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D171F4A7-3B4C-4983-A8EE-D9CB00731CDD}"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22">'Hygiene Data'!$HN$1:$HW$2</definedName>
    <definedName name="myrangeH23">'Hygiene Data'!$HX$1:$IG$2</definedName>
    <definedName name="myrangeH24">'Hygiene Data'!$IH$1:$IQ$2</definedName>
    <definedName name="myrangeH25">'Hygiene Data'!$IR$1:$JA$2</definedName>
    <definedName name="myrangeH26">'Hygiene Data'!$JB$1:$JK$2</definedName>
    <definedName name="myrangeH27">'Hygiene Data'!$JL$1:$JU$2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22">'Sanitation Data'!$HN$1:$HW$2</definedName>
    <definedName name="myrangeS23">'Sanitation Data'!$HX$1:$IG$2</definedName>
    <definedName name="myrangeS24">'Sanitation Data'!$IH$1:$IQ$2</definedName>
    <definedName name="myrangeS25">'Sanitation Data'!$IR$1:$JA$2</definedName>
    <definedName name="myrangeS26">'Sanitation Data'!$JB$1:$JK$2</definedName>
    <definedName name="myrangeS27">'Sanitation Data'!$JL$1:$JU$2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22">'Water Data'!$HN$1:$HW$2</definedName>
    <definedName name="myrangeW23">'Water Data'!$HX$1:$IG$2</definedName>
    <definedName name="myrangeW24">'Water Data'!$IH$1:$IQ$2</definedName>
    <definedName name="myrangeW25">'Water Data'!$IR$1:$JA$2</definedName>
    <definedName name="myrangeW26">'Water Data'!$JB$1:$JK$2</definedName>
    <definedName name="myrangeW27">'Water Data'!$JL$1:$JU$2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<sst xmlns="http://schemas.openxmlformats.org/spreadsheetml/2006/main" xmlns:r="http://schemas.openxmlformats.org/officeDocument/2006/relationships" xmlns:xdr="http://schemas.openxmlformats.org/drawingml/2006/spreadsheetDrawing" count="4030" uniqueCount="379">
  <si>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</si>
  <si>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</si>
  <si>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</si>
  <si>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</si>
  <si>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</si>
  <si>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</si>
  <si>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</si>
  <si>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</si>
  <si>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</si>
  <si>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</si>
  <si>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</si>
  <si>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</si>
  <si>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</si>
  <si>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</si>
  <si>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</si>
  <si>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</si>
  <si>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</si>
  <si>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</si>
  <si>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</si>
  <si>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</si>
  <si>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</si>
  <si>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</si>
  <si>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</si>
  <si>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</si>
  <si>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</si>
  <si>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</si>
  <si>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</si>
  <si>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</si>
  <si>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</si>
  <si>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</si>
  <si>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</si>
  <si>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</si>
  <si>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</si>
  <si>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</si>
  <si>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</si>
  <si>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</si>
  <si>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</si>
  <si>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</si>
  <si>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</si>
  <si>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</si>
  <si>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</si>
  <si>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</si>
  <si>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</si>
  <si>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</si>
  <si>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</si>
  <si>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</si>
  <si>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</si>
  <si>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</si>
  <si>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</si>
  <si>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</si>
  <si>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</si>
  <si>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</si>
  <si>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</si>
  <si>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</si>
  <si>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</si>
  <si>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</si>
  <si>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</si>
  <si>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</si>
  <si>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</si>
  <si>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</si>
  <si>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</si>
  <si>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</si>
  <si>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</si>
  <si>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</si>
  <si>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</si>
  <si>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</si>
  <si>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</si>
  <si>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</si>
  <si>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</si>
  <si>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</si>
  <si>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</si>
  <si>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</si>
  <si>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</si>
  <si>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</si>
  <si>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</si>
  <si>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</si>
  <si>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</si>
  <si>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</si>
  <si>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</si>
  <si>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</si>
  <si>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</si>
  <si>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</si>
  <si>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</si>
  <si>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</si>
  <si>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</si>
  <si>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</si>
  <si>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</si>
  <si>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</si>
  <si>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</si>
  <si>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</si>
  <si>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</si>
  <si>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</si>
  <si>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</si>
  <si>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</si>
  <si>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</si>
  <si>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</si>
  <si>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</si>
  <si>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</si>
  <si>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</si>
  <si>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</si>
  <si>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</si>
  <si>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</si>
  <si>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</si>
  <si>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</si>
  <si>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</si>
  <si>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</si>
  <si>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</si>
  <si>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</si>
  <si>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</si>
  <si>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</si>
  <si>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</si>
  <si>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</si>
  <si>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</si>
  <si>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</si>
  <si>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</si>
  <si>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</si>
  <si>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</si>
  <si>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</si>
  <si>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</si>
  <si>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</si>
  <si>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</si>
  <si>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</si>
  <si>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</si>
  <si>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</si>
  <si>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</si>
  <si>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</si>
  <si>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</si>
  <si>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</si>
  <si>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</si>
  <si>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</si>
  <si>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</si>
  <si>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</si>
  <si>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</si>
  <si>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</si>
  <si>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</si>
  <si>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</si>
  <si>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</si>
  <si>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</si>
  <si>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</si>
  <si>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</si>
  <si>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</si>
  <si>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</si>
  <si>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</si>
  <si>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</si>
  <si>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</si>
  <si>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</si>
  <si>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</si>
  <si>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</si>
  <si>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</si>
  <si>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</si>
  <si>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</si>
  <si>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</si>
  <si>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</si>
  <si>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</si>
  <si>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</si>
  <si>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</si>
  <si>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</si>
  <si>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</si>
  <si>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</si>
  <si>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Côte d'Ivoire</t>
  </si>
  <si>
    <t>UNESCO UIS (http://data.uis.unesco.org/)</t>
  </si>
  <si>
    <t>Potable water</t>
  </si>
  <si>
    <t>Yes</t>
  </si>
  <si>
    <t>No</t>
  </si>
  <si>
    <t xml:space="preserve">Basic estimate used </t>
  </si>
  <si>
    <t>No handwashing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</si>
  <si>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</si>
  <si>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</si>
  <si>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</si>
  <si>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</si>
  <si>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</si>
  <si>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</si>
  <si>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</si>
  <si>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</si>
  <si>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</si>
  <si>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</si>
  <si>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</si>
  <si>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</si>
  <si>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</si>
  <si>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</si>
  <si>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Basic drinking water</t>
  </si>
  <si>
    <t>Single-sex basic sanitation facilities</t>
  </si>
  <si>
    <t>Basic handwashing facilities</t>
  </si>
  <si>
    <t>EMIS</t>
  </si>
  <si>
    <t>Un point d'eau</t>
  </si>
  <si>
    <t>Only secondary school data are available. The estimate is not used based on comparison with primary data sources.</t>
  </si>
  <si>
    <t>POPULATION OF SCHOOL AGE CHILDREN</t>
  </si>
  <si>
    <r>
      <t xml:space="preserve">School Age Population 
</t>
    </r>
    <r>
      <rPr>
        <sz val="8"/>
        <rFont val="Arial"/>
        <family val="2"/>
      </rPr>
      <t>Source: UN Population Div &amp; UNESCO</t>
    </r>
  </si>
  <si>
    <t>Annuaire Statistique, 2008-2009</t>
  </si>
  <si>
    <t>Annuaire Statistique, 2009-2010</t>
  </si>
  <si>
    <t>Annuaire Statistique, 2010-2011</t>
  </si>
  <si>
    <t>Annuaire Statistique, 2011-2012</t>
  </si>
  <si>
    <t>Annuaire Statistique, 2012-2013</t>
  </si>
  <si>
    <t>Annuaire Statistique, 2013-2014</t>
  </si>
  <si>
    <t>Annuaire Statistique, 2014-2015</t>
  </si>
  <si>
    <t>Annuaire Statistique, 2015-2016</t>
  </si>
  <si>
    <t>Annuaire Statistique, 2016-2017</t>
  </si>
  <si>
    <t>Dispositif de lavage des mains functionelle</t>
  </si>
  <si>
    <t xml:space="preserve">National estimate based on weighted average of pre-primary and primary. Functional handwashing facilities treated as having water available but no information on soap. </t>
  </si>
  <si>
    <t>Dispositif de lavage des mains</t>
  </si>
  <si>
    <t>Robinet</t>
  </si>
  <si>
    <t>Forage</t>
  </si>
  <si>
    <t>Puits</t>
  </si>
  <si>
    <t xml:space="preserve">National estimate based on weighted average of pre-primary and primary schools. </t>
  </si>
  <si>
    <t xml:space="preserve">No report found. </t>
  </si>
  <si>
    <t>Point d'eau</t>
  </si>
  <si>
    <t>National estimate based on primary school data in the absence of other information.</t>
  </si>
  <si>
    <t xml:space="preserve">National estimate based on primary school data in the absence of other information. </t>
  </si>
  <si>
    <t>Estimate not used based on comparison with EMIS (primary data source) which included secondary schools in 2016 and 2017.</t>
  </si>
  <si>
    <t>A national estimate is based on primary school data in the absence of other information.</t>
  </si>
  <si>
    <t>The proportion of primary schools with no information on potable water (46.5%) are excluded from the analysis. This value is not used due to the very high number of missing data. The secondary school estimate is not used based on comparison with the EMIS (primary data source) for 2016 and 2017.</t>
  </si>
  <si>
    <t xml:space="preserve">National, urban and rural estimates based on primary schools in the absence of other information. </t>
  </si>
  <si>
    <t xml:space="preserve">Urban and rural estimates include primary schools only. </t>
  </si>
  <si>
    <t xml:space="preserve">The secondary school estimate is based on coverage in lower and upper secondary schools and the school age population for each level. The national estimate is based on coverage in primary and secondary schools weighted by the number of schools from the 2017 EMIS. The estimates are not used based on comparison with primary data sources (EMIS). </t>
  </si>
  <si>
    <t>Not "un état de délabrement et nécessitent des réhabilitations"</t>
  </si>
  <si>
    <t xml:space="preserve">National estimate based on primary schools in the absence of other information. </t>
  </si>
  <si>
    <t xml:space="preserve">National estimate based on weighted average of primary and secondary.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</si>
  <si>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</si>
  <si>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</si>
  <si>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</si>
  <si>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</si>
  <si>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</si>
  <si>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</si>
  <si>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</si>
  <si>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</si>
  <si>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</si>
  <si>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</si>
  <si>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</si>
  <si>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</si>
  <si>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</si>
  <si>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</si>
  <si>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</si>
  <si>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</si>
  <si>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</si>
  <si>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</si>
  <si>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</si>
  <si>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</si>
  <si>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</si>
  <si>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</si>
  <si>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</si>
  <si>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</si>
  <si>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</si>
  <si>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</si>
  <si>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Statistiques Scolaires de Poche 2017-2018 (Ministère de l’Education)</t>
  </si>
  <si>
    <t>No hygiene data</t>
  </si>
  <si>
    <t>Only upper secondary school data are available. The estimate is not used based on comparison with primary data sources.</t>
  </si>
  <si>
    <t>No sanitation data.</t>
  </si>
  <si>
    <t xml:space="preserve">The secondary school estimate is based on coverage in lower and upper secondary schools and the school age population for each level. The national estimate is based on coverage in primary and secondary schools weighted by the number of schools from the 2018 EMIS. The estimates are not used based on comparison with primary data sources (EMIS). </t>
  </si>
  <si>
    <t>Values in grey text are imputed based on linear regression</t>
  </si>
  <si>
    <t xml:space="preserve">National estimate based on primary school data in the absence of other information. Estimates are not used since data are available from a primary source (EMIS). </t>
  </si>
  <si>
    <t xml:space="preserve">The proportion of primary schools with no information on potable water (17.2%) are excluded from the analysis. A national estimate is based on the primary school data in the absence of other information. Estimates are not used since data are available from a primary source (EMIS). </t>
  </si>
  <si>
    <t xml:space="preserve">The proportion of primary schools with no information on potable water (9.8%) are excluded from the analysis.  A national estimate is based on the primary school data in the absence of other information. Estimates are not used since data are available from a primary source (EMIS). </t>
  </si>
  <si>
    <t xml:space="preserve">The secondary school estimate is based on coverage in lower and upper secondary schools and the school age population for each level.  A national estimate is based on the primary school data in the absence of other information. Estimates are not used since data are available from a primary source (EMIS). </t>
  </si>
  <si>
    <t xml:space="preserve">The secondary school estimate is based on coverage in lower and upper secondary schools and the school age population for each level. A national estimate is based on the primary school and secondary school data and the number of schools reported in the 2017 EMIS. Estimates are not used since data are available from a primary source (EMIS). </t>
  </si>
  <si>
    <t xml:space="preserve">The secondary school estimate is based on coverage in lower and upper secondary schools and the school age population for each level. Estimates are not used since data are available from a primary source (EMIS). </t>
  </si>
  <si>
    <t xml:space="preserve">1.2% of primary schools have no information. These are assumed to have "no facilities."  A national estimate is based on the primary school data in the absence of other information. Estimates are not used since data are available from a primary source (EMIS). </t>
  </si>
  <si>
    <t xml:space="preserve">0.9% of primary schools have no information. These are assumed to have "no facilities". A national estimate is based on the primary school data in the absence of other information. Estimates are not used since data are available from a primary source (EMIS). </t>
  </si>
  <si>
    <t xml:space="preserve">17.2% of primary schools have no information. These are assumed to have "no facilities," since 39.3% report to have toilets (100-39.3=60.7).  A national estimate is based on the primary school data in the absence of other information. Estimates are not used since data are available from a primary source (EMIS). </t>
  </si>
  <si>
    <t>National estimate based on primary school data in the absence of other information. Point d'eau is assumed to refer to improved source based on more detailed data from EMIS09.</t>
  </si>
  <si>
    <t>A national estimate is based on primary school data in the absence of other information. Point d'eau is assumed to refer to improved source based on more detailed data from EMIS09.</t>
  </si>
  <si>
    <t>Urban and rural estimates are based on primary schools. National estimate based on primary schools in the absence of other information. Point d'eau is assumed to refer to improved source based on more detailed data from EMIS09.</t>
  </si>
  <si>
    <t>National, urban and rural estimates based on primary schools in the absence of other information. Point d'eau is assumed to refer to improved source based on more detailed data from EMIS09.</t>
  </si>
  <si>
    <t>Urban and rural estimates include primary schools only. Point d'eau is assumed to refer to improved source based on more detailed data from EMIS09.</t>
  </si>
  <si>
    <t>Estimates include public, private, and community schools. The data are assumed to refer to an improved water source based on other data available. National estimate based on weighted average of pre-primary, primary and secondary schools. Point d'eau is assumed to refer to improved source based on more detailed data from EMIS09.</t>
  </si>
  <si>
    <t>Estimates include public, private, and community schools. Urban and rural are based on coverage in primary schools (disaggregated data unavailable for pre-primary and secondary). The data are assumed to refer to an improved water source based on other data available. National estimate based on weighted average of pre-primary, primary and secondary schools. Point d'eau is assumed to refer to improved source based on more detailed data from EMIS09.</t>
  </si>
  <si>
    <t>CIV_2009_UIS</t>
  </si>
  <si>
    <t>CIV_2009_EMIS</t>
  </si>
  <si>
    <t>CIV_2010_EMIS</t>
  </si>
  <si>
    <t>CIV_2011_EMIS</t>
  </si>
  <si>
    <t>CIV_2012_UIS</t>
  </si>
  <si>
    <t>CIV_2012_EMIS</t>
  </si>
  <si>
    <t>CIV_2013_UIS</t>
  </si>
  <si>
    <t>CIV_2013_EMIS</t>
  </si>
  <si>
    <t>CIV_2014_UIS</t>
  </si>
  <si>
    <t>CIV_2014_EMIS</t>
  </si>
  <si>
    <t>CIV_2015_UIS</t>
  </si>
  <si>
    <t>CIV_2015_EMIS</t>
  </si>
  <si>
    <t>CIV_2016_UIS</t>
  </si>
  <si>
    <t>CIV_2016_EMIS</t>
  </si>
  <si>
    <t>CIV_2017_EMIS</t>
  </si>
  <si>
    <t>CIV_2017_UIS</t>
  </si>
  <si>
    <t>CIV_2018_EMIS</t>
  </si>
  <si>
    <t>CIV_2018_UIS</t>
  </si>
  <si>
    <t>2009</t>
  </si>
  <si>
    <t>2010</t>
  </si>
  <si>
    <t>2011</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</si>
  <si>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</si>
  <si>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</si>
  <si>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</si>
  <si>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</si>
  <si>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</si>
  <si>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</si>
  <si>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</si>
  <si>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</si>
  <si>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</si>
  <si>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</si>
  <si>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</si>
  <si>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</si>
  <si>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</si>
  <si>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</si>
  <si>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</si>
  <si>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</si>
  <si>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</si>
  <si>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</si>
  <si>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</si>
  <si>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</si>
  <si>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</si>
  <si>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</si>
  <si>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</si>
  <si>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CIV_2019_UIS</t>
  </si>
  <si>
    <t>Improved (estimated based on basic)</t>
  </si>
  <si>
    <t>The national estimate is based on coverage in primary schools. Estimates for the proportion with improved facilities and any facility are based on the estimate for basic. UIS19 will not be used for estimate, as there is primary data for the same year</t>
  </si>
  <si>
    <t>Cote d'Ivoire</t>
  </si>
  <si>
    <t>CIV_2019_EMIS</t>
  </si>
  <si>
    <t>Rapport d’analyse statistique 2018-2019</t>
  </si>
  <si>
    <t>Functional water point</t>
  </si>
  <si>
    <t/>
  </si>
  <si>
    <t>CIV_2019_CEN</t>
  </si>
  <si>
    <t>Census</t>
  </si>
  <si>
    <t>Statistiques scolaires de poche 2019</t>
  </si>
  <si>
    <t>Available water point</t>
  </si>
  <si>
    <t>%d'établissement ayant un point d'eau</t>
  </si>
  <si>
    <t>CIV_2020_EMIS</t>
  </si>
  <si>
    <t>Rapport d’analyse statistique du Système Educatif 2019-2020</t>
  </si>
  <si>
    <t>Estimates include public, private, and community schools. Urban and rural are based on coverage in primary and secondary schools (disaggregated data unavailable for pre-primary). The data are assumed to refer to an improved water source based on other data available. National estimate based on weighted average of pre-primary, primary and secondary schools. Point d'eau fonctionnel is assumed to refer to improved source and available.</t>
  </si>
  <si>
    <t>Estimates include public, private, and community schools. Urban and rural are based on coverage in pre-primary, primary and secondary schools. The data are assumed to refer to an improved water source based on other data available. National estimate based on weighted average of pre-primary, primary and secondary schools. Point d'eau fonctionnel is assumed to refer to improved source and available.</t>
  </si>
  <si>
    <t>Urban and rural are based on coverage in  pre-primary and primary schools (data unavailable for secondary). National estimates for No drinking water facility is based on pre-primay, primary and seconday schools.</t>
  </si>
  <si>
    <t xml:space="preserve">Facility with water </t>
  </si>
  <si>
    <t xml:space="preserve">Facility with soap </t>
  </si>
  <si>
    <t xml:space="preserve">The secondary school estimate is based on coverage in lower and upper secondary schools and the school age population for each level. The national estimate is based on coverage in primary and secondary schools weighted by the number of schools from the 2019 EMIS. The estimates are not used based on comparison with primary data sources (EMIS). </t>
  </si>
  <si>
    <t>Functional latrines</t>
  </si>
  <si>
    <t>The data include public, private and community schools. The national estimate is based on a weighted average of primary and secondary schools. The estimates refer to "latrines fonctionnelles" functionality alone is used as a proxy of usability in the absence of information on availability and privacy until more comprehensive data are available, although no information is given about the type of latrines which can be improved or not.</t>
  </si>
  <si>
    <t>Functional latrine</t>
  </si>
  <si>
    <t>The data include public, private and community schools. The national estimate is based on a weighted average of pre-primary, primary and secondary schools. The estimates refer to "latrines fonctionnelles" functionality alone is used as a proxy of usability in the absence of information on availability and privacy until more comprehensive data are available, although no information is given about the type of latrines which can be improved or not.</t>
  </si>
  <si>
    <t>Urban and rural are based on coverage in  primary schools (data unavailable for pre-primary and secondary). The data include public, private and community schools. The national estimate is based on a weighted average of pre-primary, primary and secondary schools. The estimates refer to "latrines fonctionnelles" functionality alone is used as a proxy of usability in the absence of information on availability and privacy until more comprehensive data are available, although no information is given about the type of latrines which can be improved or not. Urban and rural are based on coverage in pre-primary and primary schools  (disaggregated data unavailable for secondary)</t>
  </si>
  <si>
    <t xml:space="preserve">National estimate based on weighted average of primary and secondary. Functional handwashing facilities treated as having water available but no information on soap. </t>
  </si>
  <si>
    <t xml:space="preserve">National estimate based on weighted average of pre-primary, primary and secondary. Functional handwashing facilities treated as having water available but no information on soap. </t>
  </si>
  <si>
    <t xml:space="preserve">The data include public, private and community schools. The national estimate is based on a weighted average of pre-primary, primary and secondary schools. The estimates refer to "latrines fonctionnelles" but are assumed to refer to toilet facilities and not necessarily the criteria of usability and may be unimproved. Data for rural and sedondary are not used as they are outliers in the temporal dataset. </t>
  </si>
  <si>
    <t>Not used for improved</t>
  </si>
  <si>
    <t>Data available only from upper secondary schools.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</si>
  <si>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</si>
  <si>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</si>
  <si>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</si>
  <si>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</si>
  <si>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</si>
  <si>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</si>
  <si>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Annuaires statistiques du Préscolaire, Primaire et Secondaire général 2019-2020</t>
  </si>
  <si>
    <t>CIV_2021_EMIS</t>
  </si>
  <si>
    <t>Annuaires statistiques du Préscolaire, Primaire et Secondaire général 2020-2021</t>
  </si>
  <si>
    <t>Lave-main fonctionnel</t>
  </si>
  <si>
    <t>We assume "functional facility" it has water.
No Urban and Rural estimates for secondary schools, therefore Urban and Rural estimates are only for primary schools</t>
  </si>
  <si>
    <t>CIV_2022_EMIS</t>
  </si>
  <si>
    <t>Statistiques scolaires de poche 2021-2022</t>
  </si>
  <si>
    <t>CIV_2020_UIS</t>
  </si>
  <si>
    <t>CIV_2021_UIS</t>
  </si>
  <si>
    <t>The national estimate is based on coverage in primary schools. Estimates for the proportion with improved facilities and any facility are based on the estimate for basic.</t>
  </si>
  <si>
    <t xml:space="preserve">The secondary school estimate is based on coverage in lower and upper secondary schools and the school age population for each level. The national estimate is based on coverage in primary and secondary schools weighted by the number of schools from the 2021 EMIS. The estimates are not used based on comparison with primary data sources (EMIS). </t>
  </si>
  <si>
    <t xml:space="preserve">The secondary school estimate is based on coverage in lower and upper secondary schools and the school age population for each level. The national estimate is based on coverage in primary and secondary schools weighted. The estimates are not used based on comparison with primary data sources (EMIS). </t>
  </si>
  <si>
    <t>CIV_2022_UIS</t>
  </si>
  <si>
    <t>The secondary school estimate is based on coverage in lower and upper secondary schools and the school age population for each level. The national estimate is based on coverage in primary and secondary schools weighted. The estimates are not used based on comparison with primary data sources (EMIS).  Based on comparison with other data sources it seems to be facilities.</t>
  </si>
  <si>
    <t>n/a</t>
  </si>
  <si>
    <t>CIV_2020_CEN</t>
  </si>
  <si>
    <t>Urban and rural are based on coverage in  primary schools (data unavailable for pre-primary and secondary). National estimates for No drinking water facility is based on pre-primay and primary schools. There is no information if the Available water point" in secondary schools is improved.  Data set to not be used, as it seems to EMIS19 to be an update from CEN19.</t>
  </si>
  <si>
    <t>Urban and rural are based on coverage in  pre-primary and primary schools (data unavailable for secondary). National estimates for No drinking water facility is based on pre-primay, primary and seconday schools.  Data set to not be used, as it seems to EMIS20 to be an update from CEN20.</t>
  </si>
  <si>
    <t>Urban and rural are based on coverage in  primary schools (data unavailable for pre-primary and secondary). The data include public, private and community schools. The national estimate is based on a weighted average of pre-primary, primary and secondary schools. The estimates refer to "latrines fonctionnelles" functionality alone is used as a proxy of usability in the absence of information on availability and privacy until more comprehensive data are available, although no information is given about the type of latrines which can be improved or not. Urban and rural are based on coverage in pre-primary and primary schools  (disaggregated data unavailable for secondary).   Data set to not be used, as it seems to EMIS20 to be an update from CEN20.</t>
  </si>
  <si>
    <t>Urban and rural are based on coverage in  primary schools (data unavailable for pre-primary and secondary). The data include public, private and community schools. The national estimate is based on a weighted average ofpre-primary, primary and secondary schools. The estimates refer to "latrines fonctionnelles" functionality alone is used as a proxy of usability in the absence of information on availability and privacy until more comprehensive data are available, although no information is given about the type of latrines which can be improved or not.   Data set to not be used, as it seems to EMIS19 to be an update from CEN19.</t>
  </si>
  <si>
    <t>National, urban and rural are based on coverage in  primary schools (data unavailable for pre-primary and secondary) so not used for estimates based on comparison with other data sources.   Data set to not be used, as it seems to EMIS19 to be an update from CEN19.</t>
  </si>
  <si>
    <t xml:space="preserve">National estimate based on weighted average of primary and secondary. Urban and rural are based on coverage in  primary schools (disaggregated data unavailable for secondary and no data available for pre-primary). Functional handwashing facilities treated as having water available but no information on soap.   Data set to not be used, as it seems to EMIS20 to be an update from CEN20.
</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</si>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</sst>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6" fillId="0" borderId="0" applyNumberFormat="false" applyFill="false" applyBorder="false" applyAlignment="false" applyProtection="false"/>
    <xf numFmtId="0" fontId="19" fillId="0" borderId="237"/>
    <xf numFmtId="0" fontId="15" fillId="0" borderId="237"/>
    <xf numFmtId="0" fontId="19" fillId="0" borderId="237"/>
  </cellStyleXfs>
  <cellXfs count="108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62" fillId="0" borderId="10"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1" fillId="0" borderId="2" xfId="0" applyFont="true" applyBorder="true" applyAlignment="true">
      <alignment horizontal="center" vertical="center"/>
    </xf>
    <xf numFmtId="1" fontId="1" fillId="0" borderId="24" xfId="0" applyNumberFormat="true" applyFont="true" applyBorder="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64" fontId="3" fillId="0" borderId="10" xfId="0" applyNumberFormat="true" applyFont="true" applyFill="true" applyBorder="true" applyAlignment="true">
      <alignment horizontal="center" vertical="center"/>
    </xf>
    <xf numFmtId="164" fontId="3" fillId="0" borderId="22" xfId="0" applyNumberFormat="true" applyFont="true" applyFill="true" applyBorder="true" applyAlignment="true">
      <alignment horizontal="center" vertical="center"/>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164" fontId="3" fillId="0" borderId="63" xfId="0" applyNumberFormat="true" applyFont="true" applyFill="true" applyBorder="true" applyAlignment="true">
      <alignment horizontal="center" vertical="center"/>
    </xf>
    <xf numFmtId="0" fontId="4" fillId="2" borderId="63" xfId="0" applyFont="true" applyFill="true" applyBorder="true" applyAlignment="true">
      <alignment horizontal="left" vertical="center"/>
    </xf>
    <xf numFmtId="164" fontId="1" fillId="0" borderId="63" xfId="0" applyNumberFormat="true" applyFont="true" applyBorder="true" applyAlignment="true">
      <alignment horizontal="center" vertical="center"/>
    </xf>
    <xf numFmtId="164" fontId="3" fillId="2"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1" fontId="3" fillId="0" borderId="63" xfId="0" applyNumberFormat="true" applyFont="true" applyFill="true" applyBorder="true" applyAlignment="true">
      <alignment horizontal="center" vertical="center"/>
    </xf>
    <xf numFmtId="1" fontId="3" fillId="0" borderId="24" xfId="0" applyNumberFormat="true" applyFont="true" applyFill="true" applyBorder="true" applyAlignment="true">
      <alignment horizontal="center" vertical="center"/>
    </xf>
    <xf numFmtId="0" fontId="3" fillId="0" borderId="63" xfId="0" applyFont="true" applyBorder="true" applyAlignment="true">
      <alignment horizontal="center" vertical="center" wrapText="true"/>
    </xf>
    <xf numFmtId="0" fontId="3" fillId="0" borderId="63" xfId="0" applyFont="true" applyBorder="true" applyAlignment="true">
      <alignment horizontal="left" vertical="center" wrapText="true"/>
    </xf>
    <xf numFmtId="1" fontId="66" fillId="29" borderId="64" xfId="0" applyNumberFormat="true" applyFont="true" applyFill="true" applyBorder="true" applyAlignment="true" applyProtection="true">
      <alignment horizontal="center" vertical="center"/>
    </xf>
    <xf numFmtId="1" fontId="67" fillId="30" borderId="65" xfId="0" applyNumberFormat="true" applyFont="true" applyFill="true" applyBorder="true" applyAlignment="true" applyProtection="true">
      <alignment horizontal="center" vertical="center"/>
    </xf>
    <xf numFmtId="164" fontId="73" fillId="36" borderId="66" xfId="0" applyNumberFormat="true" applyFont="true" applyFill="true" applyBorder="true" applyAlignment="true" applyProtection="true">
      <alignment horizontal="center" vertical="center"/>
    </xf>
    <xf numFmtId="0" fontId="74" fillId="37" borderId="67" xfId="0" applyNumberFormat="true" applyFont="true" applyFill="true" applyBorder="true" applyAlignment="true" applyProtection="true">
      <alignment horizontal="center" vertical="center"/>
    </xf>
    <xf numFmtId="0" fontId="75" fillId="38" borderId="68" xfId="0" applyNumberFormat="true" applyFont="true" applyFill="true" applyBorder="true" applyAlignment="true" applyProtection="true">
      <alignment horizontal="center" vertical="center"/>
    </xf>
    <xf numFmtId="0" fontId="76" fillId="39" borderId="69" xfId="0" applyNumberFormat="true" applyFont="true" applyFill="true" applyBorder="true" applyAlignment="true" applyProtection="true">
      <alignment horizontal="center" vertical="center"/>
    </xf>
    <xf numFmtId="0" fontId="77"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 fillId="43" borderId="63"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5"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2" fillId="2" borderId="71"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8" fillId="31" borderId="70" xfId="0" applyNumberFormat="true" applyFont="true" applyFill="true" applyBorder="true" applyAlignment="true" applyProtection="true">
      <alignment horizontal="center" vertical="center"/>
    </xf>
    <xf numFmtId="164" fontId="69" fillId="32" borderId="70" xfId="0" applyNumberFormat="true" applyFont="true" applyFill="true" applyBorder="true" applyAlignment="true" applyProtection="true">
      <alignment horizontal="center" vertical="center"/>
    </xf>
    <xf numFmtId="0" fontId="70" fillId="33" borderId="70" xfId="0" applyNumberFormat="true" applyFont="true" applyFill="true" applyBorder="true" applyAlignment="true" applyProtection="true">
      <alignment horizontal="center" vertical="center"/>
    </xf>
    <xf numFmtId="0" fontId="71" fillId="34" borderId="70" xfId="0" applyNumberFormat="true" applyFont="true" applyFill="true" applyBorder="true" applyAlignment="true" applyProtection="true">
      <alignment horizontal="center" vertical="center"/>
    </xf>
    <xf numFmtId="0" fontId="72"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2" borderId="91" xfId="0" applyFont="true" applyFill="true" applyBorder="true" applyAlignment="true">
      <alignment horizontal="center"/>
    </xf>
    <xf numFmtId="164" fontId="3" fillId="2" borderId="91" xfId="0" applyNumberFormat="true" applyFont="true" applyFill="true" applyBorder="true" applyAlignment="true">
      <alignment horizontal="center" vertical="center"/>
    </xf>
    <xf numFmtId="0" fontId="3" fillId="2" borderId="91" xfId="0" applyFont="true" applyFill="true" applyBorder="true" applyAlignment="true">
      <alignment horizontal="center" vertical="center"/>
    </xf>
    <xf numFmtId="164" fontId="62" fillId="2" borderId="91" xfId="0" applyNumberFormat="true" applyFont="true" applyFill="true" applyBorder="true" applyAlignment="true">
      <alignment horizontal="center" vertical="center"/>
    </xf>
    <xf numFmtId="1" fontId="3" fillId="0" borderId="91"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80" fillId="42" borderId="14" xfId="0" applyFont="true" applyFill="true" applyBorder="true" applyAlignment="true">
      <alignment horizontal="left" vertical="center" wrapText="true"/>
    </xf>
    <xf numFmtId="0" fontId="80" fillId="42" borderId="15" xfId="0" applyFont="true" applyFill="true" applyBorder="true" applyAlignment="true">
      <alignment horizontal="left" vertical="center"/>
    </xf>
    <xf numFmtId="0" fontId="8" fillId="42" borderId="19" xfId="0" applyFont="true" applyFill="true" applyBorder="true" applyAlignment="true">
      <alignment horizontal="left" vertical="center"/>
    </xf>
    <xf numFmtId="0" fontId="8" fillId="42" borderId="5" xfId="0" applyFont="true" applyFill="true" applyBorder="true" applyAlignment="true">
      <alignment horizontal="left" vertical="center"/>
    </xf>
    <xf numFmtId="0" fontId="3" fillId="0" borderId="24" xfId="0" applyFont="true" applyBorder="true" applyAlignment="true">
      <alignment horizontal="left" vertical="center" wrapText="true"/>
    </xf>
    <xf numFmtId="0" fontId="0" fillId="0" borderId="92"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41"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164" fontId="127" fillId="78" borderId="122" xfId="0" applyNumberFormat="true" applyFont="true" applyFill="true" applyBorder="true" applyAlignment="true" applyProtection="true">
      <alignment horizontal="center" vertical="center"/>
    </xf>
    <xf numFmtId="0" fontId="128" fillId="79" borderId="123" xfId="0" applyNumberFormat="true" applyFont="true" applyFill="true" applyBorder="true" applyAlignment="true" applyProtection="true">
      <alignment horizontal="center" vertical="center"/>
    </xf>
    <xf numFmtId="164"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0" fontId="133" fillId="84" borderId="128" xfId="0" applyNumberFormat="true" applyFont="true" applyFill="true" applyBorder="true" applyAlignment="true" applyProtection="true">
      <alignment horizontal="center" vertical="center"/>
    </xf>
    <xf numFmtId="164"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0" fontId="138" fillId="89" borderId="133" xfId="0" applyNumberFormat="true" applyFont="true" applyFill="true" applyBorder="true" applyAlignment="true" applyProtection="true">
      <alignment horizontal="center" vertical="center"/>
    </xf>
    <xf numFmtId="164"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0" fontId="143" fillId="94" borderId="138" xfId="0" applyNumberFormat="true" applyFont="true" applyFill="true" applyBorder="true" applyAlignment="true" applyProtection="true">
      <alignment horizontal="center" vertical="center"/>
    </xf>
    <xf numFmtId="164"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0" fontId="148" fillId="99" borderId="143" xfId="0" applyNumberFormat="true" applyFont="true" applyFill="true" applyBorder="true" applyAlignment="true" applyProtection="true">
      <alignment horizontal="center" vertical="center"/>
    </xf>
    <xf numFmtId="164"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0" fontId="153" fillId="104" borderId="148" xfId="0" applyNumberFormat="true" applyFont="true" applyFill="true" applyBorder="true" applyAlignment="true" applyProtection="true">
      <alignment horizontal="center" vertical="center"/>
    </xf>
    <xf numFmtId="164"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0" fontId="158" fillId="109" borderId="153" xfId="0" applyNumberFormat="true" applyFont="true" applyFill="true" applyBorder="true" applyAlignment="true" applyProtection="true">
      <alignment horizontal="center" vertical="center"/>
    </xf>
    <xf numFmtId="164"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0" fontId="163" fillId="114" borderId="158" xfId="0" applyNumberFormat="true" applyFont="true" applyFill="true" applyBorder="true" applyAlignment="true" applyProtection="true">
      <alignment horizontal="center" vertical="center"/>
    </xf>
    <xf numFmtId="164"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0" fontId="168" fillId="119" borderId="163" xfId="0" applyNumberFormat="true" applyFont="true" applyFill="true" applyBorder="true" applyAlignment="true" applyProtection="true">
      <alignment horizontal="center" vertical="center"/>
    </xf>
    <xf numFmtId="164"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0" fontId="173" fillId="124" borderId="168" xfId="0" applyNumberFormat="true" applyFont="true" applyFill="true" applyBorder="true" applyAlignment="true" applyProtection="true">
      <alignment horizontal="center" vertical="center"/>
    </xf>
    <xf numFmtId="164"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0" fontId="178" fillId="129" borderId="173" xfId="0" applyNumberFormat="true" applyFont="true" applyFill="true" applyBorder="true" applyAlignment="true" applyProtection="true">
      <alignment horizontal="center" vertical="center"/>
    </xf>
    <xf numFmtId="164"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0" fontId="183" fillId="134" borderId="178" xfId="0" applyNumberFormat="true" applyFont="true" applyFill="true" applyBorder="true" applyAlignment="true" applyProtection="true">
      <alignment horizontal="center" vertical="center"/>
    </xf>
    <xf numFmtId="164"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0" fontId="188" fillId="139" borderId="183" xfId="0" applyNumberFormat="true" applyFont="true" applyFill="true" applyBorder="true" applyAlignment="true" applyProtection="true">
      <alignment horizontal="center" vertical="center"/>
    </xf>
    <xf numFmtId="164"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0" fontId="193" fillId="144" borderId="188" xfId="0" applyNumberFormat="true" applyFont="true" applyFill="true" applyBorder="true" applyAlignment="true" applyProtection="true">
      <alignment horizontal="center" vertical="center"/>
    </xf>
    <xf numFmtId="164"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0" fontId="198" fillId="149" borderId="193" xfId="0" applyNumberFormat="true" applyFont="true" applyFill="true" applyBorder="true" applyAlignment="true" applyProtection="true">
      <alignment horizontal="center" vertical="center"/>
    </xf>
    <xf numFmtId="164"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0" fontId="203" fillId="154" borderId="198" xfId="0" applyNumberFormat="true" applyFont="true" applyFill="true" applyBorder="true" applyAlignment="true" applyProtection="true">
      <alignment horizontal="center" vertical="center"/>
    </xf>
    <xf numFmtId="164"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0" fontId="208" fillId="159" borderId="203" xfId="0" applyNumberFormat="true" applyFont="true" applyFill="true" applyBorder="true" applyAlignment="true" applyProtection="true">
      <alignment horizontal="center" vertical="center"/>
    </xf>
    <xf numFmtId="164"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0" fontId="213" fillId="164" borderId="208" xfId="0" applyNumberFormat="true" applyFont="true" applyFill="true" applyBorder="true" applyAlignment="true" applyProtection="true">
      <alignment horizontal="center" vertical="center"/>
    </xf>
    <xf numFmtId="164"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0" fontId="218" fillId="169" borderId="213" xfId="0" applyNumberFormat="true" applyFont="true" applyFill="true" applyBorder="true" applyAlignment="true" applyProtection="true">
      <alignment horizontal="center" vertical="center"/>
    </xf>
    <xf numFmtId="164"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0" fontId="223" fillId="174" borderId="218" xfId="0" applyNumberFormat="true" applyFont="true" applyFill="true" applyBorder="true" applyAlignment="true" applyProtection="true">
      <alignment horizontal="center" vertical="center"/>
    </xf>
    <xf numFmtId="164"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0" fontId="228" fillId="179" borderId="223" xfId="0" applyNumberFormat="true" applyFont="true" applyFill="true" applyBorder="true" applyAlignment="true" applyProtection="true">
      <alignment horizontal="center" vertical="center"/>
    </xf>
    <xf numFmtId="164"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0" fontId="233" fillId="184" borderId="228" xfId="0" applyNumberFormat="true" applyFont="true" applyFill="true" applyBorder="true" applyAlignment="true" applyProtection="true">
      <alignment horizontal="center" vertical="center"/>
    </xf>
    <xf numFmtId="164"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0"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242" fillId="0" borderId="237" xfId="0" applyNumberFormat="true" applyFont="true" applyBorder="true" applyAlignment="true" applyProtection="true"/>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 xfId="0" applyFont="true" applyFill="true" applyBorder="true" applyAlignment="true">
      <alignment horizontal="left" vertical="center" wrapText="true"/>
    </xf>
    <xf numFmtId="0" fontId="3" fillId="0" borderId="24" xfId="0" applyFont="true" applyFill="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11" xfId="0" applyFont="true" applyFill="true" applyBorder="true" applyAlignment="true">
      <alignment horizontal="left" vertical="center" wrapText="true"/>
    </xf>
    <xf numFmtId="0" fontId="3" fillId="0" borderId="32" xfId="0" applyFont="true" applyFill="true" applyBorder="true" applyAlignment="true">
      <alignment horizontal="left" vertical="center" wrapText="true"/>
    </xf>
    <xf numFmtId="0" fontId="3" fillId="0" borderId="25" xfId="0" applyFont="true" applyFill="true" applyBorder="true" applyAlignment="true">
      <alignment horizontal="left" vertical="center" wrapText="true"/>
    </xf>
    <xf numFmtId="0" fontId="3" fillId="2" borderId="63" xfId="0" applyFont="true" applyFill="true" applyBorder="true" applyAlignment="true">
      <alignment horizontal="left" vertical="center" wrapText="true"/>
    </xf>
    <xf numFmtId="0" fontId="3" fillId="2" borderId="24" xfId="0" applyFont="true" applyFill="true" applyBorder="true" applyAlignment="true">
      <alignment horizontal="left" vertical="center" wrapText="true"/>
    </xf>
    <xf numFmtId="0" fontId="3" fillId="2" borderId="2" xfId="0" applyFont="true" applyFill="true" applyBorder="true" applyAlignment="true">
      <alignment horizontal="left" vertical="center" wrapText="true"/>
    </xf>
    <xf numFmtId="0" fontId="62" fillId="0" borderId="2" xfId="0" applyFont="true" applyFill="true" applyBorder="true" applyAlignment="true">
      <alignment horizontal="left" vertical="center" wrapText="true"/>
    </xf>
    <xf numFmtId="0" fontId="62" fillId="0" borderId="24" xfId="0" applyFont="true" applyFill="true" applyBorder="true" applyAlignment="true">
      <alignment horizontal="left" vertical="center" wrapText="true"/>
    </xf>
    <xf numFmtId="0" fontId="3" fillId="0" borderId="6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8" fillId="2" borderId="237" xfId="20" applyFont="true" applyFill="true"/>
    <xf numFmtId="0" fontId="26" fillId="2" borderId="237" xfId="20" applyFont="true" applyFill="true"/>
    <xf numFmtId="0" fontId="79" fillId="2" borderId="237" xfId="20" applyFont="true" applyFill="true"/>
    <xf numFmtId="0" fontId="64"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4"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7"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237"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3" fillId="42" borderId="237" xfId="22" applyFont="true" applyFill="true" applyAlignment="true">
      <alignment horizontal="left" vertical="center" wrapText="true"/>
    </xf>
    <xf numFmtId="0" fontId="243" fillId="43" borderId="238" xfId="22" applyFont="true" applyFill="true" applyBorder="true" applyAlignment="true">
      <alignment horizontal="left" vertical="center" wrapText="true"/>
    </xf>
    <xf numFmtId="0" fontId="243" fillId="43" borderId="237" xfId="22" applyFont="true" applyFill="true" applyAlignment="true">
      <alignment horizontal="left" vertical="center" wrapText="true"/>
    </xf>
    <xf numFmtId="0" fontId="243"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4"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1" xfId="0" applyNumberFormat="true" applyFont="true" applyBorder="true" applyAlignment="true" applyProtection="true">
      <alignment horizontal="general" vertical="bottom" textRotation="0" wrapText="false" indent="0" shrinkToFit="false"/>
      <protection locked="true" hidden="false"/>
    </xf>
    <xf numFmtId="0" fontId="797" fillId="0" borderId="64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2D41-41DC-B65D-D57775D41548}"/>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41-41DC-B65D-D57775D41548}"/>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D41-41DC-B65D-D57775D41548}"/>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41-41DC-B65D-D57775D41548}"/>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41-41DC-B65D-D57775D41548}"/>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D41-41DC-B65D-D57775D41548}"/>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D41-41DC-B65D-D57775D41548}"/>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2D41-41DC-B65D-D57775D41548}"/>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56.732260099999998</c:v>
                </c:pt>
                <c:pt idx="1">
                  <c:v>59.833939229999999</c:v>
                </c:pt>
                <c:pt idx="2">
                  <c:v>33.458576020000002</c:v>
                </c:pt>
                <c:pt idx="3">
                  <c:v>87.112780360000002</c:v>
                </c:pt>
                <c:pt idx="4">
                  <c:v>50.859285710000002</c:v>
                </c:pt>
                <c:pt idx="5">
                  <c:v>87.921134019999997</c:v>
                </c:pt>
              </c:numCache>
            </c:numRef>
          </c:val>
          <c:extLst>
            <c:ext xmlns:c16="http://schemas.microsoft.com/office/drawing/2014/chart" uri="{C3380CC4-5D6E-409C-BE32-E72D297353CC}">
              <c16:uniqueId val="{00000008-2D41-41DC-B65D-D57775D41548}"/>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43.267739900000002</c:v>
                </c:pt>
                <c:pt idx="1">
                  <c:v>40.166060770000001</c:v>
                </c:pt>
                <c:pt idx="2">
                  <c:v>66.541423980000005</c:v>
                </c:pt>
                <c:pt idx="3">
                  <c:v>12.88721964</c:v>
                </c:pt>
                <c:pt idx="4">
                  <c:v>49.140714289999998</c:v>
                </c:pt>
                <c:pt idx="5">
                  <c:v>12.07886598</c:v>
                </c:pt>
              </c:numCache>
            </c:numRef>
          </c:val>
          <c:extLst>
            <c:ext xmlns:c16="http://schemas.microsoft.com/office/drawing/2014/chart" uri="{C3380CC4-5D6E-409C-BE32-E72D297353CC}">
              <c16:uniqueId val="{00000009-2D41-41DC-B65D-D57775D41548}"/>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659-4320-91BA-AE1DBB4B3DB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59-4320-91BA-AE1DBB4B3DB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59-4320-91BA-AE1DBB4B3DB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59-4320-91BA-AE1DBB4B3DB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59-4320-91BA-AE1DBB4B3DB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59-4320-91BA-AE1DBB4B3DB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84-4A6A-95A2-8AD602F5B66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84-4A6A-95A2-8AD602F5B66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546-444B-BB13-56636B7C0D6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46-444B-BB13-56636B7C0D6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46-444B-BB13-56636B7C0D6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46-444B-BB13-56636B7C0D6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46-444B-BB13-56636B7C0D6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46-444B-BB13-56636B7C0D6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46-444B-BB13-56636B7C0D66}"/>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46-444B-BB13-56636B7C0D6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CD-434C-9732-526E7DDD7C54}"/>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CD-434C-9732-526E7DDD7C5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CD-434C-9732-526E7DDD7C5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F3-4BA1-983E-B4DE3E307FD2}"/>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F3-4BA1-983E-B4DE3E307FD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F3-4BA1-983E-B4DE3E307FD2}"/>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9F3-4BA1-983E-B4DE3E307FD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9F3-4BA1-983E-B4DE3E307FD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C6-4723-A2AB-9A0BEB7CBDB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C6-4723-A2AB-9A0BEB7CBDB9}"/>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EC-4D39-84D7-84277A5D1248}"/>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EC-4D39-84D7-84277A5D1248}"/>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A5-4B49-BC15-BDFBCCD21E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84</c:v>
                </c:pt>
                <c:pt idx="14">
                  <c:v>84</c:v>
                </c:pt>
                <c:pt idx="15">
                  <c:v>#N/A</c:v>
                </c:pt>
                <c:pt idx="16">
                  <c:v>90.546799007444164</c:v>
                </c:pt>
                <c:pt idx="17">
                  <c:v>#N/A</c:v>
                </c:pt>
                <c:pt idx="18">
                  <c:v>#N/A</c:v>
                </c:pt>
                <c:pt idx="19">
                  <c:v>94</c:v>
                </c:pt>
                <c:pt idx="20">
                  <c:v>#N/A</c:v>
                </c:pt>
                <c:pt idx="21">
                  <c:v>90</c:v>
                </c:pt>
                <c:pt idx="22">
                  <c:v>#N/A</c:v>
                </c:pt>
                <c:pt idx="23">
                  <c:v>91.19</c:v>
                </c:pt>
                <c:pt idx="24">
                  <c:v>93.785647389375711</c:v>
                </c:pt>
                <c:pt idx="25">
                  <c:v>#N/A</c:v>
                </c:pt>
                <c:pt idx="26">
                  <c:v>#N/A</c:v>
                </c:pt>
                <c:pt idx="27">
                  <c:v>93.469463560371196</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81.5</c:v>
                </c:pt>
                <c:pt idx="11">
                  <c:v>81.5</c:v>
                </c:pt>
                <c:pt idx="12">
                  <c:v>81.5</c:v>
                </c:pt>
                <c:pt idx="13">
                  <c:v>81.5</c:v>
                </c:pt>
                <c:pt idx="14">
                  <c:v>81.5</c:v>
                </c:pt>
                <c:pt idx="15">
                  <c:v>83.2</c:v>
                </c:pt>
                <c:pt idx="16">
                  <c:v>84.9</c:v>
                </c:pt>
                <c:pt idx="17">
                  <c:v>86.6</c:v>
                </c:pt>
                <c:pt idx="18">
                  <c:v>88.2</c:v>
                </c:pt>
                <c:pt idx="19">
                  <c:v>89.9</c:v>
                </c:pt>
                <c:pt idx="20">
                  <c:v>91.6</c:v>
                </c:pt>
                <c:pt idx="21">
                  <c:v>93.3</c:v>
                </c:pt>
                <c:pt idx="22">
                  <c:v>95</c:v>
                </c:pt>
                <c:pt idx="23">
                  <c:v>96.6</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81.5</c:v>
                </c:pt>
                <c:pt idx="14">
                  <c:v>81.5</c:v>
                </c:pt>
                <c:pt idx="15">
                  <c:v>83.2</c:v>
                </c:pt>
                <c:pt idx="16">
                  <c:v>84.9</c:v>
                </c:pt>
                <c:pt idx="17">
                  <c:v>86.6</c:v>
                </c:pt>
                <c:pt idx="18">
                  <c:v>88.2</c:v>
                </c:pt>
                <c:pt idx="19">
                  <c:v>89.9</c:v>
                </c:pt>
                <c:pt idx="20">
                  <c:v>91.6</c:v>
                </c:pt>
                <c:pt idx="21">
                  <c:v>92</c:v>
                </c:pt>
                <c:pt idx="22">
                  <c:v>92</c:v>
                </c:pt>
                <c:pt idx="23">
                  <c:v>92</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46-444B-BB13-56636B7C0D6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46-444B-BB13-56636B7C0D6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46-444B-BB13-56636B7C0D66}"/>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546-444B-BB13-56636B7C0D6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546-444B-BB13-56636B7C0D66}"/>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546-444B-BB13-56636B7C0D66}"/>
                </c:ext>
              </c:extLst>
            </c:dLbl>
            <c:dLbl>
              <c:idx val="7"/>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546-444B-BB13-56636B7C0D66}"/>
                </c:ext>
              </c:extLst>
            </c:dLbl>
            <c:dLbl>
              <c:idx val="8"/>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546-444B-BB13-56636B7C0D6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546-444B-BB13-56636B7C0D66}"/>
                </c:ext>
              </c:extLst>
            </c:dLbl>
            <c:dLbl>
              <c:idx val="1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546-444B-BB13-56636B7C0D66}"/>
                </c:ext>
              </c:extLst>
            </c:dLbl>
            <c:dLbl>
              <c:idx val="1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546-444B-BB13-56636B7C0D66}"/>
                </c:ext>
              </c:extLst>
            </c:dLbl>
            <c:dLbl>
              <c:idx val="1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546-444B-BB13-56636B7C0D66}"/>
                </c:ext>
              </c:extLst>
            </c:dLbl>
            <c:dLbl>
              <c:idx val="1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546-444B-BB13-56636B7C0D66}"/>
                </c:ext>
              </c:extLst>
            </c:dLbl>
            <c:dLbl>
              <c:idx val="1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546-444B-BB13-56636B7C0D66}"/>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546-444B-BB13-56636B7C0D66}"/>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CD-434C-9732-526E7DDD7C54}"/>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CD-434C-9732-526E7DDD7C5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CD-434C-9732-526E7DDD7C5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9F3-4BA1-983E-B4DE3E307FD2}"/>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9F3-4BA1-983E-B4DE3E307FD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9F3-4BA1-983E-B4DE3E307FD2}"/>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9F3-4BA1-983E-B4DE3E307FD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9F3-4BA1-983E-B4DE3E307FD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C6-4723-A2AB-9A0BEB7CBDB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C6-4723-A2AB-9A0BEB7CBDB9}"/>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EC-4D39-84D7-84277A5D1248}"/>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EC-4D39-84D7-84277A5D1248}"/>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A5-4B49-BC15-BDFBCCD21E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94</c:v>
                </c:pt>
                <c:pt idx="20">
                  <c:v>#N/A</c:v>
                </c:pt>
                <c:pt idx="21">
                  <c:v>90</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89.5</c:v>
                </c:pt>
                <c:pt idx="16">
                  <c:v>89.5</c:v>
                </c:pt>
                <c:pt idx="17">
                  <c:v>89.5</c:v>
                </c:pt>
                <c:pt idx="18">
                  <c:v>89.5</c:v>
                </c:pt>
                <c:pt idx="19">
                  <c:v>89.9</c:v>
                </c:pt>
                <c:pt idx="20">
                  <c:v>91.6</c:v>
                </c:pt>
                <c:pt idx="21">
                  <c:v>93.3</c:v>
                </c:pt>
                <c:pt idx="22">
                  <c:v>95</c:v>
                </c:pt>
                <c:pt idx="23">
                  <c:v>96.6</c:v>
                </c:pt>
              </c:numCache>
            </c:numRef>
          </c:yVal>
          <c:smooth val="0"/>
          <c:extLst>
            <c:ext xmlns:c16="http://schemas.microsoft.com/office/drawing/2014/chart" uri="{C3380CC4-5D6E-409C-BE32-E72D297353CC}">
              <c16:uniqueId val="{00000007-C659-4320-91BA-AE1DBB4B3DB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59-4320-91BA-AE1DBB4B3DB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659-4320-91BA-AE1DBB4B3DB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659-4320-91BA-AE1DBB4B3DB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659-4320-91BA-AE1DBB4B3DB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659-4320-91BA-AE1DBB4B3DB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659-4320-91BA-AE1DBB4B3DB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84-4A6A-95A2-8AD602F5B66B}"/>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84-4A6A-95A2-8AD602F5B66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546-444B-BB13-56636B7C0D6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546-444B-BB13-56636B7C0D6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546-444B-BB13-56636B7C0D6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546-444B-BB13-56636B7C0D6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F546-444B-BB13-56636B7C0D6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F546-444B-BB13-56636B7C0D6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546-444B-BB13-56636B7C0D66}"/>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546-444B-BB13-56636B7C0D66}"/>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CD-434C-9732-526E7DDD7C54}"/>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CD-434C-9732-526E7DDD7C5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CD-434C-9732-526E7DDD7C5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9F3-4BA1-983E-B4DE3E307FD2}"/>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F3-4BA1-983E-B4DE3E307FD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F3-4BA1-983E-B4DE3E307FD2}"/>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F3-4BA1-983E-B4DE3E307FD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F3-4BA1-983E-B4DE3E307FD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C6-4723-A2AB-9A0BEB7CBDB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C6-4723-A2AB-9A0BEB7CBDB9}"/>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EC-4D39-84D7-84277A5D1248}"/>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EC-4D39-84D7-84277A5D1248}"/>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A5-4B49-BC15-BDFBCCD21ED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89</c:v>
                </c:pt>
                <c:pt idx="26">
                  <c:v>90</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C659-4320-91BA-AE1DBB4B3DBD}"/>
            </c:ext>
          </c:extLst>
        </c:ser>
        <c:dLbls>
          <c:showLegendKey val="0"/>
          <c:showVal val="0"/>
          <c:showCatName val="0"/>
          <c:showSerName val="0"/>
          <c:showPercent val="0"/>
          <c:showBubbleSize val="0"/>
        </c:dLbls>
        <c:axId val="85691776"/>
        <c:axId val="85697664"/>
      </c:scatterChart>
      <c:valAx>
        <c:axId val="85691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7664"/>
        <c:crosses val="autoZero"/>
        <c:crossBetween val="midCat"/>
        <c:majorUnit val="5"/>
      </c:valAx>
      <c:valAx>
        <c:axId val="85697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917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00-4211-B8AF-E25A20BEC19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00-4211-B8AF-E25A20BEC19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00-4211-B8AF-E25A20BEC19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00-4211-B8AF-E25A20BEC19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00-4211-B8AF-E25A20BEC19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00-4211-B8AF-E25A20BEC1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D9C-463B-B323-A57BFAE2720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9C-463B-B323-A57BFAE2720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A3-4D5A-BC94-6AE11162EA0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A3-4D5A-BC94-6AE11162EA0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A3-4D5A-BC94-6AE11162EA0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A3-4D5A-BC94-6AE11162EA0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A3-4D5A-BC94-6AE11162EA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A3-4D5A-BC94-6AE11162EA0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A3-4D5A-BC94-6AE11162EA01}"/>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A3-4D5A-BC94-6AE11162EA01}"/>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7-4B19-BCDA-D5496FDB7C64}"/>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27-4B19-BCDA-D5496FDB7C6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7-4B19-BCDA-D5496FDB7C6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D5-496C-91AE-8A311CE7DF18}"/>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D5-496C-91AE-8A311CE7DF1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D5-496C-91AE-8A311CE7DF18}"/>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D5-496C-91AE-8A311CE7DF18}"/>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BD5-496C-91AE-8A311CE7DF18}"/>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2F-4B4F-92CB-1C1A4D2A967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2F-4B4F-92CB-1C1A4D2A9679}"/>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98-449E-B7AD-C8C967C207D1}"/>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98-449E-B7AD-C8C967C207D1}"/>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44-4BB2-AE67-7433B45EB0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71.608980355472397</c:v>
                </c:pt>
                <c:pt idx="2">
                  <c:v>#N/A</c:v>
                </c:pt>
                <c:pt idx="3">
                  <c:v>#N/A</c:v>
                </c:pt>
                <c:pt idx="4">
                  <c:v>#N/A</c:v>
                </c:pt>
                <c:pt idx="5">
                  <c:v>#N/A</c:v>
                </c:pt>
                <c:pt idx="6">
                  <c:v>#N/A</c:v>
                </c:pt>
                <c:pt idx="7">
                  <c:v>#N/A</c:v>
                </c:pt>
                <c:pt idx="8">
                  <c:v>#N/A</c:v>
                </c:pt>
                <c:pt idx="9">
                  <c:v>#N/A</c:v>
                </c:pt>
                <c:pt idx="10">
                  <c:v>#N/A</c:v>
                </c:pt>
                <c:pt idx="11">
                  <c:v>#N/A</c:v>
                </c:pt>
                <c:pt idx="12">
                  <c:v>#N/A</c:v>
                </c:pt>
                <c:pt idx="13">
                  <c:v>60</c:v>
                </c:pt>
                <c:pt idx="14">
                  <c:v>63</c:v>
                </c:pt>
                <c:pt idx="15">
                  <c:v>#N/A</c:v>
                </c:pt>
                <c:pt idx="16">
                  <c:v>62</c:v>
                </c:pt>
                <c:pt idx="17">
                  <c:v>#N/A</c:v>
                </c:pt>
                <c:pt idx="18">
                  <c:v>#N/A</c:v>
                </c:pt>
                <c:pt idx="19">
                  <c:v>57.664233576642332</c:v>
                </c:pt>
                <c:pt idx="20">
                  <c:v>#N/A</c:v>
                </c:pt>
                <c:pt idx="21">
                  <c:v>48</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76.400000000000006</c:v>
                </c:pt>
                <c:pt idx="4">
                  <c:v>76.400000000000006</c:v>
                </c:pt>
                <c:pt idx="5">
                  <c:v>76.400000000000006</c:v>
                </c:pt>
                <c:pt idx="6">
                  <c:v>76.400000000000006</c:v>
                </c:pt>
                <c:pt idx="7">
                  <c:v>76.400000000000006</c:v>
                </c:pt>
                <c:pt idx="8">
                  <c:v>74.7</c:v>
                </c:pt>
                <c:pt idx="9">
                  <c:v>73</c:v>
                </c:pt>
                <c:pt idx="10">
                  <c:v>71.3</c:v>
                </c:pt>
                <c:pt idx="11">
                  <c:v>69.599999999999994</c:v>
                </c:pt>
                <c:pt idx="12">
                  <c:v>68</c:v>
                </c:pt>
                <c:pt idx="13">
                  <c:v>66.3</c:v>
                </c:pt>
                <c:pt idx="14">
                  <c:v>64.599999999999994</c:v>
                </c:pt>
                <c:pt idx="15">
                  <c:v>62.9</c:v>
                </c:pt>
                <c:pt idx="16">
                  <c:v>61.2</c:v>
                </c:pt>
                <c:pt idx="17">
                  <c:v>59.5</c:v>
                </c:pt>
                <c:pt idx="18">
                  <c:v>57.9</c:v>
                </c:pt>
                <c:pt idx="19">
                  <c:v>56.2</c:v>
                </c:pt>
                <c:pt idx="20">
                  <c:v>54.5</c:v>
                </c:pt>
                <c:pt idx="21">
                  <c:v>52.8</c:v>
                </c:pt>
                <c:pt idx="22">
                  <c:v>51.1</c:v>
                </c:pt>
                <c:pt idx="23">
                  <c:v>51.1</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48</c:v>
                </c:pt>
                <c:pt idx="17">
                  <c:v>48</c:v>
                </c:pt>
                <c:pt idx="18">
                  <c:v>48</c:v>
                </c:pt>
                <c:pt idx="19">
                  <c:v>48</c:v>
                </c:pt>
                <c:pt idx="20">
                  <c:v>48</c:v>
                </c:pt>
                <c:pt idx="21">
                  <c:v>48</c:v>
                </c:pt>
                <c:pt idx="22">
                  <c:v>48</c:v>
                </c:pt>
                <c:pt idx="23">
                  <c:v>48</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400-4211-B8AF-E25A20BEC19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400-4211-B8AF-E25A20BEC19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400-4211-B8AF-E25A20BEC19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400-4211-B8AF-E25A20BEC1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9C-463B-B323-A57BFAE2720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9C-463B-B323-A57BFAE2720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6A3-4D5A-BC94-6AE11162EA0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6A3-4D5A-BC94-6AE11162EA0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6A3-4D5A-BC94-6AE11162EA0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6A3-4D5A-BC94-6AE11162EA0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6A3-4D5A-BC94-6AE11162EA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6A3-4D5A-BC94-6AE11162EA0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6A3-4D5A-BC94-6AE11162EA01}"/>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6A3-4D5A-BC94-6AE11162EA01}"/>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27-4B19-BCDA-D5496FDB7C64}"/>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27-4B19-BCDA-D5496FDB7C6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E27-4B19-BCDA-D5496FDB7C6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BD5-496C-91AE-8A311CE7DF18}"/>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BD5-496C-91AE-8A311CE7DF1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BD5-496C-91AE-8A311CE7DF18}"/>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BD5-496C-91AE-8A311CE7DF18}"/>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BD5-496C-91AE-8A311CE7DF18}"/>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2F-4B4F-92CB-1C1A4D2A967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2F-4B4F-92CB-1C1A4D2A9679}"/>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98-449E-B7AD-C8C967C207D1}"/>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98-449E-B7AD-C8C967C207D1}"/>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344-4BB2-AE67-7433B45EB0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48</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76.400000000000006</c:v>
                </c:pt>
                <c:pt idx="4">
                  <c:v>76.400000000000006</c:v>
                </c:pt>
                <c:pt idx="5">
                  <c:v>76.400000000000006</c:v>
                </c:pt>
                <c:pt idx="6">
                  <c:v>76.400000000000006</c:v>
                </c:pt>
                <c:pt idx="7">
                  <c:v>76.400000000000006</c:v>
                </c:pt>
                <c:pt idx="8">
                  <c:v>75.3</c:v>
                </c:pt>
                <c:pt idx="9">
                  <c:v>74.2</c:v>
                </c:pt>
                <c:pt idx="10">
                  <c:v>73.099999999999994</c:v>
                </c:pt>
                <c:pt idx="11">
                  <c:v>72</c:v>
                </c:pt>
                <c:pt idx="12">
                  <c:v>70.900000000000006</c:v>
                </c:pt>
                <c:pt idx="13">
                  <c:v>69.8</c:v>
                </c:pt>
                <c:pt idx="14">
                  <c:v>68.7</c:v>
                </c:pt>
                <c:pt idx="15">
                  <c:v>67.599999999999994</c:v>
                </c:pt>
                <c:pt idx="16">
                  <c:v>66.5</c:v>
                </c:pt>
                <c:pt idx="17">
                  <c:v>65.5</c:v>
                </c:pt>
                <c:pt idx="18">
                  <c:v>64.400000000000006</c:v>
                </c:pt>
                <c:pt idx="19">
                  <c:v>63.3</c:v>
                </c:pt>
                <c:pt idx="20">
                  <c:v>62.2</c:v>
                </c:pt>
                <c:pt idx="21">
                  <c:v>61.1</c:v>
                </c:pt>
                <c:pt idx="22">
                  <c:v>60</c:v>
                </c:pt>
                <c:pt idx="23">
                  <c:v>58.9</c:v>
                </c:pt>
              </c:numCache>
            </c:numRef>
          </c:yVal>
          <c:smooth val="0"/>
          <c:extLst>
            <c:ext xmlns:c16="http://schemas.microsoft.com/office/drawing/2014/chart" uri="{C3380CC4-5D6E-409C-BE32-E72D297353CC}">
              <c16:uniqueId val="{0000000C-2400-4211-B8AF-E25A20BEC19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400-4211-B8AF-E25A20BEC19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400-4211-B8AF-E25A20BEC19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400-4211-B8AF-E25A20BEC19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400-4211-B8AF-E25A20BEC19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400-4211-B8AF-E25A20BEC19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400-4211-B8AF-E25A20BEC1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9C-463B-B323-A57BFAE2720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9C-463B-B323-A57BFAE2720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6A3-4D5A-BC94-6AE11162EA0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6A3-4D5A-BC94-6AE11162EA0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6A3-4D5A-BC94-6AE11162EA0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6A3-4D5A-BC94-6AE11162EA0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6A3-4D5A-BC94-6AE11162EA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6A3-4D5A-BC94-6AE11162EA0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6A3-4D5A-BC94-6AE11162EA01}"/>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6A3-4D5A-BC94-6AE11162EA01}"/>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27-4B19-BCDA-D5496FDB7C64}"/>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27-4B19-BCDA-D5496FDB7C64}"/>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27-4B19-BCDA-D5496FDB7C6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D5-496C-91AE-8A311CE7DF18}"/>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D5-496C-91AE-8A311CE7DF18}"/>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D5-496C-91AE-8A311CE7DF18}"/>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D5-496C-91AE-8A311CE7DF18}"/>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D5-496C-91AE-8A311CE7DF18}"/>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2F-4B4F-92CB-1C1A4D2A967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2F-4B4F-92CB-1C1A4D2A9679}"/>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98-449E-B7AD-C8C967C207D1}"/>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98-449E-B7AD-C8C967C207D1}"/>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44-4BB2-AE67-7433B45EB0B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74.275023386342369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60</c:v>
                </c:pt>
                <c:pt idx="26">
                  <c:v>61</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2400-4211-B8AF-E25A20BEC19C}"/>
            </c:ext>
          </c:extLst>
        </c:ser>
        <c:dLbls>
          <c:showLegendKey val="0"/>
          <c:showVal val="0"/>
          <c:showCatName val="0"/>
          <c:showSerName val="0"/>
          <c:showPercent val="0"/>
          <c:showBubbleSize val="0"/>
        </c:dLbls>
        <c:axId val="86500096"/>
        <c:axId val="86501632"/>
      </c:scatterChart>
      <c:valAx>
        <c:axId val="86500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1632"/>
        <c:crosses val="autoZero"/>
        <c:crossBetween val="midCat"/>
        <c:majorUnit val="5"/>
      </c:valAx>
      <c:valAx>
        <c:axId val="865016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00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A1-4AF8-87FD-21EBA5EA731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A1-4AF8-87FD-21EBA5EA731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A1-4AF8-87FD-21EBA5EA731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A1-4AF8-87FD-21EBA5EA731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A1-4AF8-87FD-21EBA5EA731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A1-4AF8-87FD-21EBA5EA731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49D-4CDC-BE59-DAADE25679F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9D-4CDC-BE59-DAADE25679F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97-49A8-9EA6-327C0B2D31E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97-49A8-9EA6-327C0B2D31E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97-49A8-9EA6-327C0B2D31E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97-49A8-9EA6-327C0B2D31E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97-49A8-9EA6-327C0B2D31E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97-49A8-9EA6-327C0B2D31E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97-49A8-9EA6-327C0B2D31E4}"/>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97-49A8-9EA6-327C0B2D31E4}"/>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E3-4A9D-A1A8-367992A77BFD}"/>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E3-4A9D-A1A8-367992A77BF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E3-4A9D-A1A8-367992A77BF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17-47C2-9DBB-60557B52AF23}"/>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517-47C2-9DBB-60557B52AF2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517-47C2-9DBB-60557B52AF23}"/>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517-47C2-9DBB-60557B52AF2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517-47C2-9DBB-60557B52AF2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6C-4E92-A465-52C520D10E2C}"/>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6C-4E92-A465-52C520D10E2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4A-400F-91C2-2EB63FC62A4A}"/>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4A-400F-91C2-2EB63FC62A4A}"/>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25-48AE-A2A8-6449C1EB22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46.428571428571431</c:v>
                </c:pt>
                <c:pt idx="2">
                  <c:v>#N/A</c:v>
                </c:pt>
                <c:pt idx="3">
                  <c:v>33.83532723434201</c:v>
                </c:pt>
                <c:pt idx="4">
                  <c:v>#N/A</c:v>
                </c:pt>
                <c:pt idx="5">
                  <c:v>44.255728248678096</c:v>
                </c:pt>
                <c:pt idx="6">
                  <c:v>#N/A</c:v>
                </c:pt>
                <c:pt idx="7">
                  <c:v>49.434809538556827</c:v>
                </c:pt>
                <c:pt idx="8">
                  <c:v>#N/A</c:v>
                </c:pt>
                <c:pt idx="9">
                  <c:v>51.01196953210011</c:v>
                </c:pt>
                <c:pt idx="10">
                  <c:v>#N/A</c:v>
                </c:pt>
                <c:pt idx="11">
                  <c:v>46.469677593053781</c:v>
                </c:pt>
                <c:pt idx="12">
                  <c:v>#N/A</c:v>
                </c:pt>
                <c:pt idx="13">
                  <c:v>38.798482022255101</c:v>
                </c:pt>
                <c:pt idx="14">
                  <c:v>43.236951727517763</c:v>
                </c:pt>
                <c:pt idx="15">
                  <c:v>#N/A</c:v>
                </c:pt>
                <c:pt idx="16">
                  <c:v>42.6</c:v>
                </c:pt>
                <c:pt idx="17">
                  <c:v>#N/A</c:v>
                </c:pt>
                <c:pt idx="18">
                  <c:v>#N/A</c:v>
                </c:pt>
                <c:pt idx="19">
                  <c:v>50</c:v>
                </c:pt>
                <c:pt idx="20">
                  <c:v>#N/A</c:v>
                </c:pt>
                <c:pt idx="21">
                  <c:v>45</c:v>
                </c:pt>
                <c:pt idx="22">
                  <c:v>#N/A</c:v>
                </c:pt>
                <c:pt idx="23">
                  <c:v>58.22</c:v>
                </c:pt>
                <c:pt idx="24">
                  <c:v>57.53</c:v>
                </c:pt>
                <c:pt idx="25">
                  <c:v>#N/A</c:v>
                </c:pt>
                <c:pt idx="26">
                  <c:v>#N/A</c:v>
                </c:pt>
                <c:pt idx="27">
                  <c:v>67.45</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36.299999999999997</c:v>
                </c:pt>
                <c:pt idx="4">
                  <c:v>36.299999999999997</c:v>
                </c:pt>
                <c:pt idx="5">
                  <c:v>36.299999999999997</c:v>
                </c:pt>
                <c:pt idx="6">
                  <c:v>36.299999999999997</c:v>
                </c:pt>
                <c:pt idx="7">
                  <c:v>36.299999999999997</c:v>
                </c:pt>
                <c:pt idx="8">
                  <c:v>37.6</c:v>
                </c:pt>
                <c:pt idx="9">
                  <c:v>38.9</c:v>
                </c:pt>
                <c:pt idx="10">
                  <c:v>40.200000000000003</c:v>
                </c:pt>
                <c:pt idx="11">
                  <c:v>41.4</c:v>
                </c:pt>
                <c:pt idx="12">
                  <c:v>42.7</c:v>
                </c:pt>
                <c:pt idx="13">
                  <c:v>44</c:v>
                </c:pt>
                <c:pt idx="14">
                  <c:v>45.3</c:v>
                </c:pt>
                <c:pt idx="15">
                  <c:v>46.6</c:v>
                </c:pt>
                <c:pt idx="16">
                  <c:v>47.9</c:v>
                </c:pt>
                <c:pt idx="17">
                  <c:v>49.2</c:v>
                </c:pt>
                <c:pt idx="18">
                  <c:v>50.5</c:v>
                </c:pt>
                <c:pt idx="19">
                  <c:v>51.8</c:v>
                </c:pt>
                <c:pt idx="20">
                  <c:v>53</c:v>
                </c:pt>
                <c:pt idx="21">
                  <c:v>54.3</c:v>
                </c:pt>
                <c:pt idx="22">
                  <c:v>55.6</c:v>
                </c:pt>
                <c:pt idx="23">
                  <c:v>56.9</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44</c:v>
                </c:pt>
                <c:pt idx="14">
                  <c:v>45.3</c:v>
                </c:pt>
                <c:pt idx="15">
                  <c:v>46.6</c:v>
                </c:pt>
                <c:pt idx="16">
                  <c:v>47.5</c:v>
                </c:pt>
                <c:pt idx="17">
                  <c:v>47.5</c:v>
                </c:pt>
                <c:pt idx="18">
                  <c:v>47.5</c:v>
                </c:pt>
                <c:pt idx="19">
                  <c:v>47.5</c:v>
                </c:pt>
                <c:pt idx="20">
                  <c:v>47.5</c:v>
                </c:pt>
                <c:pt idx="21">
                  <c:v>47.5</c:v>
                </c:pt>
                <c:pt idx="22">
                  <c:v>47.5</c:v>
                </c:pt>
                <c:pt idx="23">
                  <c:v>47.5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5A1-4AF8-87FD-21EBA5EA731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5A1-4AF8-87FD-21EBA5EA731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5A1-4AF8-87FD-21EBA5EA731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5A1-4AF8-87FD-21EBA5EA731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9D-4CDC-BE59-DAADE25679F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9D-4CDC-BE59-DAADE25679F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97-49A8-9EA6-327C0B2D31E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997-49A8-9EA6-327C0B2D31E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997-49A8-9EA6-327C0B2D31E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997-49A8-9EA6-327C0B2D31E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997-49A8-9EA6-327C0B2D31E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997-49A8-9EA6-327C0B2D31E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997-49A8-9EA6-327C0B2D31E4}"/>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997-49A8-9EA6-327C0B2D31E4}"/>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0E3-4A9D-A1A8-367992A77BFD}"/>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0E3-4A9D-A1A8-367992A77BF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0E3-4A9D-A1A8-367992A77BF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517-47C2-9DBB-60557B52AF23}"/>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517-47C2-9DBB-60557B52AF2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517-47C2-9DBB-60557B52AF23}"/>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517-47C2-9DBB-60557B52AF2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517-47C2-9DBB-60557B52AF2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F6C-4E92-A465-52C520D10E2C}"/>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F6C-4E92-A465-52C520D10E2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4A-400F-91C2-2EB63FC62A4A}"/>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4A-400F-91C2-2EB63FC62A4A}"/>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25-48AE-A2A8-6449C1EB22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50</c:v>
                </c:pt>
                <c:pt idx="20">
                  <c:v>#N/A</c:v>
                </c:pt>
                <c:pt idx="21">
                  <c:v>45</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55.4</c:v>
                </c:pt>
                <c:pt idx="4">
                  <c:v>55.4</c:v>
                </c:pt>
                <c:pt idx="5">
                  <c:v>55.4</c:v>
                </c:pt>
                <c:pt idx="6">
                  <c:v>55.4</c:v>
                </c:pt>
                <c:pt idx="7">
                  <c:v>55.4</c:v>
                </c:pt>
                <c:pt idx="8">
                  <c:v>54.7</c:v>
                </c:pt>
                <c:pt idx="9">
                  <c:v>54</c:v>
                </c:pt>
                <c:pt idx="10">
                  <c:v>53.3</c:v>
                </c:pt>
                <c:pt idx="11">
                  <c:v>52.6</c:v>
                </c:pt>
                <c:pt idx="12">
                  <c:v>52</c:v>
                </c:pt>
                <c:pt idx="13">
                  <c:v>51.3</c:v>
                </c:pt>
                <c:pt idx="14">
                  <c:v>50.6</c:v>
                </c:pt>
                <c:pt idx="15">
                  <c:v>49.9</c:v>
                </c:pt>
                <c:pt idx="16">
                  <c:v>49.3</c:v>
                </c:pt>
                <c:pt idx="17">
                  <c:v>49.2</c:v>
                </c:pt>
                <c:pt idx="18">
                  <c:v>50.5</c:v>
                </c:pt>
                <c:pt idx="19">
                  <c:v>51.8</c:v>
                </c:pt>
                <c:pt idx="20">
                  <c:v>53</c:v>
                </c:pt>
                <c:pt idx="21">
                  <c:v>54.3</c:v>
                </c:pt>
                <c:pt idx="22">
                  <c:v>55.6</c:v>
                </c:pt>
                <c:pt idx="23">
                  <c:v>56.9</c:v>
                </c:pt>
              </c:numCache>
            </c:numRef>
          </c:yVal>
          <c:smooth val="0"/>
          <c:extLst>
            <c:ext xmlns:c16="http://schemas.microsoft.com/office/drawing/2014/chart" uri="{C3380CC4-5D6E-409C-BE32-E72D297353CC}">
              <c16:uniqueId val="{0000000D-75A1-4AF8-87FD-21EBA5EA731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5A1-4AF8-87FD-21EBA5EA731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5A1-4AF8-87FD-21EBA5EA731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5A1-4AF8-87FD-21EBA5EA731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5A1-4AF8-87FD-21EBA5EA731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5A1-4AF8-87FD-21EBA5EA731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5A1-4AF8-87FD-21EBA5EA731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49D-4CDC-BE59-DAADE25679F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49D-4CDC-BE59-DAADE25679F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997-49A8-9EA6-327C0B2D31E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997-49A8-9EA6-327C0B2D31E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997-49A8-9EA6-327C0B2D31E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997-49A8-9EA6-327C0B2D31E4}"/>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997-49A8-9EA6-327C0B2D31E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997-49A8-9EA6-327C0B2D31E4}"/>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997-49A8-9EA6-327C0B2D31E4}"/>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997-49A8-9EA6-327C0B2D31E4}"/>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E3-4A9D-A1A8-367992A77BFD}"/>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E3-4A9D-A1A8-367992A77BFD}"/>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E3-4A9D-A1A8-367992A77BFD}"/>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17-47C2-9DBB-60557B52AF23}"/>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17-47C2-9DBB-60557B52AF2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17-47C2-9DBB-60557B52AF23}"/>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17-47C2-9DBB-60557B52AF2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17-47C2-9DBB-60557B52AF2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6C-4E92-A465-52C520D10E2C}"/>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6C-4E92-A465-52C520D10E2C}"/>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4A-400F-91C2-2EB63FC62A4A}"/>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4A-400F-91C2-2EB63FC62A4A}"/>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25-48AE-A2A8-6449C1EB221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54.068456650953067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45</c:v>
                </c:pt>
                <c:pt idx="26">
                  <c:v>46</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75A1-4AF8-87FD-21EBA5EA731A}"/>
            </c:ext>
          </c:extLst>
        </c:ser>
        <c:dLbls>
          <c:showLegendKey val="0"/>
          <c:showVal val="0"/>
          <c:showCatName val="0"/>
          <c:showSerName val="0"/>
          <c:showPercent val="0"/>
          <c:showBubbleSize val="0"/>
        </c:dLbls>
        <c:axId val="89373312"/>
        <c:axId val="89387392"/>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7392"/>
        <c:crosses val="autoZero"/>
        <c:crossBetween val="midCat"/>
        <c:majorUnit val="5"/>
      </c:valAx>
      <c:valAx>
        <c:axId val="89387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B8-42A2-ACAD-1816C09EB2A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B8-42A2-ACAD-1816C09EB2A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B8-42A2-ACAD-1816C09EB2A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B8-42A2-ACAD-1816C09EB2A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B8-42A2-ACAD-1816C09EB2A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B8-42A2-ACAD-1816C09EB2A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E94-4E84-9930-2E3396E5C91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2D7-4676-B67D-C2EFAC8ACAE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2D7-4676-B67D-C2EFAC8ACAE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D7-4676-B67D-C2EFAC8ACAE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D7-4676-B67D-C2EFAC8ACAE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D7-4676-B67D-C2EFAC8ACAE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D7-4676-B67D-C2EFAC8ACAE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D7-4676-B67D-C2EFAC8ACAE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2D7-4676-B67D-C2EFAC8ACAEB}"/>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2D7-4676-B67D-C2EFAC8ACAEB}"/>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D3-4A8C-9BA1-D1750DA59675}"/>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D3-4A8C-9BA1-D1750DA5967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D3-4A8C-9BA1-D1750DA5967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B1-4B0F-81C2-431FCA1BC0A9}"/>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B1-4B0F-81C2-431FCA1BC0A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B1-4B0F-81C2-431FCA1BC0A9}"/>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FB1-4B0F-81C2-431FCA1BC0A9}"/>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FB1-4B0F-81C2-431FCA1BC0A9}"/>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AD-46D7-8FA6-1AAD4656BE8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AD-46D7-8FA6-1AAD4656BE83}"/>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80-4E84-8FF3-2FDFF5AFD3B6}"/>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80-4E84-8FF3-2FDFF5AFD3B6}"/>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78-4F85-9275-6BD1347105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B8-42A2-ACAD-1816C09EB2A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B8-42A2-ACAD-1816C09EB2A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B8-42A2-ACAD-1816C09EB2A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B8-42A2-ACAD-1816C09EB2A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BB8-42A2-ACAD-1816C09EB2A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E94-4E84-9930-2E3396E5C91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E94-4E84-9930-2E3396E5C91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2D7-4676-B67D-C2EFAC8ACAE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2D7-4676-B67D-C2EFAC8ACAE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2D7-4676-B67D-C2EFAC8ACAE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2D7-4676-B67D-C2EFAC8ACAE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2D7-4676-B67D-C2EFAC8ACAE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2D7-4676-B67D-C2EFAC8ACAE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2D7-4676-B67D-C2EFAC8ACAEB}"/>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2D7-4676-B67D-C2EFAC8ACAEB}"/>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D3-4A8C-9BA1-D1750DA59675}"/>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D3-4A8C-9BA1-D1750DA5967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D3-4A8C-9BA1-D1750DA5967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FB1-4B0F-81C2-431FCA1BC0A9}"/>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FB1-4B0F-81C2-431FCA1BC0A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FB1-4B0F-81C2-431FCA1BC0A9}"/>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FB1-4B0F-81C2-431FCA1BC0A9}"/>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FB1-4B0F-81C2-431FCA1BC0A9}"/>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AD-46D7-8FA6-1AAD4656BE8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AD-46D7-8FA6-1AAD4656BE83}"/>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80-4E84-8FF3-2FDFF5AFD3B6}"/>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80-4E84-8FF3-2FDFF5AFD3B6}"/>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78-4F85-9275-6BD1347105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93.5</c:v>
                </c:pt>
                <c:pt idx="11">
                  <c:v>93.5</c:v>
                </c:pt>
                <c:pt idx="12">
                  <c:v>93.5</c:v>
                </c:pt>
                <c:pt idx="13">
                  <c:v>93.5</c:v>
                </c:pt>
                <c:pt idx="14">
                  <c:v>93.5</c:v>
                </c:pt>
                <c:pt idx="15">
                  <c:v>93.5</c:v>
                </c:pt>
                <c:pt idx="16">
                  <c:v>93.5</c:v>
                </c:pt>
                <c:pt idx="17">
                  <c:v>93.5</c:v>
                </c:pt>
                <c:pt idx="18">
                  <c:v>93.5</c:v>
                </c:pt>
                <c:pt idx="19">
                  <c:v>93.5</c:v>
                </c:pt>
                <c:pt idx="20">
                  <c:v>93.5</c:v>
                </c:pt>
                <c:pt idx="21">
                  <c:v>93.5</c:v>
                </c:pt>
                <c:pt idx="22">
                  <c:v>93.5</c:v>
                </c:pt>
                <c:pt idx="23">
                  <c:v>93.5</c:v>
                </c:pt>
              </c:numCache>
            </c:numRef>
          </c:yVal>
          <c:smooth val="0"/>
          <c:extLst>
            <c:ext xmlns:c16="http://schemas.microsoft.com/office/drawing/2014/chart" uri="{C3380CC4-5D6E-409C-BE32-E72D297353CC}">
              <c16:uniqueId val="{0000000C-6BB8-42A2-ACAD-1816C09EB2A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BB8-42A2-ACAD-1816C09EB2A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BB8-42A2-ACAD-1816C09EB2A3}"/>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BB8-42A2-ACAD-1816C09EB2A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BB8-42A2-ACAD-1816C09EB2A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BB8-42A2-ACAD-1816C09EB2A3}"/>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BB8-42A2-ACAD-1816C09EB2A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94-4E84-9930-2E3396E5C91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94-4E84-9930-2E3396E5C91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2D7-4676-B67D-C2EFAC8ACAE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2D7-4676-B67D-C2EFAC8ACAE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2D7-4676-B67D-C2EFAC8ACAE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2D7-4676-B67D-C2EFAC8ACAE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2D7-4676-B67D-C2EFAC8ACAE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2D7-4676-B67D-C2EFAC8ACAE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2D7-4676-B67D-C2EFAC8ACAEB}"/>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2D7-4676-B67D-C2EFAC8ACAE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DD3-4A8C-9BA1-D1750DA59675}"/>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D3-4A8C-9BA1-D1750DA5967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D3-4A8C-9BA1-D1750DA5967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B1-4B0F-81C2-431FCA1BC0A9}"/>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B1-4B0F-81C2-431FCA1BC0A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B1-4B0F-81C2-431FCA1BC0A9}"/>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B1-4B0F-81C2-431FCA1BC0A9}"/>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B1-4B0F-81C2-431FCA1BC0A9}"/>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AD-46D7-8FA6-1AAD4656BE8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AD-46D7-8FA6-1AAD4656BE83}"/>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E80-4E84-8FF3-2FDFF5AFD3B6}"/>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80-4E84-8FF3-2FDFF5AFD3B6}"/>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78-4F85-9275-6BD1347105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90</c:v>
                </c:pt>
                <c:pt idx="14">
                  <c:v>#N/A</c:v>
                </c:pt>
                <c:pt idx="15">
                  <c:v>#N/A</c:v>
                </c:pt>
                <c:pt idx="16">
                  <c:v>97.07642679900745</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6BB8-42A2-ACAD-1816C09EB2A3}"/>
            </c:ext>
          </c:extLst>
        </c:ser>
        <c:dLbls>
          <c:showLegendKey val="0"/>
          <c:showVal val="0"/>
          <c:showCatName val="0"/>
          <c:showSerName val="0"/>
          <c:showPercent val="0"/>
          <c:showBubbleSize val="0"/>
        </c:dLbls>
        <c:axId val="91418624"/>
        <c:axId val="91420160"/>
      </c:scatterChart>
      <c:valAx>
        <c:axId val="91418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20160"/>
        <c:crosses val="autoZero"/>
        <c:crossBetween val="midCat"/>
        <c:majorUnit val="5"/>
      </c:valAx>
      <c:valAx>
        <c:axId val="914201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86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C7E-478F-994E-CDAC2E07505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C7E-478F-994E-CDAC2E07505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C7E-478F-994E-CDAC2E07505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7E-478F-994E-CDAC2E07505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7E-478F-994E-CDAC2E07505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7E-478F-994E-CDAC2E0750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06-451C-B769-46698863C06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19-47DB-92D6-F3E052CF38E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19-47DB-92D6-F3E052CF38E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19-47DB-92D6-F3E052CF38E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19-47DB-92D6-F3E052CF38E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19-47DB-92D6-F3E052CF38E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19-47DB-92D6-F3E052CF38E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19-47DB-92D6-F3E052CF38E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19-47DB-92D6-F3E052CF38EE}"/>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19-47DB-92D6-F3E052CF38EE}"/>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A0-436E-B89F-C13D413AFC3A}"/>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0A0-436E-B89F-C13D413AFC3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0A0-436E-B89F-C13D413AFC3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3D-4F76-AC63-24537BD5C542}"/>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13D-4F76-AC63-24537BD5C54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13D-4F76-AC63-24537BD5C542}"/>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13D-4F76-AC63-24537BD5C54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13D-4F76-AC63-24537BD5C54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DB-47F1-919C-79121F71DADA}"/>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DB-47F1-919C-79121F71DADA}"/>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EB-49FB-891A-A5A16604F636}"/>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EB-49FB-891A-A5A16604F636}"/>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FA-4BF3-8D84-263534B7B8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7E-478F-994E-CDAC2E07505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C7E-478F-994E-CDAC2E07505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C7E-478F-994E-CDAC2E07505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C7E-478F-994E-CDAC2E0750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06-451C-B769-46698863C06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06-451C-B769-46698863C0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219-47DB-92D6-F3E052CF38E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219-47DB-92D6-F3E052CF38E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219-47DB-92D6-F3E052CF38E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219-47DB-92D6-F3E052CF38E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219-47DB-92D6-F3E052CF38E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219-47DB-92D6-F3E052CF38E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219-47DB-92D6-F3E052CF38EE}"/>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219-47DB-92D6-F3E052CF38EE}"/>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0A0-436E-B89F-C13D413AFC3A}"/>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0A0-436E-B89F-C13D413AFC3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0A0-436E-B89F-C13D413AFC3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13D-4F76-AC63-24537BD5C542}"/>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13D-4F76-AC63-24537BD5C54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13D-4F76-AC63-24537BD5C542}"/>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13D-4F76-AC63-24537BD5C54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13D-4F76-AC63-24537BD5C54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DB-47F1-919C-79121F71DADA}"/>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DB-47F1-919C-79121F71DADA}"/>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EB-49FB-891A-A5A16604F636}"/>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4EB-49FB-891A-A5A16604F636}"/>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A-4BF3-8D84-263534B7B8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75.2</c:v>
                </c:pt>
                <c:pt idx="4">
                  <c:v>75.2</c:v>
                </c:pt>
                <c:pt idx="5">
                  <c:v>75.2</c:v>
                </c:pt>
                <c:pt idx="6">
                  <c:v>75.2</c:v>
                </c:pt>
                <c:pt idx="7">
                  <c:v>75.2</c:v>
                </c:pt>
                <c:pt idx="8">
                  <c:v>72.599999999999994</c:v>
                </c:pt>
                <c:pt idx="9">
                  <c:v>70</c:v>
                </c:pt>
                <c:pt idx="10">
                  <c:v>67.3</c:v>
                </c:pt>
                <c:pt idx="11">
                  <c:v>64.7</c:v>
                </c:pt>
                <c:pt idx="12">
                  <c:v>62.1</c:v>
                </c:pt>
                <c:pt idx="13">
                  <c:v>59.4</c:v>
                </c:pt>
                <c:pt idx="14">
                  <c:v>56.8</c:v>
                </c:pt>
                <c:pt idx="15">
                  <c:v>54.2</c:v>
                </c:pt>
                <c:pt idx="16">
                  <c:v>51.5</c:v>
                </c:pt>
                <c:pt idx="17">
                  <c:v>48.9</c:v>
                </c:pt>
                <c:pt idx="18">
                  <c:v>46.3</c:v>
                </c:pt>
                <c:pt idx="19">
                  <c:v>43.6</c:v>
                </c:pt>
                <c:pt idx="20">
                  <c:v>41</c:v>
                </c:pt>
                <c:pt idx="21">
                  <c:v>41</c:v>
                </c:pt>
                <c:pt idx="22">
                  <c:v>41</c:v>
                </c:pt>
                <c:pt idx="23">
                  <c:v>41</c:v>
                </c:pt>
              </c:numCache>
            </c:numRef>
          </c:yVal>
          <c:smooth val="0"/>
          <c:extLst>
            <c:ext xmlns:c16="http://schemas.microsoft.com/office/drawing/2014/chart" uri="{C3380CC4-5D6E-409C-BE32-E72D297353CC}">
              <c16:uniqueId val="{0000000C-4C7E-478F-994E-CDAC2E07505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C7E-478F-994E-CDAC2E07505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C7E-478F-994E-CDAC2E075059}"/>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C7E-478F-994E-CDAC2E07505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C7E-478F-994E-CDAC2E07505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C7E-478F-994E-CDAC2E075059}"/>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C7E-478F-994E-CDAC2E07505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06-451C-B769-46698863C065}"/>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06-451C-B769-46698863C06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219-47DB-92D6-F3E052CF38E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219-47DB-92D6-F3E052CF38E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219-47DB-92D6-F3E052CF38E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219-47DB-92D6-F3E052CF38E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219-47DB-92D6-F3E052CF38E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219-47DB-92D6-F3E052CF38E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219-47DB-92D6-F3E052CF38EE}"/>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219-47DB-92D6-F3E052CF38E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A0-436E-B89F-C13D413AFC3A}"/>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A0-436E-B89F-C13D413AFC3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A0-436E-B89F-C13D413AFC3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3D-4F76-AC63-24537BD5C542}"/>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3D-4F76-AC63-24537BD5C54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3D-4F76-AC63-24537BD5C542}"/>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3D-4F76-AC63-24537BD5C54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3D-4F76-AC63-24537BD5C54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DB-47F1-919C-79121F71DADA}"/>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DB-47F1-919C-79121F71DADA}"/>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EB-49FB-891A-A5A16604F636}"/>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EB-49FB-891A-A5A16604F636}"/>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FA-4BF3-8D84-263534B7B88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69.223573433115106</c:v>
                </c:pt>
                <c:pt idx="2">
                  <c:v>#N/A</c:v>
                </c:pt>
                <c:pt idx="3">
                  <c:v>#N/A</c:v>
                </c:pt>
                <c:pt idx="4">
                  <c:v>#N/A</c:v>
                </c:pt>
                <c:pt idx="5">
                  <c:v>#N/A</c:v>
                </c:pt>
                <c:pt idx="6">
                  <c:v>#N/A</c:v>
                </c:pt>
                <c:pt idx="7">
                  <c:v>#N/A</c:v>
                </c:pt>
                <c:pt idx="8">
                  <c:v>#N/A</c:v>
                </c:pt>
                <c:pt idx="9">
                  <c:v>#N/A</c:v>
                </c:pt>
                <c:pt idx="10">
                  <c:v>#N/A</c:v>
                </c:pt>
                <c:pt idx="11">
                  <c:v>#N/A</c:v>
                </c:pt>
                <c:pt idx="12">
                  <c:v>#N/A</c:v>
                </c:pt>
                <c:pt idx="13">
                  <c:v>60</c:v>
                </c:pt>
                <c:pt idx="14">
                  <c:v>38.6</c:v>
                </c:pt>
                <c:pt idx="15">
                  <c:v>#N/A</c:v>
                </c:pt>
                <c:pt idx="16">
                  <c:v>48.8</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4C7E-478F-994E-CDAC2E075059}"/>
            </c:ext>
          </c:extLst>
        </c:ser>
        <c:dLbls>
          <c:showLegendKey val="0"/>
          <c:showVal val="0"/>
          <c:showCatName val="0"/>
          <c:showSerName val="0"/>
          <c:showPercent val="0"/>
          <c:showBubbleSize val="0"/>
        </c:dLbls>
        <c:axId val="93615616"/>
        <c:axId val="93617152"/>
      </c:scatterChart>
      <c:valAx>
        <c:axId val="93615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17152"/>
        <c:crosses val="autoZero"/>
        <c:crossBetween val="midCat"/>
        <c:majorUnit val="5"/>
      </c:valAx>
      <c:valAx>
        <c:axId val="9361715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1561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F4-4C71-ADF2-916B30BF6EE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F4-4C71-ADF2-916B30BF6EE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F4-4C71-ADF2-916B30BF6EE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F4-4C71-ADF2-916B30BF6EE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F4-4C71-ADF2-916B30BF6E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A78-41F6-86BA-BAC45E06934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F66-4E83-80FC-B37B0CD22FC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66-4E83-80FC-B37B0CD22FC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66-4E83-80FC-B37B0CD22FC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66-4E83-80FC-B37B0CD22FC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66-4E83-80FC-B37B0CD22FC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66-4E83-80FC-B37B0CD22FC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66-4E83-80FC-B37B0CD22FC7}"/>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F66-4E83-80FC-B37B0CD22FC7}"/>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F66-4E83-80FC-B37B0CD22FC7}"/>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BC-42A6-B7BB-CB1A623EB139}"/>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BC-42A6-B7BB-CB1A623EB13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BC-42A6-B7BB-CB1A623EB13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CB-4680-B234-1E385C358A65}"/>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CB-4680-B234-1E385C358A6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CB-4680-B234-1E385C358A65}"/>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2CB-4680-B234-1E385C358A65}"/>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2CB-4680-B234-1E385C358A65}"/>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2A-4C94-88DD-A8D2E3F38CF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2A-4C94-88DD-A8D2E3F38CF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22-413B-B59D-01C87933AF88}"/>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22-413B-B59D-01C87933AF88}"/>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33-4C7A-885E-EA15E75841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F4-4C71-ADF2-916B30BF6EE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F4-4C71-ADF2-916B30BF6EE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F4-4C71-ADF2-916B30BF6EE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2F4-4C71-ADF2-916B30BF6E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78-41F6-86BA-BAC45E06934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78-41F6-86BA-BAC45E06934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F66-4E83-80FC-B37B0CD22FC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F66-4E83-80FC-B37B0CD22FC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F66-4E83-80FC-B37B0CD22FC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F66-4E83-80FC-B37B0CD22FC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F66-4E83-80FC-B37B0CD22FC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F66-4E83-80FC-B37B0CD22FC7}"/>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F66-4E83-80FC-B37B0CD22FC7}"/>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F66-4E83-80FC-B37B0CD22FC7}"/>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8BC-42A6-B7BB-CB1A623EB139}"/>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8BC-42A6-B7BB-CB1A623EB13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8BC-42A6-B7BB-CB1A623EB13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2CB-4680-B234-1E385C358A65}"/>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2CB-4680-B234-1E385C358A6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2CB-4680-B234-1E385C358A65}"/>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2CB-4680-B234-1E385C358A65}"/>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2CB-4680-B234-1E385C358A65}"/>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2A-4C94-88DD-A8D2E3F38CF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2A-4C94-88DD-A8D2E3F38CF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22-413B-B59D-01C87933AF88}"/>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022-413B-B59D-01C87933AF88}"/>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33-4C7A-885E-EA15E75841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41</c:v>
                </c:pt>
                <c:pt idx="4">
                  <c:v>41</c:v>
                </c:pt>
                <c:pt idx="5">
                  <c:v>41</c:v>
                </c:pt>
                <c:pt idx="6">
                  <c:v>41</c:v>
                </c:pt>
                <c:pt idx="7">
                  <c:v>41</c:v>
                </c:pt>
                <c:pt idx="8">
                  <c:v>41.5</c:v>
                </c:pt>
                <c:pt idx="9">
                  <c:v>42.1</c:v>
                </c:pt>
                <c:pt idx="10">
                  <c:v>42.6</c:v>
                </c:pt>
                <c:pt idx="11">
                  <c:v>43.1</c:v>
                </c:pt>
                <c:pt idx="12">
                  <c:v>43.6</c:v>
                </c:pt>
                <c:pt idx="13">
                  <c:v>44.1</c:v>
                </c:pt>
                <c:pt idx="14">
                  <c:v>44.6</c:v>
                </c:pt>
                <c:pt idx="15">
                  <c:v>45.1</c:v>
                </c:pt>
                <c:pt idx="16">
                  <c:v>45.6</c:v>
                </c:pt>
                <c:pt idx="17">
                  <c:v>46.1</c:v>
                </c:pt>
                <c:pt idx="18">
                  <c:v>46.7</c:v>
                </c:pt>
                <c:pt idx="19">
                  <c:v>47.2</c:v>
                </c:pt>
                <c:pt idx="20">
                  <c:v>47.7</c:v>
                </c:pt>
                <c:pt idx="21">
                  <c:v>47.7</c:v>
                </c:pt>
                <c:pt idx="22">
                  <c:v>47.7</c:v>
                </c:pt>
                <c:pt idx="23">
                  <c:v>47.7</c:v>
                </c:pt>
              </c:numCache>
            </c:numRef>
          </c:yVal>
          <c:smooth val="0"/>
          <c:extLst>
            <c:ext xmlns:c16="http://schemas.microsoft.com/office/drawing/2014/chart" uri="{C3380CC4-5D6E-409C-BE32-E72D297353CC}">
              <c16:uniqueId val="{0000000C-02F4-4C71-ADF2-916B30BF6EE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2F4-4C71-ADF2-916B30BF6EE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2F4-4C71-ADF2-916B30BF6EE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2F4-4C71-ADF2-916B30BF6EE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2F4-4C71-ADF2-916B30BF6EE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2F4-4C71-ADF2-916B30BF6EE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2F4-4C71-ADF2-916B30BF6E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78-41F6-86BA-BAC45E06934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78-41F6-86BA-BAC45E06934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F66-4E83-80FC-B37B0CD22FC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F66-4E83-80FC-B37B0CD22FC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F66-4E83-80FC-B37B0CD22FC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F66-4E83-80FC-B37B0CD22FC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F66-4E83-80FC-B37B0CD22FC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F66-4E83-80FC-B37B0CD22FC7}"/>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F66-4E83-80FC-B37B0CD22FC7}"/>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F66-4E83-80FC-B37B0CD22FC7}"/>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BC-42A6-B7BB-CB1A623EB139}"/>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BC-42A6-B7BB-CB1A623EB139}"/>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BC-42A6-B7BB-CB1A623EB13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CB-4680-B234-1E385C358A65}"/>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CB-4680-B234-1E385C358A65}"/>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CB-4680-B234-1E385C358A65}"/>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CB-4680-B234-1E385C358A65}"/>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CB-4680-B234-1E385C358A65}"/>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2A-4C94-88DD-A8D2E3F38CF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2A-4C94-88DD-A8D2E3F38CF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22-413B-B59D-01C87933AF88}"/>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22-413B-B59D-01C87933AF88}"/>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33-4C7A-885E-EA15E75841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44.373847099815499</c:v>
                </c:pt>
                <c:pt idx="2">
                  <c:v>#N/A</c:v>
                </c:pt>
                <c:pt idx="3">
                  <c:v>34.609429978888102</c:v>
                </c:pt>
                <c:pt idx="4">
                  <c:v>#N/A</c:v>
                </c:pt>
                <c:pt idx="5">
                  <c:v>48.862361800993433</c:v>
                </c:pt>
                <c:pt idx="6">
                  <c:v>#N/A</c:v>
                </c:pt>
                <c:pt idx="7">
                  <c:v>49.659337256116444</c:v>
                </c:pt>
                <c:pt idx="8">
                  <c:v>#N/A</c:v>
                </c:pt>
                <c:pt idx="9">
                  <c:v>#N/A</c:v>
                </c:pt>
                <c:pt idx="10">
                  <c:v>#N/A</c:v>
                </c:pt>
                <c:pt idx="11">
                  <c:v>40.5465437167665</c:v>
                </c:pt>
                <c:pt idx="12">
                  <c:v>#N/A</c:v>
                </c:pt>
                <c:pt idx="13">
                  <c:v>40.612336785231903</c:v>
                </c:pt>
                <c:pt idx="14">
                  <c:v>48.8</c:v>
                </c:pt>
                <c:pt idx="15">
                  <c:v>#N/A</c:v>
                </c:pt>
                <c:pt idx="16">
                  <c:v>48.9</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02F4-4C71-ADF2-916B30BF6EE2}"/>
            </c:ext>
          </c:extLst>
        </c:ser>
        <c:dLbls>
          <c:showLegendKey val="0"/>
          <c:showVal val="0"/>
          <c:showCatName val="0"/>
          <c:showSerName val="0"/>
          <c:showPercent val="0"/>
          <c:showBubbleSize val="0"/>
        </c:dLbls>
        <c:axId val="94223744"/>
        <c:axId val="94311552"/>
      </c:scatterChart>
      <c:valAx>
        <c:axId val="94223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11552"/>
        <c:crosses val="autoZero"/>
        <c:crossBetween val="midCat"/>
        <c:majorUnit val="5"/>
      </c:valAx>
      <c:valAx>
        <c:axId val="9431155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237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28.4</c:v>
                </c:pt>
                <c:pt idx="12">
                  <c:v>28.4</c:v>
                </c:pt>
                <c:pt idx="13">
                  <c:v>28.4</c:v>
                </c:pt>
                <c:pt idx="14">
                  <c:v>28.4</c:v>
                </c:pt>
                <c:pt idx="15">
                  <c:v>28.4</c:v>
                </c:pt>
                <c:pt idx="16">
                  <c:v>32</c:v>
                </c:pt>
                <c:pt idx="17">
                  <c:v>35.5</c:v>
                </c:pt>
                <c:pt idx="18">
                  <c:v>39</c:v>
                </c:pt>
                <c:pt idx="19">
                  <c:v>42.6</c:v>
                </c:pt>
                <c:pt idx="20">
                  <c:v>46.1</c:v>
                </c:pt>
                <c:pt idx="21">
                  <c:v>49.7</c:v>
                </c:pt>
                <c:pt idx="22">
                  <c:v>53.2</c:v>
                </c:pt>
                <c:pt idx="23">
                  <c:v>56.7</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B9-4E10-A481-17A1EC9C98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B9-4E10-A481-17A1EC9C98B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B9-4E10-A481-17A1EC9C98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B9-4E10-A481-17A1EC9C98B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B9-4E10-A481-17A1EC9C98B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B9-4E10-A481-17A1EC9C98B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73-4421-8C94-56E46B32489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73-4421-8C94-56E46B3248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44-4252-817B-818E538868C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44-4252-817B-818E538868C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44-4252-817B-818E538868C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44-4252-817B-818E538868C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44-4252-817B-818E538868C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44-4252-817B-818E538868C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44-4252-817B-818E538868C8}"/>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744-4252-817B-818E538868C8}"/>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F9-46AB-99E0-99EE72112EE1}"/>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F9-46AB-99E0-99EE72112EE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F9-46AB-99E0-99EE72112EE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CF-4AB4-B6C6-134A318CF782}"/>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CF-4AB4-B6C6-134A318CF78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CF-4AB4-B6C6-134A318CF782}"/>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CF-4AB4-B6C6-134A318CF78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CF-4AB4-B6C6-134A318CF78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A5-403B-8A28-6A7E7ED6EC7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A5-403B-8A28-6A7E7ED6EC79}"/>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B2-47A8-BD1D-BF9D163EE335}"/>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B2-47A8-BD1D-BF9D163EE335}"/>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0F-4CBC-9574-1E938D847E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34.588335280994372</c:v>
                </c:pt>
                <c:pt idx="15">
                  <c:v>#N/A</c:v>
                </c:pt>
                <c:pt idx="16">
                  <c:v>#N/A</c:v>
                </c:pt>
                <c:pt idx="17">
                  <c:v>#N/A</c:v>
                </c:pt>
                <c:pt idx="18">
                  <c:v>#N/A</c:v>
                </c:pt>
                <c:pt idx="19">
                  <c:v>#N/A</c:v>
                </c:pt>
                <c:pt idx="20">
                  <c:v>#N/A</c:v>
                </c:pt>
                <c:pt idx="21">
                  <c:v>#N/A</c:v>
                </c:pt>
                <c:pt idx="22">
                  <c:v>#N/A</c:v>
                </c:pt>
                <c:pt idx="23">
                  <c:v>48.833610495975577</c:v>
                </c:pt>
                <c:pt idx="24">
                  <c:v>48.734719454186305</c:v>
                </c:pt>
                <c:pt idx="25">
                  <c:v>#N/A</c:v>
                </c:pt>
                <c:pt idx="26">
                  <c:v>#N/A</c:v>
                </c:pt>
                <c:pt idx="27">
                  <c:v>52.294123393431683</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4.5999999999999996</c:v>
                </c:pt>
                <c:pt idx="14">
                  <c:v>10.9</c:v>
                </c:pt>
                <c:pt idx="15">
                  <c:v>17.3</c:v>
                </c:pt>
                <c:pt idx="16">
                  <c:v>23.6</c:v>
                </c:pt>
                <c:pt idx="17">
                  <c:v>30</c:v>
                </c:pt>
                <c:pt idx="18">
                  <c:v>36.299999999999997</c:v>
                </c:pt>
                <c:pt idx="19">
                  <c:v>42.6</c:v>
                </c:pt>
                <c:pt idx="20">
                  <c:v>46.1</c:v>
                </c:pt>
                <c:pt idx="21">
                  <c:v>49.7</c:v>
                </c:pt>
                <c:pt idx="22">
                  <c:v>53.2</c:v>
                </c:pt>
                <c:pt idx="23">
                  <c:v>56.7</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B9-4E10-A481-17A1EC9C98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B9-4E10-A481-17A1EC9C98B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CB9-4E10-A481-17A1EC9C98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CB9-4E10-A481-17A1EC9C98B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CB9-4E10-A481-17A1EC9C98B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CB9-4E10-A481-17A1EC9C98B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73-4421-8C94-56E46B32489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73-4421-8C94-56E46B3248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744-4252-817B-818E538868C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744-4252-817B-818E538868C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744-4252-817B-818E538868C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744-4252-817B-818E538868C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744-4252-817B-818E538868C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744-4252-817B-818E538868C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744-4252-817B-818E538868C8}"/>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744-4252-817B-818E538868C8}"/>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F9-46AB-99E0-99EE72112EE1}"/>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F9-46AB-99E0-99EE72112EE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F9-46AB-99E0-99EE72112EE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3CF-4AB4-B6C6-134A318CF782}"/>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3CF-4AB4-B6C6-134A318CF78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3CF-4AB4-B6C6-134A318CF782}"/>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3CF-4AB4-B6C6-134A318CF78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3CF-4AB4-B6C6-134A318CF78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A5-403B-8A28-6A7E7ED6EC7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A5-403B-8A28-6A7E7ED6EC79}"/>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B2-47A8-BD1D-BF9D163EE335}"/>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B2-47A8-BD1D-BF9D163EE335}"/>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0F-4CBC-9574-1E938D847E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15.383023872679045</c:v>
                </c:pt>
                <c:pt idx="10">
                  <c:v>#N/A</c:v>
                </c:pt>
                <c:pt idx="11">
                  <c:v>#N/A</c:v>
                </c:pt>
                <c:pt idx="12">
                  <c:v>#N/A</c:v>
                </c:pt>
                <c:pt idx="13">
                  <c:v>25.127462014631401</c:v>
                </c:pt>
                <c:pt idx="14">
                  <c:v>29.721236587697863</c:v>
                </c:pt>
                <c:pt idx="15">
                  <c:v>#N/A</c:v>
                </c:pt>
                <c:pt idx="16">
                  <c:v>#N/A</c:v>
                </c:pt>
                <c:pt idx="17">
                  <c:v>#N/A</c:v>
                </c:pt>
                <c:pt idx="18">
                  <c:v>#N/A</c:v>
                </c:pt>
                <c:pt idx="19">
                  <c:v>28.010441071610472</c:v>
                </c:pt>
                <c:pt idx="20">
                  <c:v>#N/A</c:v>
                </c:pt>
                <c:pt idx="21">
                  <c:v>36.943026928191486</c:v>
                </c:pt>
                <c:pt idx="22">
                  <c:v>#N/A</c:v>
                </c:pt>
                <c:pt idx="23">
                  <c:v>#N/A</c:v>
                </c:pt>
                <c:pt idx="24">
                  <c:v>#N/A</c:v>
                </c:pt>
                <c:pt idx="25">
                  <c:v>80.13430736807976</c:v>
                </c:pt>
                <c:pt idx="26">
                  <c:v>57.892875448487956</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CB9-4E10-A481-17A1EC9C98B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CB9-4E10-A481-17A1EC9C98B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CB9-4E10-A481-17A1EC9C98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CB9-4E10-A481-17A1EC9C98B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CB9-4E10-A481-17A1EC9C98B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CB9-4E10-A481-17A1EC9C98B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73-4421-8C94-56E46B32489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73-4421-8C94-56E46B3248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744-4252-817B-818E538868C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744-4252-817B-818E538868C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744-4252-817B-818E538868C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744-4252-817B-818E538868C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744-4252-817B-818E538868C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744-4252-817B-818E538868C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744-4252-817B-818E538868C8}"/>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744-4252-817B-818E538868C8}"/>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F9-46AB-99E0-99EE72112EE1}"/>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F9-46AB-99E0-99EE72112EE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F9-46AB-99E0-99EE72112EE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CF-4AB4-B6C6-134A318CF782}"/>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CF-4AB4-B6C6-134A318CF78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CF-4AB4-B6C6-134A318CF782}"/>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CF-4AB4-B6C6-134A318CF78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CF-4AB4-B6C6-134A318CF78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A5-403B-8A28-6A7E7ED6EC7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A5-403B-8A28-6A7E7ED6EC79}"/>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B2-47A8-BD1D-BF9D163EE335}"/>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B2-47A8-BD1D-BF9D163EE335}"/>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0F-4CBC-9574-1E938D847E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5698944"/>
        <c:axId val="95700480"/>
      </c:scatterChart>
      <c:valAx>
        <c:axId val="95698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700480"/>
        <c:crosses val="autoZero"/>
        <c:crossBetween val="midCat"/>
        <c:majorUnit val="5"/>
      </c:valAx>
      <c:valAx>
        <c:axId val="957004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9894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59.8</c:v>
                </c:pt>
                <c:pt idx="14">
                  <c:v>59.8</c:v>
                </c:pt>
                <c:pt idx="15">
                  <c:v>59.8</c:v>
                </c:pt>
                <c:pt idx="16">
                  <c:v>59.8</c:v>
                </c:pt>
                <c:pt idx="17">
                  <c:v>59.8</c:v>
                </c:pt>
                <c:pt idx="18">
                  <c:v>59.8</c:v>
                </c:pt>
                <c:pt idx="19">
                  <c:v>59.8</c:v>
                </c:pt>
                <c:pt idx="20">
                  <c:v>59.8</c:v>
                </c:pt>
                <c:pt idx="21">
                  <c:v>59.8</c:v>
                </c:pt>
                <c:pt idx="22">
                  <c:v>59.8</c:v>
                </c:pt>
                <c:pt idx="23">
                  <c:v>59.8</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FF-4F23-94E7-0D55AE9012F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FF-4F23-94E7-0D55AE9012F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FF-4F23-94E7-0D55AE9012F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FF-4F23-94E7-0D55AE9012F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7F-4B10-989F-C2EDB3E3DB1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7F-4B10-989F-C2EDB3E3DB1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A5-41ED-AFBF-D523EF344A5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A5-41ED-AFBF-D523EF344A5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A5-41ED-AFBF-D523EF344A5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A5-41ED-AFBF-D523EF344A5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A5-41ED-AFBF-D523EF344A5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A5-41ED-AFBF-D523EF344A5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A5-41ED-AFBF-D523EF344A59}"/>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A5-41ED-AFBF-D523EF344A59}"/>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DC3-4513-84ED-FCA1AE863287}"/>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DC3-4513-84ED-FCA1AE86328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DC3-4513-84ED-FCA1AE86328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097-46CD-8804-9FC414218302}"/>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097-46CD-8804-9FC41421830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097-46CD-8804-9FC414218302}"/>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097-46CD-8804-9FC41421830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097-46CD-8804-9FC41421830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C4-459A-A3E3-3832A24B097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C4-459A-A3E3-3832A24B0973}"/>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54-44F0-8B8A-DEC34E68C439}"/>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54-44F0-8B8A-DEC34E68C439}"/>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6DF-4C9F-9943-22EA907E00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41.982407518978192</c:v>
                </c:pt>
                <c:pt idx="20">
                  <c:v>#N/A</c:v>
                </c:pt>
                <c:pt idx="21">
                  <c:v>43.988447473404257</c:v>
                </c:pt>
                <c:pt idx="22">
                  <c:v>#N/A</c:v>
                </c:pt>
                <c:pt idx="23">
                  <c:v>#N/A</c:v>
                </c:pt>
                <c:pt idx="24">
                  <c:v>#N/A</c:v>
                </c:pt>
                <c:pt idx="25">
                  <c:v>77.364901919426273</c:v>
                </c:pt>
                <c:pt idx="26">
                  <c:v>76</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FF-4F23-94E7-0D55AE9012F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FF-4F23-94E7-0D55AE9012F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FF-4F23-94E7-0D55AE9012F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CFF-4F23-94E7-0D55AE9012F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CFF-4F23-94E7-0D55AE9012F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CFF-4F23-94E7-0D55AE9012F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7F-4B10-989F-C2EDB3E3DB1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7F-4B10-989F-C2EDB3E3DB1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A5-41ED-AFBF-D523EF344A5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A5-41ED-AFBF-D523EF344A5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6A5-41ED-AFBF-D523EF344A5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6A5-41ED-AFBF-D523EF344A5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6A5-41ED-AFBF-D523EF344A5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6A5-41ED-AFBF-D523EF344A5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6A5-41ED-AFBF-D523EF344A59}"/>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6A5-41ED-AFBF-D523EF344A59}"/>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C3-4513-84ED-FCA1AE863287}"/>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DC3-4513-84ED-FCA1AE86328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DC3-4513-84ED-FCA1AE86328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97-46CD-8804-9FC414218302}"/>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97-46CD-8804-9FC41421830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97-46CD-8804-9FC414218302}"/>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097-46CD-8804-9FC41421830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097-46CD-8804-9FC41421830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C4-459A-A3E3-3832A24B097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C4-459A-A3E3-3832A24B0973}"/>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54-44F0-8B8A-DEC34E68C439}"/>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54-44F0-8B8A-DEC34E68C439}"/>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6DF-4C9F-9943-22EA907E00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CFF-4F23-94E7-0D55AE9012F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CFF-4F23-94E7-0D55AE9012F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CFF-4F23-94E7-0D55AE9012FC}"/>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CFF-4F23-94E7-0D55AE9012F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7F-4B10-989F-C2EDB3E3DB1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7F-4B10-989F-C2EDB3E3DB1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6A5-41ED-AFBF-D523EF344A5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6A5-41ED-AFBF-D523EF344A5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6A5-41ED-AFBF-D523EF344A5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6A5-41ED-AFBF-D523EF344A5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6A5-41ED-AFBF-D523EF344A5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6A5-41ED-AFBF-D523EF344A59}"/>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6A5-41ED-AFBF-D523EF344A59}"/>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6A5-41ED-AFBF-D523EF344A59}"/>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C3-4513-84ED-FCA1AE863287}"/>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C3-4513-84ED-FCA1AE863287}"/>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C3-4513-84ED-FCA1AE863287}"/>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97-46CD-8804-9FC414218302}"/>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97-46CD-8804-9FC414218302}"/>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97-46CD-8804-9FC414218302}"/>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97-46CD-8804-9FC414218302}"/>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97-46CD-8804-9FC414218302}"/>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C4-459A-A3E3-3832A24B097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C4-459A-A3E3-3832A24B0973}"/>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54-44F0-8B8A-DEC34E68C439}"/>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54-44F0-8B8A-DEC34E68C439}"/>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DF-4C9F-9943-22EA907E00D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7512064"/>
        <c:axId val="97530240"/>
      </c:scatterChart>
      <c:valAx>
        <c:axId val="97512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30240"/>
        <c:crosses val="autoZero"/>
        <c:crossBetween val="midCat"/>
        <c:majorUnit val="5"/>
      </c:valAx>
      <c:valAx>
        <c:axId val="975302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120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33.5</c:v>
                </c:pt>
                <c:pt idx="14">
                  <c:v>33.5</c:v>
                </c:pt>
                <c:pt idx="15">
                  <c:v>33.5</c:v>
                </c:pt>
                <c:pt idx="16">
                  <c:v>33.5</c:v>
                </c:pt>
                <c:pt idx="17">
                  <c:v>33.5</c:v>
                </c:pt>
                <c:pt idx="18">
                  <c:v>33.5</c:v>
                </c:pt>
                <c:pt idx="19">
                  <c:v>33.5</c:v>
                </c:pt>
                <c:pt idx="20">
                  <c:v>33.5</c:v>
                </c:pt>
                <c:pt idx="21">
                  <c:v>33.5</c:v>
                </c:pt>
                <c:pt idx="22">
                  <c:v>33.5</c:v>
                </c:pt>
                <c:pt idx="23">
                  <c:v>33.5</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9C-45F6-AEB7-BF0EDA706E8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9C-45F6-AEB7-BF0EDA706E8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9C-45F6-AEB7-BF0EDA706E8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9C-45F6-AEB7-BF0EDA706E8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47-4DB4-BBA3-34DFDFDBBC5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47-4DB4-BBA3-34DFDFDBBC5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E0-4DC2-A17F-B5487A78CF7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EE0-4DC2-A17F-B5487A78CF7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EE0-4DC2-A17F-B5487A78CF7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EE0-4DC2-A17F-B5487A78CF7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EE0-4DC2-A17F-B5487A78CF7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EE0-4DC2-A17F-B5487A78CF7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EE0-4DC2-A17F-B5487A78CF7A}"/>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EE0-4DC2-A17F-B5487A78CF7A}"/>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CE9-404F-9C01-C89BAE1E56AC}"/>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CE9-404F-9C01-C89BAE1E56A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CE9-404F-9C01-C89BAE1E56A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5E4-4179-BBA3-B4C7BBA9CFEC}"/>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5E4-4179-BBA3-B4C7BBA9CFE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5E4-4179-BBA3-B4C7BBA9CFEC}"/>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5E4-4179-BBA3-B4C7BBA9CFE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5E4-4179-BBA3-B4C7BBA9CFEC}"/>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81-431F-9970-1683D9DD38DB}"/>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81-431F-9970-1683D9DD38D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52-42C7-8C73-9F17045F3464}"/>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52-42C7-8C73-9F17045F3464}"/>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AC-40C9-8D46-A4BED69FA4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17.975033083370093</c:v>
                </c:pt>
                <c:pt idx="20">
                  <c:v>#N/A</c:v>
                </c:pt>
                <c:pt idx="21">
                  <c:v>24.293467420212767</c:v>
                </c:pt>
                <c:pt idx="22">
                  <c:v>#N/A</c:v>
                </c:pt>
                <c:pt idx="23">
                  <c:v>#N/A</c:v>
                </c:pt>
                <c:pt idx="24">
                  <c:v>#N/A</c:v>
                </c:pt>
                <c:pt idx="25">
                  <c:v>26.565803592255662</c:v>
                </c:pt>
                <c:pt idx="26">
                  <c:v>65</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9C-45F6-AEB7-BF0EDA706E8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9C-45F6-AEB7-BF0EDA706E8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59C-45F6-AEB7-BF0EDA706E8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9C-45F6-AEB7-BF0EDA706E8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59C-45F6-AEB7-BF0EDA706E8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59C-45F6-AEB7-BF0EDA706E8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47-4DB4-BBA3-34DFDFDBBC5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47-4DB4-BBA3-34DFDFDBBC5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EE0-4DC2-A17F-B5487A78CF7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EE0-4DC2-A17F-B5487A78CF7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EE0-4DC2-A17F-B5487A78CF7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EE0-4DC2-A17F-B5487A78CF7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EE0-4DC2-A17F-B5487A78CF7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EE0-4DC2-A17F-B5487A78CF7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EE0-4DC2-A17F-B5487A78CF7A}"/>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EE0-4DC2-A17F-B5487A78CF7A}"/>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E9-404F-9C01-C89BAE1E56AC}"/>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E9-404F-9C01-C89BAE1E56A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E9-404F-9C01-C89BAE1E56A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5E4-4179-BBA3-B4C7BBA9CFEC}"/>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5E4-4179-BBA3-B4C7BBA9CFE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5E4-4179-BBA3-B4C7BBA9CFEC}"/>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5E4-4179-BBA3-B4C7BBA9CFE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5E4-4179-BBA3-B4C7BBA9CFEC}"/>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81-431F-9970-1683D9DD38DB}"/>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81-431F-9970-1683D9DD38D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52-42C7-8C73-9F17045F3464}"/>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52-42C7-8C73-9F17045F3464}"/>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AC-40C9-8D46-A4BED69FA4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59C-45F6-AEB7-BF0EDA706E8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59C-45F6-AEB7-BF0EDA706E8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59C-45F6-AEB7-BF0EDA706E8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59C-45F6-AEB7-BF0EDA706E8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47-4DB4-BBA3-34DFDFDBBC5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47-4DB4-BBA3-34DFDFDBBC5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EE0-4DC2-A17F-B5487A78CF7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EE0-4DC2-A17F-B5487A78CF7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EE0-4DC2-A17F-B5487A78CF7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EE0-4DC2-A17F-B5487A78CF7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EE0-4DC2-A17F-B5487A78CF7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EE0-4DC2-A17F-B5487A78CF7A}"/>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EE0-4DC2-A17F-B5487A78CF7A}"/>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EE0-4DC2-A17F-B5487A78CF7A}"/>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E9-404F-9C01-C89BAE1E56AC}"/>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E9-404F-9C01-C89BAE1E56AC}"/>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E9-404F-9C01-C89BAE1E56A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E4-4179-BBA3-B4C7BBA9CFEC}"/>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E4-4179-BBA3-B4C7BBA9CFE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E4-4179-BBA3-B4C7BBA9CFEC}"/>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E4-4179-BBA3-B4C7BBA9CFE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5E4-4179-BBA3-B4C7BBA9CFEC}"/>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81-431F-9970-1683D9DD38DB}"/>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81-431F-9970-1683D9DD38DB}"/>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52-42C7-8C73-9F17045F3464}"/>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52-42C7-8C73-9F17045F3464}"/>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AC-40C9-8D46-A4BED69FA4F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9333248"/>
        <c:axId val="99334784"/>
      </c:scatterChart>
      <c:valAx>
        <c:axId val="99333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334784"/>
        <c:crosses val="autoZero"/>
        <c:crossBetween val="midCat"/>
        <c:majorUnit val="5"/>
      </c:valAx>
      <c:valAx>
        <c:axId val="993347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3332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49.3</c:v>
                </c:pt>
                <c:pt idx="9">
                  <c:v>49.3</c:v>
                </c:pt>
                <c:pt idx="10">
                  <c:v>49.3</c:v>
                </c:pt>
                <c:pt idx="11">
                  <c:v>49.3</c:v>
                </c:pt>
                <c:pt idx="12">
                  <c:v>49.3</c:v>
                </c:pt>
                <c:pt idx="13">
                  <c:v>52.8</c:v>
                </c:pt>
                <c:pt idx="14">
                  <c:v>56.3</c:v>
                </c:pt>
                <c:pt idx="15">
                  <c:v>59.8</c:v>
                </c:pt>
                <c:pt idx="16">
                  <c:v>63.3</c:v>
                </c:pt>
                <c:pt idx="17">
                  <c:v>66.900000000000006</c:v>
                </c:pt>
                <c:pt idx="18">
                  <c:v>70.400000000000006</c:v>
                </c:pt>
                <c:pt idx="19">
                  <c:v>73.900000000000006</c:v>
                </c:pt>
                <c:pt idx="20">
                  <c:v>77.400000000000006</c:v>
                </c:pt>
                <c:pt idx="21">
                  <c:v>80.900000000000006</c:v>
                </c:pt>
                <c:pt idx="22">
                  <c:v>84.4</c:v>
                </c:pt>
                <c:pt idx="23">
                  <c:v>87.9</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94-472F-9423-C0787E6C349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94-472F-9423-C0787E6C349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94-472F-9423-C0787E6C349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94-472F-9423-C0787E6C349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94-472F-9423-C0787E6C34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9C-42FC-8344-7AE5EBEC270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9C-42FC-8344-7AE5EBEC27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23-4E32-A9CC-AC8FA0107C6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23-4E32-A9CC-AC8FA0107C6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23-4E32-A9CC-AC8FA0107C6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23-4E32-A9CC-AC8FA0107C6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23-4E32-A9CC-AC8FA0107C6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23-4E32-A9CC-AC8FA0107C6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23-4E32-A9CC-AC8FA0107C6B}"/>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23-4E32-A9CC-AC8FA0107C6B}"/>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7E-4853-844F-64A185F7DCA1}"/>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7E-4853-844F-64A185F7DCA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87E-4853-844F-64A185F7DCA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275-4A82-BF0F-3B07EDC0F20F}"/>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275-4A82-BF0F-3B07EDC0F20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275-4A82-BF0F-3B07EDC0F20F}"/>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275-4A82-BF0F-3B07EDC0F20F}"/>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275-4A82-BF0F-3B07EDC0F20F}"/>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31-4FC6-A6EB-C2CDE6B5CF2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131-4FC6-A6EB-C2CDE6B5CF2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C3-4A95-9884-2F23CCEE65E5}"/>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C3-4A95-9884-2F23CCEE65E5}"/>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33-42EB-8991-9589108E68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62</c:v>
                </c:pt>
                <c:pt idx="10">
                  <c:v>#N/A</c:v>
                </c:pt>
                <c:pt idx="11">
                  <c:v>#N/A</c:v>
                </c:pt>
                <c:pt idx="12">
                  <c:v>#N/A</c:v>
                </c:pt>
                <c:pt idx="13">
                  <c:v>#N/A</c:v>
                </c:pt>
                <c:pt idx="14">
                  <c:v>#N/A</c:v>
                </c:pt>
                <c:pt idx="15">
                  <c:v>#N/A</c:v>
                </c:pt>
                <c:pt idx="16">
                  <c:v>#N/A</c:v>
                </c:pt>
                <c:pt idx="17">
                  <c:v>#N/A</c:v>
                </c:pt>
                <c:pt idx="18">
                  <c:v>#N/A</c:v>
                </c:pt>
                <c:pt idx="19">
                  <c:v>63</c:v>
                </c:pt>
                <c:pt idx="20">
                  <c:v>#N/A</c:v>
                </c:pt>
                <c:pt idx="21">
                  <c:v>65</c:v>
                </c:pt>
                <c:pt idx="22">
                  <c:v>#N/A</c:v>
                </c:pt>
                <c:pt idx="23">
                  <c:v>#N/A</c:v>
                </c:pt>
                <c:pt idx="24">
                  <c:v>#N/A</c:v>
                </c:pt>
                <c:pt idx="25">
                  <c:v>92.9</c:v>
                </c:pt>
                <c:pt idx="26">
                  <c:v>90</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94-472F-9423-C0787E6C349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94-472F-9423-C0787E6C349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94-472F-9423-C0787E6C349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094-472F-9423-C0787E6C349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094-472F-9423-C0787E6C349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094-472F-9423-C0787E6C34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9C-42FC-8344-7AE5EBEC270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9C-42FC-8344-7AE5EBEC27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23-4E32-A9CC-AC8FA0107C6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E23-4E32-A9CC-AC8FA0107C6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E23-4E32-A9CC-AC8FA0107C6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E23-4E32-A9CC-AC8FA0107C6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E23-4E32-A9CC-AC8FA0107C6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E23-4E32-A9CC-AC8FA0107C6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E23-4E32-A9CC-AC8FA0107C6B}"/>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E23-4E32-A9CC-AC8FA0107C6B}"/>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7E-4853-844F-64A185F7DCA1}"/>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7E-4853-844F-64A185F7DCA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7E-4853-844F-64A185F7DCA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75-4A82-BF0F-3B07EDC0F20F}"/>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75-4A82-BF0F-3B07EDC0F20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75-4A82-BF0F-3B07EDC0F20F}"/>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75-4A82-BF0F-3B07EDC0F20F}"/>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275-4A82-BF0F-3B07EDC0F20F}"/>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31-4FC6-A6EB-C2CDE6B5CF2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31-4FC6-A6EB-C2CDE6B5CF2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C3-4A95-9884-2F23CCEE65E5}"/>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C3-4A95-9884-2F23CCEE65E5}"/>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33-42EB-8991-9589108E68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92.9</c:v>
                </c:pt>
                <c:pt idx="15">
                  <c:v>92.9</c:v>
                </c:pt>
                <c:pt idx="16">
                  <c:v>92.9</c:v>
                </c:pt>
                <c:pt idx="17">
                  <c:v>92.9</c:v>
                </c:pt>
                <c:pt idx="18">
                  <c:v>92.9</c:v>
                </c:pt>
                <c:pt idx="19">
                  <c:v>92.9</c:v>
                </c:pt>
                <c:pt idx="20">
                  <c:v>92.9</c:v>
                </c:pt>
                <c:pt idx="21">
                  <c:v>92.9</c:v>
                </c:pt>
                <c:pt idx="22">
                  <c:v>92.9</c:v>
                </c:pt>
                <c:pt idx="23">
                  <c:v>92.9</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094-472F-9423-C0787E6C349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094-472F-9423-C0787E6C349D}"/>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094-472F-9423-C0787E6C349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094-472F-9423-C0787E6C349D}"/>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094-472F-9423-C0787E6C34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9C-42FC-8344-7AE5EBEC270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9C-42FC-8344-7AE5EBEC270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E23-4E32-A9CC-AC8FA0107C6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E23-4E32-A9CC-AC8FA0107C6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E23-4E32-A9CC-AC8FA0107C6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E23-4E32-A9CC-AC8FA0107C6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E23-4E32-A9CC-AC8FA0107C6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E23-4E32-A9CC-AC8FA0107C6B}"/>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E23-4E32-A9CC-AC8FA0107C6B}"/>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E23-4E32-A9CC-AC8FA0107C6B}"/>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7E-4853-844F-64A185F7DCA1}"/>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7E-4853-844F-64A185F7DCA1}"/>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7E-4853-844F-64A185F7DCA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75-4A82-BF0F-3B07EDC0F20F}"/>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75-4A82-BF0F-3B07EDC0F20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75-4A82-BF0F-3B07EDC0F20F}"/>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75-4A82-BF0F-3B07EDC0F20F}"/>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75-4A82-BF0F-3B07EDC0F20F}"/>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31-4FC6-A6EB-C2CDE6B5CF2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131-4FC6-A6EB-C2CDE6B5CF2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CC3-4A95-9884-2F23CCEE65E5}"/>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C3-4A95-9884-2F23CCEE65E5}"/>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33-42EB-8991-9589108E68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92.287480519793121</c:v>
                </c:pt>
                <c:pt idx="24">
                  <c:v>92.868946310545155</c:v>
                </c:pt>
                <c:pt idx="25">
                  <c:v>#N/A</c:v>
                </c:pt>
                <c:pt idx="26">
                  <c:v>#N/A</c:v>
                </c:pt>
                <c:pt idx="27">
                  <c:v>93.683044190020155</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113678976"/>
        <c:axId val="113693056"/>
      </c:scatterChart>
      <c:valAx>
        <c:axId val="1136789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693056"/>
        <c:crosses val="autoZero"/>
        <c:crossBetween val="midCat"/>
        <c:majorUnit val="5"/>
      </c:valAx>
      <c:valAx>
        <c:axId val="113693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6789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DA28-4B43-9511-AC1B784A0720}"/>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52.158410459999999</c:v>
                </c:pt>
                <c:pt idx="1">
                  <c:v>63.03833917</c:v>
                </c:pt>
                <c:pt idx="2">
                  <c:v>29.205344960000001</c:v>
                </c:pt>
                <c:pt idx="3">
                  <c:v>48</c:v>
                </c:pt>
                <c:pt idx="4">
                  <c:v>47.5</c:v>
                </c:pt>
                <c:pt idx="5">
                  <c:v>92</c:v>
                </c:pt>
              </c:numCache>
            </c:numRef>
          </c:val>
          <c:extLst>
            <c:ext xmlns:c16="http://schemas.microsoft.com/office/drawing/2014/chart" uri="{C3380CC4-5D6E-409C-BE32-E72D297353CC}">
              <c16:uniqueId val="{00000002-DA28-4B43-9511-AC1B784A0720}"/>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18.610221800000001</c:v>
                </c:pt>
                <c:pt idx="1">
                  <c:v>1.966173049</c:v>
                </c:pt>
                <c:pt idx="2">
                  <c:v>0</c:v>
                </c:pt>
                <c:pt idx="3">
                  <c:v>3.1241950790000002</c:v>
                </c:pt>
                <c:pt idx="4">
                  <c:v>9.4100771590000001</c:v>
                </c:pt>
                <c:pt idx="5">
                  <c:v>4.632498827</c:v>
                </c:pt>
              </c:numCache>
            </c:numRef>
          </c:val>
          <c:extLst>
            <c:ext xmlns:c16="http://schemas.microsoft.com/office/drawing/2014/chart" uri="{C3380CC4-5D6E-409C-BE32-E72D297353CC}">
              <c16:uniqueId val="{00000003-DA28-4B43-9511-AC1B784A0720}"/>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DA28-4B43-9511-AC1B784A0720}"/>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29.23136774</c:v>
                </c:pt>
                <c:pt idx="1">
                  <c:v>34.995487779999998</c:v>
                </c:pt>
                <c:pt idx="2">
                  <c:v>70.794655039999995</c:v>
                </c:pt>
                <c:pt idx="3">
                  <c:v>48.87580492</c:v>
                </c:pt>
                <c:pt idx="4">
                  <c:v>43.08992284</c:v>
                </c:pt>
                <c:pt idx="5">
                  <c:v>3.367501173</c:v>
                </c:pt>
              </c:numCache>
            </c:numRef>
          </c:val>
          <c:extLst>
            <c:ext xmlns:c16="http://schemas.microsoft.com/office/drawing/2014/chart" uri="{C3380CC4-5D6E-409C-BE32-E72D297353CC}">
              <c16:uniqueId val="{00000005-DA28-4B43-9511-AC1B784A0720}"/>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34.799999999999997</c:v>
                </c:pt>
                <c:pt idx="11">
                  <c:v>34.799999999999997</c:v>
                </c:pt>
                <c:pt idx="12">
                  <c:v>34.799999999999997</c:v>
                </c:pt>
                <c:pt idx="13">
                  <c:v>34.799999999999997</c:v>
                </c:pt>
                <c:pt idx="14">
                  <c:v>34.799999999999997</c:v>
                </c:pt>
                <c:pt idx="15">
                  <c:v>40.6</c:v>
                </c:pt>
                <c:pt idx="16">
                  <c:v>46.4</c:v>
                </c:pt>
                <c:pt idx="17">
                  <c:v>52.2</c:v>
                </c:pt>
                <c:pt idx="18">
                  <c:v>58</c:v>
                </c:pt>
                <c:pt idx="19">
                  <c:v>58</c:v>
                </c:pt>
                <c:pt idx="20">
                  <c:v>58</c:v>
                </c:pt>
                <c:pt idx="21">
                  <c:v>58</c:v>
                </c:pt>
                <c:pt idx="22">
                  <c:v>81.3</c:v>
                </c:pt>
                <c:pt idx="23">
                  <c:v>87.1</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DF-49F3-B1C9-95F37813F0E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DF-49F3-B1C9-95F37813F0E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DF-49F3-B1C9-95F37813F0E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DF-49F3-B1C9-95F37813F0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11-4365-9045-C8E1B9470C7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11-4365-9045-C8E1B9470C7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54-4E8E-A9AD-B5E40614205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54-4E8E-A9AD-B5E40614205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54-4E8E-A9AD-B5E40614205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54-4E8E-A9AD-B5E40614205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54-4E8E-A9AD-B5E40614205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54-4E8E-A9AD-B5E406142057}"/>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54-4E8E-A9AD-B5E406142057}"/>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54-4E8E-A9AD-B5E406142057}"/>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6B-475A-86F5-7F707733ED26}"/>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A6B-475A-86F5-7F707733ED2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A6B-475A-86F5-7F707733ED2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2F3-4AF7-AE2F-E4D8D8D77A50}"/>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2F3-4AF7-AE2F-E4D8D8D77A5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2F3-4AF7-AE2F-E4D8D8D77A50}"/>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2F3-4AF7-AE2F-E4D8D8D77A50}"/>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2F3-4AF7-AE2F-E4D8D8D77A5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046-44CE-B763-F71A0BE163A8}"/>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046-44CE-B763-F71A0BE163A8}"/>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10-4F92-A7D1-9BA2A7495F86}"/>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10-4F92-A7D1-9BA2A7495F86}"/>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81-4E69-B73E-9C1C2E1ECF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47</c:v>
                </c:pt>
                <c:pt idx="14">
                  <c:v>54</c:v>
                </c:pt>
                <c:pt idx="15">
                  <c:v>#N/A</c:v>
                </c:pt>
                <c:pt idx="16">
                  <c:v>#N/A</c:v>
                </c:pt>
                <c:pt idx="17">
                  <c:v>#N/A</c:v>
                </c:pt>
                <c:pt idx="18">
                  <c:v>#N/A</c:v>
                </c:pt>
                <c:pt idx="19">
                  <c:v>#N/A</c:v>
                </c:pt>
                <c:pt idx="20">
                  <c:v>#N/A</c:v>
                </c:pt>
                <c:pt idx="21">
                  <c:v>59.856115107913666</c:v>
                </c:pt>
                <c:pt idx="22">
                  <c:v>#N/A</c:v>
                </c:pt>
                <c:pt idx="23">
                  <c:v>#N/A</c:v>
                </c:pt>
                <c:pt idx="24">
                  <c:v>#N/A</c:v>
                </c:pt>
                <c:pt idx="25">
                  <c:v>83</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DF-49F3-B1C9-95F37813F0E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DDF-49F3-B1C9-95F37813F0E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DDF-49F3-B1C9-95F37813F0E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DDF-49F3-B1C9-95F37813F0E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DDF-49F3-B1C9-95F37813F0E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DDF-49F3-B1C9-95F37813F0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11-4365-9045-C8E1B9470C7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11-4365-9045-C8E1B9470C7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554-4E8E-A9AD-B5E40614205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554-4E8E-A9AD-B5E40614205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554-4E8E-A9AD-B5E40614205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554-4E8E-A9AD-B5E40614205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554-4E8E-A9AD-B5E40614205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554-4E8E-A9AD-B5E406142057}"/>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554-4E8E-A9AD-B5E406142057}"/>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554-4E8E-A9AD-B5E406142057}"/>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6B-475A-86F5-7F707733ED26}"/>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6B-475A-86F5-7F707733ED2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6B-475A-86F5-7F707733ED2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2F3-4AF7-AE2F-E4D8D8D77A50}"/>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2F3-4AF7-AE2F-E4D8D8D77A5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2F3-4AF7-AE2F-E4D8D8D77A50}"/>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2F3-4AF7-AE2F-E4D8D8D77A50}"/>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2F3-4AF7-AE2F-E4D8D8D77A5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046-44CE-B763-F71A0BE163A8}"/>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046-44CE-B763-F71A0BE163A8}"/>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10-4F92-A7D1-9BA2A7495F86}"/>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10-4F92-A7D1-9BA2A7495F86}"/>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81-4E69-B73E-9C1C2E1ECF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58</c:v>
                </c:pt>
                <c:pt idx="14">
                  <c:v>58</c:v>
                </c:pt>
                <c:pt idx="15">
                  <c:v>58</c:v>
                </c:pt>
                <c:pt idx="16">
                  <c:v>58</c:v>
                </c:pt>
                <c:pt idx="17">
                  <c:v>58</c:v>
                </c:pt>
                <c:pt idx="18">
                  <c:v>58</c:v>
                </c:pt>
                <c:pt idx="19">
                  <c:v>58</c:v>
                </c:pt>
                <c:pt idx="20">
                  <c:v>58</c:v>
                </c:pt>
                <c:pt idx="21">
                  <c:v>58</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DDF-49F3-B1C9-95F37813F0E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DDF-49F3-B1C9-95F37813F0E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DDF-49F3-B1C9-95F37813F0E2}"/>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DDF-49F3-B1C9-95F37813F0E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11-4365-9045-C8E1B9470C7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11-4365-9045-C8E1B9470C7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554-4E8E-A9AD-B5E40614205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554-4E8E-A9AD-B5E40614205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554-4E8E-A9AD-B5E40614205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554-4E8E-A9AD-B5E40614205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554-4E8E-A9AD-B5E40614205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554-4E8E-A9AD-B5E406142057}"/>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554-4E8E-A9AD-B5E406142057}"/>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554-4E8E-A9AD-B5E406142057}"/>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6B-475A-86F5-7F707733ED26}"/>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6B-475A-86F5-7F707733ED2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6B-475A-86F5-7F707733ED2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F3-4AF7-AE2F-E4D8D8D77A50}"/>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F3-4AF7-AE2F-E4D8D8D77A50}"/>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F3-4AF7-AE2F-E4D8D8D77A50}"/>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F3-4AF7-AE2F-E4D8D8D77A50}"/>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F3-4AF7-AE2F-E4D8D8D77A50}"/>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46-44CE-B763-F71A0BE163A8}"/>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46-44CE-B763-F71A0BE163A8}"/>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10-4F92-A7D1-9BA2A7495F86}"/>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10-4F92-A7D1-9BA2A7495F86}"/>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81-4E69-B73E-9C1C2E1ECF1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58</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114128384"/>
        <c:axId val="114129920"/>
      </c:scatterChart>
      <c:valAx>
        <c:axId val="114128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129920"/>
        <c:crosses val="autoZero"/>
        <c:crossBetween val="midCat"/>
        <c:majorUnit val="5"/>
      </c:valAx>
      <c:valAx>
        <c:axId val="114129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41283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4.3</c:v>
                </c:pt>
                <c:pt idx="15">
                  <c:v>11.7</c:v>
                </c:pt>
                <c:pt idx="16">
                  <c:v>19.100000000000001</c:v>
                </c:pt>
                <c:pt idx="17">
                  <c:v>26.5</c:v>
                </c:pt>
                <c:pt idx="18">
                  <c:v>33.799999999999997</c:v>
                </c:pt>
                <c:pt idx="19">
                  <c:v>38.1</c:v>
                </c:pt>
                <c:pt idx="20">
                  <c:v>41.3</c:v>
                </c:pt>
                <c:pt idx="21">
                  <c:v>44.5</c:v>
                </c:pt>
                <c:pt idx="22">
                  <c:v>47.7</c:v>
                </c:pt>
                <c:pt idx="23">
                  <c:v>50.9</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2C-4B43-A808-D4749E908B0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2C-4B43-A808-D4749E908B0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2C-4B43-A808-D4749E908B0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2C-4B43-A808-D4749E908B0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8B-44C5-8D1A-58A219BBD8C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8B-44C5-8D1A-58A219BBD8C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3C-419F-90F2-06659BF53B4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3C-419F-90F2-06659BF53B4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3C-419F-90F2-06659BF53B4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3C-419F-90F2-06659BF53B4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3C-419F-90F2-06659BF53B4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3C-419F-90F2-06659BF53B4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3C-419F-90F2-06659BF53B4D}"/>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3C-419F-90F2-06659BF53B4D}"/>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0F-43A1-AF6E-95AC51C19686}"/>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0F-43A1-AF6E-95AC51C1968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0F-43A1-AF6E-95AC51C1968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488-46D1-BAC3-BC6573168D6E}"/>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488-46D1-BAC3-BC6573168D6E}"/>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488-46D1-BAC3-BC6573168D6E}"/>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488-46D1-BAC3-BC6573168D6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488-46D1-BAC3-BC6573168D6E}"/>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EFB-4DD5-8FF4-FFC6561CC02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FB-4DD5-8FF4-FFC6561CC029}"/>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4B-4FA5-B006-458F595684B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4B-4FA5-B006-458F595684B7}"/>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319-4F7D-B714-30B5CAEB08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11</c:v>
                </c:pt>
                <c:pt idx="10">
                  <c:v>#N/A</c:v>
                </c:pt>
                <c:pt idx="11">
                  <c:v>#N/A</c:v>
                </c:pt>
                <c:pt idx="12">
                  <c:v>#N/A</c:v>
                </c:pt>
                <c:pt idx="13">
                  <c:v>22</c:v>
                </c:pt>
                <c:pt idx="14">
                  <c:v>26</c:v>
                </c:pt>
                <c:pt idx="15">
                  <c:v>#N/A</c:v>
                </c:pt>
                <c:pt idx="16">
                  <c:v>#N/A</c:v>
                </c:pt>
                <c:pt idx="17">
                  <c:v>#N/A</c:v>
                </c:pt>
                <c:pt idx="18">
                  <c:v>#N/A</c:v>
                </c:pt>
                <c:pt idx="19">
                  <c:v>24</c:v>
                </c:pt>
                <c:pt idx="20">
                  <c:v>#N/A</c:v>
                </c:pt>
                <c:pt idx="21">
                  <c:v>29</c:v>
                </c:pt>
                <c:pt idx="22">
                  <c:v>#N/A</c:v>
                </c:pt>
                <c:pt idx="23">
                  <c:v>#N/A</c:v>
                </c:pt>
                <c:pt idx="24">
                  <c:v>#N/A</c:v>
                </c:pt>
                <c:pt idx="25">
                  <c:v>78</c:v>
                </c:pt>
                <c:pt idx="26">
                  <c:v>69</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32C-4B43-A808-D4749E908B0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32C-4B43-A808-D4749E908B0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32C-4B43-A808-D4749E908B0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32C-4B43-A808-D4749E908B0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32C-4B43-A808-D4749E908B0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32C-4B43-A808-D4749E908B0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8B-44C5-8D1A-58A219BBD8C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8B-44C5-8D1A-58A219BBD8C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3C-419F-90F2-06659BF53B4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D3C-419F-90F2-06659BF53B4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D3C-419F-90F2-06659BF53B4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D3C-419F-90F2-06659BF53B4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D3C-419F-90F2-06659BF53B4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D3C-419F-90F2-06659BF53B4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D3C-419F-90F2-06659BF53B4D}"/>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D3C-419F-90F2-06659BF53B4D}"/>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0F-43A1-AF6E-95AC51C19686}"/>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0F-43A1-AF6E-95AC51C1968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0F-43A1-AF6E-95AC51C1968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488-46D1-BAC3-BC6573168D6E}"/>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488-46D1-BAC3-BC6573168D6E}"/>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488-46D1-BAC3-BC6573168D6E}"/>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488-46D1-BAC3-BC6573168D6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488-46D1-BAC3-BC6573168D6E}"/>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FB-4DD5-8FF4-FFC6561CC02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FB-4DD5-8FF4-FFC6561CC029}"/>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4B-4FA5-B006-458F595684B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4B-4FA5-B006-458F595684B7}"/>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19-4F7D-B714-30B5CAEB08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25.4</c:v>
                </c:pt>
                <c:pt idx="12">
                  <c:v>25.4</c:v>
                </c:pt>
                <c:pt idx="13">
                  <c:v>25.4</c:v>
                </c:pt>
                <c:pt idx="14">
                  <c:v>25.4</c:v>
                </c:pt>
                <c:pt idx="15">
                  <c:v>25.4</c:v>
                </c:pt>
                <c:pt idx="16">
                  <c:v>28.6</c:v>
                </c:pt>
                <c:pt idx="17">
                  <c:v>31.7</c:v>
                </c:pt>
                <c:pt idx="18">
                  <c:v>34.9</c:v>
                </c:pt>
                <c:pt idx="19">
                  <c:v>38.1</c:v>
                </c:pt>
                <c:pt idx="20">
                  <c:v>41.3</c:v>
                </c:pt>
                <c:pt idx="21">
                  <c:v>44.5</c:v>
                </c:pt>
                <c:pt idx="22">
                  <c:v>47.7</c:v>
                </c:pt>
                <c:pt idx="23">
                  <c:v>50.9</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32C-4B43-A808-D4749E908B0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32C-4B43-A808-D4749E908B0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32C-4B43-A808-D4749E908B0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32C-4B43-A808-D4749E908B0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32C-4B43-A808-D4749E908B0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08B-44C5-8D1A-58A219BBD8C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08B-44C5-8D1A-58A219BBD8C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D3C-419F-90F2-06659BF53B4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D3C-419F-90F2-06659BF53B4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D3C-419F-90F2-06659BF53B4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D3C-419F-90F2-06659BF53B4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D3C-419F-90F2-06659BF53B4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D3C-419F-90F2-06659BF53B4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D3C-419F-90F2-06659BF53B4D}"/>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D3C-419F-90F2-06659BF53B4D}"/>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0F-43A1-AF6E-95AC51C19686}"/>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0F-43A1-AF6E-95AC51C19686}"/>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0F-43A1-AF6E-95AC51C1968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88-46D1-BAC3-BC6573168D6E}"/>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88-46D1-BAC3-BC6573168D6E}"/>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88-46D1-BAC3-BC6573168D6E}"/>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88-46D1-BAC3-BC6573168D6E}"/>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488-46D1-BAC3-BC6573168D6E}"/>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FB-4DD5-8FF4-FFC6561CC029}"/>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EFB-4DD5-8FF4-FFC6561CC029}"/>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4B-4FA5-B006-458F595684B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4B-4FA5-B006-458F595684B7}"/>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19-4F7D-B714-30B5CAEB08A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31</c:v>
                </c:pt>
                <c:pt idx="15">
                  <c:v>#N/A</c:v>
                </c:pt>
                <c:pt idx="16">
                  <c:v>#N/A</c:v>
                </c:pt>
                <c:pt idx="17">
                  <c:v>#N/A</c:v>
                </c:pt>
                <c:pt idx="18">
                  <c:v>#N/A</c:v>
                </c:pt>
                <c:pt idx="19">
                  <c:v>#N/A</c:v>
                </c:pt>
                <c:pt idx="20">
                  <c:v>#N/A</c:v>
                </c:pt>
                <c:pt idx="21">
                  <c:v>#N/A</c:v>
                </c:pt>
                <c:pt idx="22">
                  <c:v>#N/A</c:v>
                </c:pt>
                <c:pt idx="23">
                  <c:v>43.77</c:v>
                </c:pt>
                <c:pt idx="24">
                  <c:v>43.25</c:v>
                </c:pt>
                <c:pt idx="25">
                  <c:v>#N/A</c:v>
                </c:pt>
                <c:pt idx="26">
                  <c:v>#N/A</c:v>
                </c:pt>
                <c:pt idx="27">
                  <c:v>47.18</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121962496"/>
        <c:axId val="121964032"/>
      </c:scatterChart>
      <c:valAx>
        <c:axId val="121962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64032"/>
        <c:crosses val="autoZero"/>
        <c:crossBetween val="midCat"/>
        <c:majorUnit val="5"/>
      </c:valAx>
      <c:valAx>
        <c:axId val="1219640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624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B1E8-47FE-8E26-69BCBB8472C4}"/>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B1E8-47FE-8E26-69BCBB8472C4}"/>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50.500349440000001</c:v>
                </c:pt>
                <c:pt idx="1">
                  <c:v>57.45921396</c:v>
                </c:pt>
                <c:pt idx="2">
                  <c:v>36.497421289999998</c:v>
                </c:pt>
                <c:pt idx="3">
                  <c:v>40.981749299999997</c:v>
                </c:pt>
                <c:pt idx="4">
                  <c:v>47.678913190000003</c:v>
                </c:pt>
                <c:pt idx="5">
                  <c:v>93.538213400000004</c:v>
                </c:pt>
              </c:numCache>
            </c:numRef>
          </c:val>
          <c:extLst>
            <c:ext xmlns:c16="http://schemas.microsoft.com/office/drawing/2014/chart" uri="{C3380CC4-5D6E-409C-BE32-E72D297353CC}">
              <c16:uniqueId val="{00000002-B1E8-47FE-8E26-69BCBB8472C4}"/>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49.499650559999999</c:v>
                </c:pt>
                <c:pt idx="1">
                  <c:v>42.54078604</c:v>
                </c:pt>
                <c:pt idx="2">
                  <c:v>63.502578710000002</c:v>
                </c:pt>
                <c:pt idx="3">
                  <c:v>59.018250700000003</c:v>
                </c:pt>
                <c:pt idx="4">
                  <c:v>52.321086809999997</c:v>
                </c:pt>
                <c:pt idx="5">
                  <c:v>6.4617865999999999</c:v>
                </c:pt>
              </c:numCache>
            </c:numRef>
          </c:val>
          <c:extLst>
            <c:ext xmlns:c16="http://schemas.microsoft.com/office/drawing/2014/chart" uri="{C3380CC4-5D6E-409C-BE32-E72D297353CC}">
              <c16:uniqueId val="{00000003-B1E8-47FE-8E26-69BCBB8472C4}"/>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57.1</c:v>
                </c:pt>
                <c:pt idx="4">
                  <c:v>57.1</c:v>
                </c:pt>
                <c:pt idx="5">
                  <c:v>57.1</c:v>
                </c:pt>
                <c:pt idx="6">
                  <c:v>57.1</c:v>
                </c:pt>
                <c:pt idx="7">
                  <c:v>57.1</c:v>
                </c:pt>
                <c:pt idx="8">
                  <c:v>56.6</c:v>
                </c:pt>
                <c:pt idx="9">
                  <c:v>56.1</c:v>
                </c:pt>
                <c:pt idx="10">
                  <c:v>55.7</c:v>
                </c:pt>
                <c:pt idx="11">
                  <c:v>55.2</c:v>
                </c:pt>
                <c:pt idx="12">
                  <c:v>54.7</c:v>
                </c:pt>
                <c:pt idx="13">
                  <c:v>54.2</c:v>
                </c:pt>
                <c:pt idx="14">
                  <c:v>53.8</c:v>
                </c:pt>
                <c:pt idx="15">
                  <c:v>53.3</c:v>
                </c:pt>
                <c:pt idx="16">
                  <c:v>53.2</c:v>
                </c:pt>
                <c:pt idx="17">
                  <c:v>55.8</c:v>
                </c:pt>
                <c:pt idx="18">
                  <c:v>58.3</c:v>
                </c:pt>
                <c:pt idx="19">
                  <c:v>60.8</c:v>
                </c:pt>
                <c:pt idx="20">
                  <c:v>63.3</c:v>
                </c:pt>
                <c:pt idx="21">
                  <c:v>65.8</c:v>
                </c:pt>
                <c:pt idx="22">
                  <c:v>68.3</c:v>
                </c:pt>
                <c:pt idx="23">
                  <c:v>70.8</c:v>
                </c:pt>
              </c:numCache>
            </c:numRef>
          </c:yVal>
          <c:smooth val="0"/>
          <c:extLst>
            <c:ext xmlns:c16="http://schemas.microsoft.com/office/drawing/2014/chart" uri="{C3380CC4-5D6E-409C-BE32-E72D297353CC}">
              <c16:uniqueId val="{00000000-20D7-488A-B362-C5B5DD65A660}"/>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D7-488A-B362-C5B5DD65A66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D7-488A-B362-C5B5DD65A66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D7-488A-B362-C5B5DD65A6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D7-488A-B362-C5B5DD65A6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D7-488A-B362-C5B5DD65A66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D7-488A-B362-C5B5DD65A66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A7-4C20-B964-BC18F041D72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A7-4C20-B964-BC18F041D72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A2-41AC-868B-B3834976969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A2-41AC-868B-B3834976969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A2-41AC-868B-B3834976969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A2-41AC-868B-B3834976969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A2-41AC-868B-B3834976969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A2-41AC-868B-B3834976969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A2-41AC-868B-B38349769691}"/>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A2-41AC-868B-B38349769691}"/>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B6-4836-BF95-4E13247F2C75}"/>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B6-4836-BF95-4E13247F2C7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B6-4836-BF95-4E13247F2C7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A1-4D24-AE13-D490531500F6}"/>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A1-4D24-AE13-D490531500F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A1-4D24-AE13-D490531500F6}"/>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A1-4D24-AE13-D490531500F6}"/>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A1-4D24-AE13-D490531500F6}"/>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E0-4E03-9DA8-7976EC2FBE1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E0-4E03-9DA8-7976EC2FBE13}"/>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1D-466A-986E-CED9F5E4A4C9}"/>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1D-466A-986E-CED9F5E4A4C9}"/>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98-46E1-8134-C0EC44C4CE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56.063544841599708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51.336791764610524</c:v>
                </c:pt>
                <c:pt idx="26">
                  <c:v>49.227746454809498</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20D7-488A-B362-C5B5DD65A660}"/>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30.7</c:v>
                </c:pt>
                <c:pt idx="4">
                  <c:v>30.7</c:v>
                </c:pt>
                <c:pt idx="5">
                  <c:v>30.7</c:v>
                </c:pt>
                <c:pt idx="6">
                  <c:v>30.7</c:v>
                </c:pt>
                <c:pt idx="7">
                  <c:v>30.7</c:v>
                </c:pt>
                <c:pt idx="8">
                  <c:v>33.200000000000003</c:v>
                </c:pt>
                <c:pt idx="9">
                  <c:v>35.700000000000003</c:v>
                </c:pt>
                <c:pt idx="10">
                  <c:v>38.200000000000003</c:v>
                </c:pt>
                <c:pt idx="11">
                  <c:v>40.700000000000003</c:v>
                </c:pt>
                <c:pt idx="12">
                  <c:v>43.2</c:v>
                </c:pt>
                <c:pt idx="13">
                  <c:v>45.7</c:v>
                </c:pt>
                <c:pt idx="14">
                  <c:v>48.2</c:v>
                </c:pt>
                <c:pt idx="15">
                  <c:v>50.7</c:v>
                </c:pt>
                <c:pt idx="16">
                  <c:v>53.2</c:v>
                </c:pt>
                <c:pt idx="17">
                  <c:v>55.8</c:v>
                </c:pt>
                <c:pt idx="18">
                  <c:v>58.3</c:v>
                </c:pt>
                <c:pt idx="19">
                  <c:v>60.8</c:v>
                </c:pt>
                <c:pt idx="20">
                  <c:v>63.3</c:v>
                </c:pt>
                <c:pt idx="21">
                  <c:v>65.8</c:v>
                </c:pt>
                <c:pt idx="22">
                  <c:v>68.3</c:v>
                </c:pt>
                <c:pt idx="23">
                  <c:v>70.8</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A7-4C20-B964-BC18F041D72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A2-41AC-868B-B3834976969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AA2-41AC-868B-B3834976969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AA2-41AC-868B-B3834976969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AA2-41AC-868B-B3834976969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AA2-41AC-868B-B3834976969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AA2-41AC-868B-B3834976969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AA2-41AC-868B-B3834976969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AA2-41AC-868B-B3834976969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B6-4836-BF95-4E13247F2C75}"/>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B6-4836-BF95-4E13247F2C75}"/>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B6-4836-BF95-4E13247F2C75}"/>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A1-4D24-AE13-D490531500F6}"/>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A1-4D24-AE13-D490531500F6}"/>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A1-4D24-AE13-D490531500F6}"/>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AA1-4D24-AE13-D490531500F6}"/>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AA1-4D24-AE13-D490531500F6}"/>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E0-4E03-9DA8-7976EC2FBE13}"/>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E0-4E03-9DA8-7976EC2FBE13}"/>
                </c:ext>
              </c:extLst>
            </c:dLbl>
            <c:dLbl>
              <c:idx val="2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1D-466A-986E-CED9F5E4A4C9}"/>
                </c:ext>
              </c:extLst>
            </c:dLbl>
            <c:dLbl>
              <c:idx val="2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01D-466A-986E-CED9F5E4A4C9}"/>
                </c:ext>
              </c:extLst>
            </c:dLbl>
            <c:dLbl>
              <c:idx val="28"/>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ED98-46E1-8134-C0EC44C4CECF}"/>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48.914750161632952</c:v>
                </c:pt>
                <c:pt idx="2">
                  <c:v>#N/A</c:v>
                </c:pt>
                <c:pt idx="3">
                  <c:v>33.83532723434201</c:v>
                </c:pt>
                <c:pt idx="4">
                  <c:v>#N/A</c:v>
                </c:pt>
                <c:pt idx="5">
                  <c:v>44.255728248678096</c:v>
                </c:pt>
                <c:pt idx="6">
                  <c:v>#N/A</c:v>
                </c:pt>
                <c:pt idx="7">
                  <c:v>49.434809538556827</c:v>
                </c:pt>
                <c:pt idx="8">
                  <c:v>#N/A</c:v>
                </c:pt>
                <c:pt idx="9">
                  <c:v>51.01196953210011</c:v>
                </c:pt>
                <c:pt idx="10">
                  <c:v>#N/A</c:v>
                </c:pt>
                <c:pt idx="11">
                  <c:v>46.469677593053781</c:v>
                </c:pt>
                <c:pt idx="12">
                  <c:v>#N/A</c:v>
                </c:pt>
                <c:pt idx="13">
                  <c:v>44.720037404540498</c:v>
                </c:pt>
                <c:pt idx="14">
                  <c:v>48.931220372411879</c:v>
                </c:pt>
                <c:pt idx="15">
                  <c:v>#N/A</c:v>
                </c:pt>
                <c:pt idx="16">
                  <c:v>49.551866458772828</c:v>
                </c:pt>
                <c:pt idx="17">
                  <c:v>#N/A</c:v>
                </c:pt>
                <c:pt idx="18">
                  <c:v>#N/A</c:v>
                </c:pt>
                <c:pt idx="19">
                  <c:v>54.958788676761024</c:v>
                </c:pt>
                <c:pt idx="20">
                  <c:v>#N/A</c:v>
                </c:pt>
                <c:pt idx="21">
                  <c:v>49.792220744680854</c:v>
                </c:pt>
                <c:pt idx="22">
                  <c:v>#N/A</c:v>
                </c:pt>
                <c:pt idx="23">
                  <c:v>74.849080029970381</c:v>
                </c:pt>
                <c:pt idx="24">
                  <c:v>75.766554835875013</c:v>
                </c:pt>
                <c:pt idx="25">
                  <c:v>#N/A</c:v>
                </c:pt>
                <c:pt idx="26">
                  <c:v>#N/A</c:v>
                </c:pt>
                <c:pt idx="27">
                  <c:v>80.491885927527832</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45.7</c:v>
                </c:pt>
                <c:pt idx="14">
                  <c:v>48.2</c:v>
                </c:pt>
                <c:pt idx="15">
                  <c:v>50.7</c:v>
                </c:pt>
                <c:pt idx="16">
                  <c:v>52.2</c:v>
                </c:pt>
                <c:pt idx="17">
                  <c:v>52.2</c:v>
                </c:pt>
                <c:pt idx="18">
                  <c:v>52.2</c:v>
                </c:pt>
                <c:pt idx="19">
                  <c:v>52.2</c:v>
                </c:pt>
                <c:pt idx="20">
                  <c:v>52.2</c:v>
                </c:pt>
                <c:pt idx="21">
                  <c:v>52.2</c:v>
                </c:pt>
                <c:pt idx="22">
                  <c:v>52.2</c:v>
                </c:pt>
                <c:pt idx="23">
                  <c:v>52.2</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D7-488A-B362-C5B5DD65A66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D7-488A-B362-C5B5DD65A66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D7-488A-B362-C5B5DD65A6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D7-488A-B362-C5B5DD65A6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0D7-488A-B362-C5B5DD65A660}"/>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0D7-488A-B362-C5B5DD65A66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A7-4C20-B964-BC18F041D72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A7-4C20-B964-BC18F041D72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AA2-41AC-868B-B3834976969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AA2-41AC-868B-B3834976969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AA2-41AC-868B-B3834976969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AA2-41AC-868B-B3834976969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AA2-41AC-868B-B3834976969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AA2-41AC-868B-B38349769691}"/>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AA2-41AC-868B-B38349769691}"/>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AA2-41AC-868B-B38349769691}"/>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CB6-4836-BF95-4E13247F2C75}"/>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B6-4836-BF95-4E13247F2C7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B6-4836-BF95-4E13247F2C7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AA1-4D24-AE13-D490531500F6}"/>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AA1-4D24-AE13-D490531500F6}"/>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AA1-4D24-AE13-D490531500F6}"/>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AA1-4D24-AE13-D490531500F6}"/>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AA1-4D24-AE13-D490531500F6}"/>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E0-4E03-9DA8-7976EC2FBE13}"/>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E0-4E03-9DA8-7976EC2FBE13}"/>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1D-466A-986E-CED9F5E4A4C9}"/>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1D-466A-986E-CED9F5E4A4C9}"/>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98-46E1-8134-C0EC44C4CEC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54.524600183355403</c:v>
                </c:pt>
                <c:pt idx="20">
                  <c:v>#N/A</c:v>
                </c:pt>
                <c:pt idx="21">
                  <c:v>49.792220744680854</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21989376"/>
        <c:axId val="122286080"/>
      </c:scatterChart>
      <c:valAx>
        <c:axId val="1219893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6080"/>
        <c:crosses val="autoZero"/>
        <c:crossBetween val="midCat"/>
        <c:majorUnit val="5"/>
      </c:valAx>
      <c:valAx>
        <c:axId val="122286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2198937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72.3</c:v>
                </c:pt>
                <c:pt idx="4">
                  <c:v>72.3</c:v>
                </c:pt>
                <c:pt idx="5">
                  <c:v>72.3</c:v>
                </c:pt>
                <c:pt idx="6">
                  <c:v>72.3</c:v>
                </c:pt>
                <c:pt idx="7">
                  <c:v>72.3</c:v>
                </c:pt>
                <c:pt idx="8">
                  <c:v>71.8</c:v>
                </c:pt>
                <c:pt idx="9">
                  <c:v>71.3</c:v>
                </c:pt>
                <c:pt idx="10">
                  <c:v>70.8</c:v>
                </c:pt>
                <c:pt idx="11">
                  <c:v>70.3</c:v>
                </c:pt>
                <c:pt idx="12">
                  <c:v>69.900000000000006</c:v>
                </c:pt>
                <c:pt idx="13">
                  <c:v>69.400000000000006</c:v>
                </c:pt>
                <c:pt idx="14">
                  <c:v>68.900000000000006</c:v>
                </c:pt>
                <c:pt idx="15">
                  <c:v>68.400000000000006</c:v>
                </c:pt>
                <c:pt idx="16">
                  <c:v>67.900000000000006</c:v>
                </c:pt>
                <c:pt idx="17">
                  <c:v>67.400000000000006</c:v>
                </c:pt>
                <c:pt idx="18">
                  <c:v>66.900000000000006</c:v>
                </c:pt>
                <c:pt idx="19">
                  <c:v>66.5</c:v>
                </c:pt>
                <c:pt idx="20">
                  <c:v>66</c:v>
                </c:pt>
                <c:pt idx="21">
                  <c:v>65.5</c:v>
                </c:pt>
                <c:pt idx="22">
                  <c:v>65</c:v>
                </c:pt>
                <c:pt idx="23">
                  <c:v>65</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18-40C2-969F-B01A9B6BCBE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18-40C2-969F-B01A9B6BCBE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18-40C2-969F-B01A9B6BCBE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18-40C2-969F-B01A9B6BCBE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18-40C2-969F-B01A9B6BCBE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18-40C2-969F-B01A9B6BCB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879-4DCE-A205-A36B2B35419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79-4DCE-A205-A36B2B35419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026-4B88-ABFB-3B658AD3297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26-4B88-ABFB-3B658AD3297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26-4B88-ABFB-3B658AD3297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26-4B88-ABFB-3B658AD3297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26-4B88-ABFB-3B658AD3297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26-4B88-ABFB-3B658AD3297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026-4B88-ABFB-3B658AD32972}"/>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026-4B88-ABFB-3B658AD3297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61-4239-86B0-7F8688FF869B}"/>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61-4239-86B0-7F8688FF869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61-4239-86B0-7F8688FF869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9A-4BE5-BD9B-6645B3E1D24C}"/>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9A-4BE5-BD9B-6645B3E1D24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9A-4BE5-BD9B-6645B3E1D24C}"/>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9A-4BE5-BD9B-6645B3E1D24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9A-4BE5-BD9B-6645B3E1D24C}"/>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ED-4E19-B94A-205C7148C97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ED-4E19-B94A-205C7148C97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EF-487A-A388-26729BAB368B}"/>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EF-487A-A388-26729BAB368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87-4AAC-BB26-ACD7E7A682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68.886509635974306</c:v>
                </c:pt>
                <c:pt idx="2">
                  <c:v>#N/A</c:v>
                </c:pt>
                <c:pt idx="3">
                  <c:v>#N/A</c:v>
                </c:pt>
                <c:pt idx="4">
                  <c:v>#N/A</c:v>
                </c:pt>
                <c:pt idx="5">
                  <c:v>#N/A</c:v>
                </c:pt>
                <c:pt idx="6">
                  <c:v>#N/A</c:v>
                </c:pt>
                <c:pt idx="7">
                  <c:v>#N/A</c:v>
                </c:pt>
                <c:pt idx="8">
                  <c:v>#N/A</c:v>
                </c:pt>
                <c:pt idx="9">
                  <c:v>73.82352941176471</c:v>
                </c:pt>
                <c:pt idx="10">
                  <c:v>#N/A</c:v>
                </c:pt>
                <c:pt idx="11">
                  <c:v>72.964426877470359</c:v>
                </c:pt>
                <c:pt idx="12">
                  <c:v>#N/A</c:v>
                </c:pt>
                <c:pt idx="13">
                  <c:v>61.182519280205661</c:v>
                </c:pt>
                <c:pt idx="14">
                  <c:v>69.500990812466227</c:v>
                </c:pt>
                <c:pt idx="15">
                  <c:v>#N/A</c:v>
                </c:pt>
                <c:pt idx="16">
                  <c:v>68</c:v>
                </c:pt>
                <c:pt idx="17">
                  <c:v>#N/A</c:v>
                </c:pt>
                <c:pt idx="18">
                  <c:v>#N/A</c:v>
                </c:pt>
                <c:pt idx="19">
                  <c:v>59.14513479563243</c:v>
                </c:pt>
                <c:pt idx="20">
                  <c:v>#N/A</c:v>
                </c:pt>
                <c:pt idx="21">
                  <c:v>69.793632181834582</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63</c:v>
                </c:pt>
                <c:pt idx="14">
                  <c:v>63</c:v>
                </c:pt>
                <c:pt idx="15">
                  <c:v>63</c:v>
                </c:pt>
                <c:pt idx="16">
                  <c:v>63</c:v>
                </c:pt>
                <c:pt idx="17">
                  <c:v>63</c:v>
                </c:pt>
                <c:pt idx="18">
                  <c:v>63</c:v>
                </c:pt>
                <c:pt idx="19">
                  <c:v>63</c:v>
                </c:pt>
                <c:pt idx="20">
                  <c:v>63</c:v>
                </c:pt>
                <c:pt idx="21">
                  <c:v>63</c:v>
                </c:pt>
                <c:pt idx="22">
                  <c:v>63</c:v>
                </c:pt>
                <c:pt idx="23">
                  <c:v>63</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18-40C2-969F-B01A9B6BCBE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18-40C2-969F-B01A9B6BCBE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18-40C2-969F-B01A9B6BCBE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18-40C2-969F-B01A9B6BCBE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D18-40C2-969F-B01A9B6BCBE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D18-40C2-969F-B01A9B6BCB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79-4DCE-A205-A36B2B35419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79-4DCE-A205-A36B2B35419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026-4B88-ABFB-3B658AD3297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026-4B88-ABFB-3B658AD3297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026-4B88-ABFB-3B658AD3297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026-4B88-ABFB-3B658AD3297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026-4B88-ABFB-3B658AD3297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026-4B88-ABFB-3B658AD3297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026-4B88-ABFB-3B658AD32972}"/>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026-4B88-ABFB-3B658AD32972}"/>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61-4239-86B0-7F8688FF869B}"/>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61-4239-86B0-7F8688FF869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61-4239-86B0-7F8688FF869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E9A-4BE5-BD9B-6645B3E1D24C}"/>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E9A-4BE5-BD9B-6645B3E1D24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E9A-4BE5-BD9B-6645B3E1D24C}"/>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E9A-4BE5-BD9B-6645B3E1D24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E9A-4BE5-BD9B-6645B3E1D24C}"/>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ED-4E19-B94A-205C7148C97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ED-4E19-B94A-205C7148C97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EF-487A-A388-26729BAB368B}"/>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EF-487A-A388-26729BAB368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87-4AAC-BB26-ACD7E7A682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56.283046150138574</c:v>
                </c:pt>
                <c:pt idx="20">
                  <c:v>#N/A</c:v>
                </c:pt>
                <c:pt idx="21">
                  <c:v>69.793632181834582</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73.400000000000006</c:v>
                </c:pt>
                <c:pt idx="4">
                  <c:v>73.400000000000006</c:v>
                </c:pt>
                <c:pt idx="5">
                  <c:v>73.400000000000006</c:v>
                </c:pt>
                <c:pt idx="6">
                  <c:v>73.400000000000006</c:v>
                </c:pt>
                <c:pt idx="7">
                  <c:v>73.400000000000006</c:v>
                </c:pt>
                <c:pt idx="8">
                  <c:v>72.099999999999994</c:v>
                </c:pt>
                <c:pt idx="9">
                  <c:v>71.3</c:v>
                </c:pt>
                <c:pt idx="10">
                  <c:v>70.8</c:v>
                </c:pt>
                <c:pt idx="11">
                  <c:v>70.3</c:v>
                </c:pt>
                <c:pt idx="12">
                  <c:v>69.900000000000006</c:v>
                </c:pt>
                <c:pt idx="13">
                  <c:v>69.400000000000006</c:v>
                </c:pt>
                <c:pt idx="14">
                  <c:v>68.900000000000006</c:v>
                </c:pt>
                <c:pt idx="15">
                  <c:v>68.400000000000006</c:v>
                </c:pt>
                <c:pt idx="16">
                  <c:v>67.900000000000006</c:v>
                </c:pt>
                <c:pt idx="17">
                  <c:v>67.400000000000006</c:v>
                </c:pt>
                <c:pt idx="18">
                  <c:v>66.900000000000006</c:v>
                </c:pt>
                <c:pt idx="19">
                  <c:v>66.5</c:v>
                </c:pt>
                <c:pt idx="20">
                  <c:v>66</c:v>
                </c:pt>
                <c:pt idx="21">
                  <c:v>65.5</c:v>
                </c:pt>
                <c:pt idx="22">
                  <c:v>65</c:v>
                </c:pt>
                <c:pt idx="23">
                  <c:v>65</c:v>
                </c:pt>
              </c:numCache>
            </c:numRef>
          </c:yVal>
          <c:smooth val="0"/>
          <c:extLst>
            <c:ext xmlns:c16="http://schemas.microsoft.com/office/drawing/2014/chart" uri="{C3380CC4-5D6E-409C-BE32-E72D297353CC}">
              <c16:uniqueId val="{0000000C-FD18-40C2-969F-B01A9B6BCBE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D18-40C2-969F-B01A9B6BCBE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D18-40C2-969F-B01A9B6BCBE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D18-40C2-969F-B01A9B6BCBE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D18-40C2-969F-B01A9B6BCBE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D18-40C2-969F-B01A9B6BCBE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D18-40C2-969F-B01A9B6BCB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79-4DCE-A205-A36B2B35419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79-4DCE-A205-A36B2B35419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026-4B88-ABFB-3B658AD3297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026-4B88-ABFB-3B658AD3297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026-4B88-ABFB-3B658AD3297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026-4B88-ABFB-3B658AD3297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026-4B88-ABFB-3B658AD3297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026-4B88-ABFB-3B658AD32972}"/>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026-4B88-ABFB-3B658AD32972}"/>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026-4B88-ABFB-3B658AD32972}"/>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61-4239-86B0-7F8688FF869B}"/>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61-4239-86B0-7F8688FF869B}"/>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61-4239-86B0-7F8688FF869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E9A-4BE5-BD9B-6645B3E1D24C}"/>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9A-4BE5-BD9B-6645B3E1D24C}"/>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9A-4BE5-BD9B-6645B3E1D24C}"/>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9A-4BE5-BD9B-6645B3E1D24C}"/>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9A-4BE5-BD9B-6645B3E1D24C}"/>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ED-4E19-B94A-205C7148C976}"/>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ED-4E19-B94A-205C7148C976}"/>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5EF-487A-A388-26729BAB368B}"/>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EF-487A-A388-26729BAB368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87-4AAC-BB26-ACD7E7A682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71.9271948608137</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41.878390634887154</c:v>
                </c:pt>
                <c:pt idx="26">
                  <c:v>67</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FD18-40C2-969F-B01A9B6BCBE5}"/>
            </c:ext>
          </c:extLst>
        </c:ser>
        <c:dLbls>
          <c:showLegendKey val="0"/>
          <c:showVal val="0"/>
          <c:showCatName val="0"/>
          <c:showSerName val="0"/>
          <c:showPercent val="0"/>
          <c:showBubbleSize val="0"/>
        </c:dLbls>
        <c:axId val="157645824"/>
        <c:axId val="161055872"/>
      </c:scatterChart>
      <c:valAx>
        <c:axId val="157645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5872"/>
        <c:crosses val="autoZero"/>
        <c:crossBetween val="midCat"/>
        <c:majorUnit val="5"/>
      </c:valAx>
      <c:valAx>
        <c:axId val="1610558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58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35.6</c:v>
                </c:pt>
                <c:pt idx="4">
                  <c:v>35.6</c:v>
                </c:pt>
                <c:pt idx="5">
                  <c:v>35.6</c:v>
                </c:pt>
                <c:pt idx="6">
                  <c:v>35.6</c:v>
                </c:pt>
                <c:pt idx="7">
                  <c:v>35.6</c:v>
                </c:pt>
                <c:pt idx="8">
                  <c:v>35.200000000000003</c:v>
                </c:pt>
                <c:pt idx="9">
                  <c:v>34.799999999999997</c:v>
                </c:pt>
                <c:pt idx="10">
                  <c:v>34.299999999999997</c:v>
                </c:pt>
                <c:pt idx="11">
                  <c:v>33.9</c:v>
                </c:pt>
                <c:pt idx="12">
                  <c:v>33.5</c:v>
                </c:pt>
                <c:pt idx="13">
                  <c:v>33.1</c:v>
                </c:pt>
                <c:pt idx="14">
                  <c:v>32.6</c:v>
                </c:pt>
                <c:pt idx="15">
                  <c:v>32.200000000000003</c:v>
                </c:pt>
                <c:pt idx="16">
                  <c:v>31.8</c:v>
                </c:pt>
                <c:pt idx="17">
                  <c:v>31.3</c:v>
                </c:pt>
                <c:pt idx="18">
                  <c:v>30.9</c:v>
                </c:pt>
                <c:pt idx="19">
                  <c:v>30.5</c:v>
                </c:pt>
                <c:pt idx="20">
                  <c:v>30.1</c:v>
                </c:pt>
                <c:pt idx="21">
                  <c:v>29.6</c:v>
                </c:pt>
                <c:pt idx="22">
                  <c:v>29.2</c:v>
                </c:pt>
                <c:pt idx="23">
                  <c:v>29.2</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76D-4C62-BF81-F4A90D056F6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6D-4C62-BF81-F4A90D056F6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6D-4C62-BF81-F4A90D056F6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6D-4C62-BF81-F4A90D056F6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6D-4C62-BF81-F4A90D056F6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6D-4C62-BF81-F4A90D056F6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B-4C2F-B446-75064FFA49B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B-4C2F-B446-75064FFA49B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043-44FE-98CD-3C78386870F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043-44FE-98CD-3C78386870F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43-44FE-98CD-3C78386870F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43-44FE-98CD-3C78386870F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43-44FE-98CD-3C78386870F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43-44FE-98CD-3C78386870F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43-44FE-98CD-3C78386870FE}"/>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43-44FE-98CD-3C78386870F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90-49C8-BA7A-552914C94642}"/>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90-49C8-BA7A-552914C9464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90-49C8-BA7A-552914C9464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D2-4269-91B4-26E904B12CD3}"/>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D2-4269-91B4-26E904B12CD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D2-4269-91B4-26E904B12CD3}"/>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D2-4269-91B4-26E904B12CD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CD2-4269-91B4-26E904B12CD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B1-44ED-AFF2-FC96621D1282}"/>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B1-44ED-AFF2-FC96621D1282}"/>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82-44FB-9204-2EA94405C75B}"/>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82-44FB-9204-2EA94405C75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B1-4497-B39F-D821A263AB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33.766444697092737</c:v>
                </c:pt>
                <c:pt idx="2">
                  <c:v>#N/A</c:v>
                </c:pt>
                <c:pt idx="3">
                  <c:v>#N/A</c:v>
                </c:pt>
                <c:pt idx="4">
                  <c:v>#N/A</c:v>
                </c:pt>
                <c:pt idx="5">
                  <c:v>#N/A</c:v>
                </c:pt>
                <c:pt idx="6">
                  <c:v>#N/A</c:v>
                </c:pt>
                <c:pt idx="7">
                  <c:v>#N/A</c:v>
                </c:pt>
                <c:pt idx="8">
                  <c:v>#N/A</c:v>
                </c:pt>
                <c:pt idx="9">
                  <c:v>38.980609418282548</c:v>
                </c:pt>
                <c:pt idx="10">
                  <c:v>#N/A</c:v>
                </c:pt>
                <c:pt idx="11">
                  <c:v>32.785546595896705</c:v>
                </c:pt>
                <c:pt idx="12">
                  <c:v>#N/A</c:v>
                </c:pt>
                <c:pt idx="13">
                  <c:v>26.730026730026729</c:v>
                </c:pt>
                <c:pt idx="14">
                  <c:v>29.703889353012158</c:v>
                </c:pt>
                <c:pt idx="15">
                  <c:v>#N/A</c:v>
                </c:pt>
                <c:pt idx="16">
                  <c:v>29.299999999999997</c:v>
                </c:pt>
                <c:pt idx="17">
                  <c:v>#N/A</c:v>
                </c:pt>
                <c:pt idx="18">
                  <c:v>#N/A</c:v>
                </c:pt>
                <c:pt idx="19">
                  <c:v>28.844403345127052</c:v>
                </c:pt>
                <c:pt idx="20">
                  <c:v>#N/A</c:v>
                </c:pt>
                <c:pt idx="21">
                  <c:v>34.079217076365879</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31.2</c:v>
                </c:pt>
                <c:pt idx="14">
                  <c:v>31.2</c:v>
                </c:pt>
                <c:pt idx="15">
                  <c:v>31.2</c:v>
                </c:pt>
                <c:pt idx="16">
                  <c:v>31.2</c:v>
                </c:pt>
                <c:pt idx="17">
                  <c:v>31.2</c:v>
                </c:pt>
                <c:pt idx="18">
                  <c:v>30.9</c:v>
                </c:pt>
                <c:pt idx="19">
                  <c:v>30.5</c:v>
                </c:pt>
                <c:pt idx="20">
                  <c:v>30.1</c:v>
                </c:pt>
                <c:pt idx="21">
                  <c:v>29.6</c:v>
                </c:pt>
                <c:pt idx="22">
                  <c:v>29.2</c:v>
                </c:pt>
                <c:pt idx="23">
                  <c:v>29.2</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6D-4C62-BF81-F4A90D056F6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76D-4C62-BF81-F4A90D056F6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76D-4C62-BF81-F4A90D056F6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76D-4C62-BF81-F4A90D056F6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76D-4C62-BF81-F4A90D056F6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76D-4C62-BF81-F4A90D056F6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3B-4C2F-B446-75064FFA49B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3B-4C2F-B446-75064FFA49B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43-44FE-98CD-3C78386870F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043-44FE-98CD-3C78386870F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043-44FE-98CD-3C78386870F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043-44FE-98CD-3C78386870F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043-44FE-98CD-3C78386870F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043-44FE-98CD-3C78386870F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043-44FE-98CD-3C78386870FE}"/>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043-44FE-98CD-3C78386870FE}"/>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90-49C8-BA7A-552914C94642}"/>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90-49C8-BA7A-552914C9464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90-49C8-BA7A-552914C9464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CD2-4269-91B4-26E904B12CD3}"/>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CD2-4269-91B4-26E904B12CD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CD2-4269-91B4-26E904B12CD3}"/>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CD2-4269-91B4-26E904B12CD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CD2-4269-91B4-26E904B12CD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B1-44ED-AFF2-FC96621D1282}"/>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B1-44ED-AFF2-FC96621D1282}"/>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82-44FB-9204-2EA94405C75B}"/>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82-44FB-9204-2EA94405C75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B1-4497-B39F-D821A263AB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28.408381120423467</c:v>
                </c:pt>
                <c:pt idx="20">
                  <c:v>#N/A</c:v>
                </c:pt>
                <c:pt idx="21">
                  <c:v>34.079217076365879</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45.9</c:v>
                </c:pt>
                <c:pt idx="4">
                  <c:v>45.9</c:v>
                </c:pt>
                <c:pt idx="5">
                  <c:v>45.9</c:v>
                </c:pt>
                <c:pt idx="6">
                  <c:v>45.9</c:v>
                </c:pt>
                <c:pt idx="7">
                  <c:v>45.9</c:v>
                </c:pt>
                <c:pt idx="8">
                  <c:v>45</c:v>
                </c:pt>
                <c:pt idx="9">
                  <c:v>44</c:v>
                </c:pt>
                <c:pt idx="10">
                  <c:v>43.1</c:v>
                </c:pt>
                <c:pt idx="11">
                  <c:v>42.2</c:v>
                </c:pt>
                <c:pt idx="12">
                  <c:v>41.2</c:v>
                </c:pt>
                <c:pt idx="13">
                  <c:v>40.299999999999997</c:v>
                </c:pt>
                <c:pt idx="14">
                  <c:v>39.4</c:v>
                </c:pt>
                <c:pt idx="15">
                  <c:v>38.5</c:v>
                </c:pt>
                <c:pt idx="16">
                  <c:v>37.5</c:v>
                </c:pt>
                <c:pt idx="17">
                  <c:v>36.6</c:v>
                </c:pt>
                <c:pt idx="18">
                  <c:v>35.700000000000003</c:v>
                </c:pt>
                <c:pt idx="19">
                  <c:v>34.799999999999997</c:v>
                </c:pt>
                <c:pt idx="20">
                  <c:v>33.799999999999997</c:v>
                </c:pt>
                <c:pt idx="21">
                  <c:v>32.9</c:v>
                </c:pt>
                <c:pt idx="22">
                  <c:v>32</c:v>
                </c:pt>
                <c:pt idx="23">
                  <c:v>31</c:v>
                </c:pt>
              </c:numCache>
            </c:numRef>
          </c:yVal>
          <c:smooth val="0"/>
          <c:extLst>
            <c:ext xmlns:c16="http://schemas.microsoft.com/office/drawing/2014/chart" uri="{C3380CC4-5D6E-409C-BE32-E72D297353CC}">
              <c16:uniqueId val="{0000000C-676D-4C62-BF81-F4A90D056F6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76D-4C62-BF81-F4A90D056F6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76D-4C62-BF81-F4A90D056F6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76D-4C62-BF81-F4A90D056F6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76D-4C62-BF81-F4A90D056F6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76D-4C62-BF81-F4A90D056F6F}"/>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76D-4C62-BF81-F4A90D056F6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B-4C2F-B446-75064FFA49BA}"/>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3B-4C2F-B446-75064FFA49B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043-44FE-98CD-3C78386870F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043-44FE-98CD-3C78386870F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043-44FE-98CD-3C78386870F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043-44FE-98CD-3C78386870F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043-44FE-98CD-3C78386870F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043-44FE-98CD-3C78386870FE}"/>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043-44FE-98CD-3C78386870FE}"/>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043-44FE-98CD-3C78386870FE}"/>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B90-49C8-BA7A-552914C94642}"/>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90-49C8-BA7A-552914C94642}"/>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90-49C8-BA7A-552914C9464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CD2-4269-91B4-26E904B12CD3}"/>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CD2-4269-91B4-26E904B12CD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CD2-4269-91B4-26E904B12CD3}"/>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D2-4269-91B4-26E904B12CD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D2-4269-91B4-26E904B12CD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7B1-44ED-AFF2-FC96621D1282}"/>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B1-44ED-AFF2-FC96621D1282}"/>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82-44FB-9204-2EA94405C75B}"/>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82-44FB-9204-2EA94405C75B}"/>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B1-4497-B39F-D821A263AB0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44.031184018190679</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32.879262887800323</c:v>
                </c:pt>
                <c:pt idx="26">
                  <c:v>32</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676D-4C62-BF81-F4A90D056F6F}"/>
            </c:ext>
          </c:extLst>
        </c:ser>
        <c:dLbls>
          <c:showLegendKey val="0"/>
          <c:showVal val="0"/>
          <c:showCatName val="0"/>
          <c:showSerName val="0"/>
          <c:showPercent val="0"/>
          <c:showBubbleSize val="0"/>
        </c:dLbls>
        <c:axId val="362364928"/>
        <c:axId val="362367232"/>
      </c:scatterChart>
      <c:valAx>
        <c:axId val="36236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232"/>
        <c:crosses val="autoZero"/>
        <c:crossBetween val="midCat"/>
        <c:majorUnit val="5"/>
      </c:valAx>
      <c:valAx>
        <c:axId val="3623672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49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41</c:v>
                </c:pt>
                <c:pt idx="4">
                  <c:v>41</c:v>
                </c:pt>
                <c:pt idx="5">
                  <c:v>41</c:v>
                </c:pt>
                <c:pt idx="6">
                  <c:v>41</c:v>
                </c:pt>
                <c:pt idx="7">
                  <c:v>41</c:v>
                </c:pt>
                <c:pt idx="8">
                  <c:v>41.7</c:v>
                </c:pt>
                <c:pt idx="9">
                  <c:v>42.4</c:v>
                </c:pt>
                <c:pt idx="10">
                  <c:v>43.2</c:v>
                </c:pt>
                <c:pt idx="11">
                  <c:v>43.9</c:v>
                </c:pt>
                <c:pt idx="12">
                  <c:v>44.6</c:v>
                </c:pt>
                <c:pt idx="13">
                  <c:v>45.4</c:v>
                </c:pt>
                <c:pt idx="14">
                  <c:v>46.1</c:v>
                </c:pt>
                <c:pt idx="15">
                  <c:v>46.8</c:v>
                </c:pt>
                <c:pt idx="16">
                  <c:v>47.6</c:v>
                </c:pt>
                <c:pt idx="17">
                  <c:v>48.3</c:v>
                </c:pt>
                <c:pt idx="18">
                  <c:v>49</c:v>
                </c:pt>
                <c:pt idx="19">
                  <c:v>49.8</c:v>
                </c:pt>
                <c:pt idx="20">
                  <c:v>50.5</c:v>
                </c:pt>
                <c:pt idx="21">
                  <c:v>50.5</c:v>
                </c:pt>
                <c:pt idx="22">
                  <c:v>50.5</c:v>
                </c:pt>
                <c:pt idx="23">
                  <c:v>50.5</c:v>
                </c:pt>
              </c:numCache>
            </c:numRef>
          </c:yVal>
          <c:smooth val="0"/>
          <c:extLst>
            <c:ext xmlns:c16="http://schemas.microsoft.com/office/drawing/2014/chart" uri="{C3380CC4-5D6E-409C-BE32-E72D297353CC}">
              <c16:uniqueId val="{00000000-6B0C-41AD-8D8E-FA3DA8208D1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B0C-41AD-8D8E-FA3DA8208D1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0C-41AD-8D8E-FA3DA8208D1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0C-41AD-8D8E-FA3DA8208D1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0C-41AD-8D8E-FA3DA8208D1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0C-41AD-8D8E-FA3DA8208D1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0C-41AD-8D8E-FA3DA8208D1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6DA-4A42-9424-55F58EBECE9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6DA-4A42-9424-55F58EBECE9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741-444C-8E4D-E05A4086243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41-444C-8E4D-E05A4086243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41-444C-8E4D-E05A4086243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41-444C-8E4D-E05A4086243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41-444C-8E4D-E05A4086243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41-444C-8E4D-E05A4086243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41-444C-8E4D-E05A40862433}"/>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41-444C-8E4D-E05A4086243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16-4644-9530-5F1421E4D3C5}"/>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16-4644-9530-5F1421E4D3C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16-4644-9530-5F1421E4D3C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CD-4A93-AD95-BDAAD1A3FDEF}"/>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CD-4A93-AD95-BDAAD1A3FDE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DCD-4A93-AD95-BDAAD1A3FDEF}"/>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CD-4A93-AD95-BDAAD1A3FDEF}"/>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CD-4A93-AD95-BDAAD1A3FDEF}"/>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C7-4CC1-A9A3-1CA05ADEC580}"/>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C7-4CC1-A9A3-1CA05ADEC580}"/>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7F-46CE-B304-9B614223DCB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7F-46CE-B304-9B614223DCB7}"/>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2E-4005-BFB9-98FF61CE81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46.827376004433326</c:v>
                </c:pt>
                <c:pt idx="2">
                  <c:v>#N/A</c:v>
                </c:pt>
                <c:pt idx="3">
                  <c:v>34.609429978888102</c:v>
                </c:pt>
                <c:pt idx="4">
                  <c:v>#N/A</c:v>
                </c:pt>
                <c:pt idx="5">
                  <c:v>48.862361800993433</c:v>
                </c:pt>
                <c:pt idx="6">
                  <c:v>#N/A</c:v>
                </c:pt>
                <c:pt idx="7">
                  <c:v>49.659337256116444</c:v>
                </c:pt>
                <c:pt idx="8">
                  <c:v>#N/A</c:v>
                </c:pt>
                <c:pt idx="9">
                  <c:v>#N/A</c:v>
                </c:pt>
                <c:pt idx="10">
                  <c:v>#N/A</c:v>
                </c:pt>
                <c:pt idx="11">
                  <c:v>40.5465437167665</c:v>
                </c:pt>
                <c:pt idx="12">
                  <c:v>#N/A</c:v>
                </c:pt>
                <c:pt idx="13">
                  <c:v>46.646059535560305</c:v>
                </c:pt>
                <c:pt idx="14">
                  <c:v>47.561113011188731</c:v>
                </c:pt>
                <c:pt idx="15">
                  <c:v>#N/A</c:v>
                </c:pt>
                <c:pt idx="16">
                  <c:v>53.338782903787944</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B0C-41AD-8D8E-FA3DA8208D15}"/>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0C-41AD-8D8E-FA3DA8208D1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0C-41AD-8D8E-FA3DA8208D1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0C-41AD-8D8E-FA3DA8208D1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B0C-41AD-8D8E-FA3DA8208D1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B0C-41AD-8D8E-FA3DA8208D15}"/>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B0C-41AD-8D8E-FA3DA8208D1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DA-4A42-9424-55F58EBECE9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DA-4A42-9424-55F58EBECE9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41-444C-8E4D-E05A4086243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41-444C-8E4D-E05A4086243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741-444C-8E4D-E05A4086243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741-444C-8E4D-E05A4086243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741-444C-8E4D-E05A4086243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741-444C-8E4D-E05A40862433}"/>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741-444C-8E4D-E05A40862433}"/>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741-444C-8E4D-E05A40862433}"/>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16-4644-9530-5F1421E4D3C5}"/>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16-4644-9530-5F1421E4D3C5}"/>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16-4644-9530-5F1421E4D3C5}"/>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DCD-4A93-AD95-BDAAD1A3FDEF}"/>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CD-4A93-AD95-BDAAD1A3FDEF}"/>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CD-4A93-AD95-BDAAD1A3FDEF}"/>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CD-4A93-AD95-BDAAD1A3FDEF}"/>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DCD-4A93-AD95-BDAAD1A3FDEF}"/>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C7-4CC1-A9A3-1CA05ADEC580}"/>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C7-4CC1-A9A3-1CA05ADEC580}"/>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7F-46CE-B304-9B614223DCB7}"/>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7F-46CE-B304-9B614223DCB7}"/>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2E-4005-BFB9-98FF61CE81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75118080"/>
        <c:axId val="75119616"/>
      </c:scatterChart>
      <c:valAx>
        <c:axId val="75118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9616"/>
        <c:crosses val="autoZero"/>
        <c:crossBetween val="midCat"/>
        <c:majorUnit val="5"/>
      </c:valAx>
      <c:valAx>
        <c:axId val="75119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808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7D3-422D-8C05-348392E5081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D3-422D-8C05-348392E5081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D3-422D-8C05-348392E5081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D3-422D-8C05-348392E5081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D3-422D-8C05-348392E5081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D3-422D-8C05-348392E508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243-4DDC-9EF8-F1CD3515B2F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43-4DDC-9EF8-F1CD3515B2F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30-4B2B-A40B-E259A029CF9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30-4B2B-A40B-E259A029CF9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30-4B2B-A40B-E259A029CF9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30-4B2B-A40B-E259A029CF9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30-4B2B-A40B-E259A029CF9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030-4B2B-A40B-E259A029CF9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030-4B2B-A40B-E259A029CF98}"/>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030-4B2B-A40B-E259A029CF98}"/>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38-4504-A502-E8F936FF314F}"/>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038-4504-A502-E8F936FF314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038-4504-A502-E8F936FF314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04-4FCE-A03B-F30244CAF143}"/>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504-4FCE-A03B-F30244CAF14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504-4FCE-A03B-F30244CAF143}"/>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504-4FCE-A03B-F30244CAF14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504-4FCE-A03B-F30244CAF14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2F-41D2-9125-8D748D308FD5}"/>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2F-41D2-9125-8D748D308FD5}"/>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1E-48BC-ABA7-3A0136C7A02D}"/>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31E-48BC-ABA7-3A0136C7A02D}"/>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B9-4D19-8175-970B7F9D7C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D3-422D-8C05-348392E5081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D3-422D-8C05-348392E5081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D3-422D-8C05-348392E508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43-4DDC-9EF8-F1CD3515B2F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43-4DDC-9EF8-F1CD3515B2F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030-4B2B-A40B-E259A029CF9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030-4B2B-A40B-E259A029CF9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030-4B2B-A40B-E259A029CF9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030-4B2B-A40B-E259A029CF9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030-4B2B-A40B-E259A029CF9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030-4B2B-A40B-E259A029CF9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030-4B2B-A40B-E259A029CF98}"/>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030-4B2B-A40B-E259A029CF98}"/>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038-4504-A502-E8F936FF314F}"/>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038-4504-A502-E8F936FF314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038-4504-A502-E8F936FF314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504-4FCE-A03B-F30244CAF143}"/>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504-4FCE-A03B-F30244CAF14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504-4FCE-A03B-F30244CAF143}"/>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504-4FCE-A03B-F30244CAF14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504-4FCE-A03B-F30244CAF14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2F-41D2-9125-8D748D308FD5}"/>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2F-41D2-9125-8D748D308FD5}"/>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1E-48BC-ABA7-3A0136C7A02D}"/>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31E-48BC-ABA7-3A0136C7A02D}"/>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B9-4D19-8175-970B7F9D7C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69.5</c:v>
                </c:pt>
                <c:pt idx="4">
                  <c:v>69.5</c:v>
                </c:pt>
                <c:pt idx="5">
                  <c:v>69.5</c:v>
                </c:pt>
                <c:pt idx="6">
                  <c:v>69.5</c:v>
                </c:pt>
                <c:pt idx="7">
                  <c:v>69.5</c:v>
                </c:pt>
                <c:pt idx="8">
                  <c:v>68.599999999999994</c:v>
                </c:pt>
                <c:pt idx="9">
                  <c:v>67.599999999999994</c:v>
                </c:pt>
                <c:pt idx="10">
                  <c:v>66.7</c:v>
                </c:pt>
                <c:pt idx="11">
                  <c:v>65.8</c:v>
                </c:pt>
                <c:pt idx="12">
                  <c:v>64.900000000000006</c:v>
                </c:pt>
                <c:pt idx="13">
                  <c:v>63.9</c:v>
                </c:pt>
                <c:pt idx="14">
                  <c:v>63</c:v>
                </c:pt>
                <c:pt idx="15">
                  <c:v>62.1</c:v>
                </c:pt>
                <c:pt idx="16">
                  <c:v>61.2</c:v>
                </c:pt>
                <c:pt idx="17">
                  <c:v>60.2</c:v>
                </c:pt>
                <c:pt idx="18">
                  <c:v>59.3</c:v>
                </c:pt>
                <c:pt idx="19">
                  <c:v>58.4</c:v>
                </c:pt>
                <c:pt idx="20">
                  <c:v>57.5</c:v>
                </c:pt>
                <c:pt idx="21">
                  <c:v>57.5</c:v>
                </c:pt>
                <c:pt idx="22">
                  <c:v>57.5</c:v>
                </c:pt>
                <c:pt idx="23">
                  <c:v>57.5</c:v>
                </c:pt>
              </c:numCache>
            </c:numRef>
          </c:yVal>
          <c:smooth val="0"/>
          <c:extLst>
            <c:ext xmlns:c16="http://schemas.microsoft.com/office/drawing/2014/chart" uri="{C3380CC4-5D6E-409C-BE32-E72D297353CC}">
              <c16:uniqueId val="{0000000C-97D3-422D-8C05-348392E5081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7D3-422D-8C05-348392E5081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7D3-422D-8C05-348392E5081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7D3-422D-8C05-348392E5081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7D3-422D-8C05-348392E5081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7D3-422D-8C05-348392E50817}"/>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7D3-422D-8C05-348392E5081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43-4DDC-9EF8-F1CD3515B2F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43-4DDC-9EF8-F1CD3515B2F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030-4B2B-A40B-E259A029CF9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030-4B2B-A40B-E259A029CF9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030-4B2B-A40B-E259A029CF9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030-4B2B-A40B-E259A029CF98}"/>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030-4B2B-A40B-E259A029CF9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030-4B2B-A40B-E259A029CF9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030-4B2B-A40B-E259A029CF98}"/>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030-4B2B-A40B-E259A029CF98}"/>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38-4504-A502-E8F936FF314F}"/>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38-4504-A502-E8F936FF314F}"/>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38-4504-A502-E8F936FF314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04-4FCE-A03B-F30244CAF143}"/>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04-4FCE-A03B-F30244CAF143}"/>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04-4FCE-A03B-F30244CAF143}"/>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04-4FCE-A03B-F30244CAF143}"/>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04-4FCE-A03B-F30244CAF143}"/>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2F-41D2-9125-8D748D308FD5}"/>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2F-41D2-9125-8D748D308FD5}"/>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1E-48BC-ABA7-3A0136C7A02D}"/>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31E-48BC-ABA7-3A0136C7A02D}"/>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B9-4D19-8175-970B7F9D7C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69.464668094218396</c:v>
                </c:pt>
                <c:pt idx="2">
                  <c:v>#N/A</c:v>
                </c:pt>
                <c:pt idx="3">
                  <c:v>#N/A</c:v>
                </c:pt>
                <c:pt idx="4">
                  <c:v>#N/A</c:v>
                </c:pt>
                <c:pt idx="5">
                  <c:v>#N/A</c:v>
                </c:pt>
                <c:pt idx="6">
                  <c:v>#N/A</c:v>
                </c:pt>
                <c:pt idx="7">
                  <c:v>#N/A</c:v>
                </c:pt>
                <c:pt idx="8">
                  <c:v>#N/A</c:v>
                </c:pt>
                <c:pt idx="9">
                  <c:v>#N/A</c:v>
                </c:pt>
                <c:pt idx="10">
                  <c:v>#N/A</c:v>
                </c:pt>
                <c:pt idx="11">
                  <c:v>60.928853754940697</c:v>
                </c:pt>
                <c:pt idx="12">
                  <c:v>#N/A</c:v>
                </c:pt>
                <c:pt idx="13">
                  <c:v>58.079324274697001</c:v>
                </c:pt>
                <c:pt idx="14">
                  <c:v>53.338782903787944</c:v>
                </c:pt>
                <c:pt idx="15">
                  <c:v>#N/A</c:v>
                </c:pt>
                <c:pt idx="16">
                  <c:v>68.599999999999994</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97D3-422D-8C05-348392E50817}"/>
            </c:ext>
          </c:extLst>
        </c:ser>
        <c:dLbls>
          <c:showLegendKey val="0"/>
          <c:showVal val="0"/>
          <c:showCatName val="0"/>
          <c:showSerName val="0"/>
          <c:showPercent val="0"/>
          <c:showBubbleSize val="0"/>
        </c:dLbls>
        <c:axId val="84713472"/>
        <c:axId val="84715008"/>
      </c:scatterChart>
      <c:valAx>
        <c:axId val="847134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5008"/>
        <c:crosses val="autoZero"/>
        <c:crossBetween val="midCat"/>
        <c:majorUnit val="5"/>
      </c:valAx>
      <c:valAx>
        <c:axId val="84715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34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F3-4924-AC85-DC40B95CB8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F3-4924-AC85-DC40B95CB84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F3-4924-AC85-DC40B95CB84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F3-4924-AC85-DC40B95CB84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F3-4924-AC85-DC40B95CB84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F3-4924-AC85-DC40B95CB84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CF-43D2-B9ED-EF02E0CEDBE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DE4-483A-9CD3-09DAF38A433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DE4-483A-9CD3-09DAF38A433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E4-483A-9CD3-09DAF38A433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E4-483A-9CD3-09DAF38A433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E4-483A-9CD3-09DAF38A433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E4-483A-9CD3-09DAF38A433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E4-483A-9CD3-09DAF38A433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E4-483A-9CD3-09DAF38A4336}"/>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DE4-483A-9CD3-09DAF38A4336}"/>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D7-4DEC-94E3-51BED566724A}"/>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D7-4DEC-94E3-51BED566724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D7-4DEC-94E3-51BED566724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E0-4F97-BB25-7C94985A46C9}"/>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E0-4F97-BB25-7C94985A46C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E0-4F97-BB25-7C94985A46C9}"/>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AE0-4F97-BB25-7C94985A46C9}"/>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AE0-4F97-BB25-7C94985A46C9}"/>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24-4743-B5CE-C4945E044E0F}"/>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24-4743-B5CE-C4945E044E0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11-4382-A4F0-374A05F8EECE}"/>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11-4382-A4F0-374A05F8EEC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190-44AB-B89B-A6767933F2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4F3-4924-AC85-DC40B95CB8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4F3-4924-AC85-DC40B95CB84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4F3-4924-AC85-DC40B95CB84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2CF-43D2-B9ED-EF02E0CEDBE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2CF-43D2-B9ED-EF02E0CEDBE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DE4-483A-9CD3-09DAF38A433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DE4-483A-9CD3-09DAF38A433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DE4-483A-9CD3-09DAF38A433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DE4-483A-9CD3-09DAF38A433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DE4-483A-9CD3-09DAF38A433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DE4-483A-9CD3-09DAF38A433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DE4-483A-9CD3-09DAF38A4336}"/>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DE4-483A-9CD3-09DAF38A4336}"/>
                </c:ext>
              </c:extLst>
            </c:dLbl>
            <c:dLbl>
              <c:idx val="1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D7-4DEC-94E3-51BED566724A}"/>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D7-4DEC-94E3-51BED566724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D7-4DEC-94E3-51BED566724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AE0-4F97-BB25-7C94985A46C9}"/>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AE0-4F97-BB25-7C94985A46C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AE0-4F97-BB25-7C94985A46C9}"/>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AE0-4F97-BB25-7C94985A46C9}"/>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AE0-4F97-BB25-7C94985A46C9}"/>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24-4743-B5CE-C4945E044E0F}"/>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24-4743-B5CE-C4945E044E0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11-4382-A4F0-374A05F8EECE}"/>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11-4382-A4F0-374A05F8EEC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190-44AB-B89B-A6767933F2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26.7</c:v>
                </c:pt>
                <c:pt idx="4">
                  <c:v>26.7</c:v>
                </c:pt>
                <c:pt idx="5">
                  <c:v>26.7</c:v>
                </c:pt>
                <c:pt idx="6">
                  <c:v>26.7</c:v>
                </c:pt>
                <c:pt idx="7">
                  <c:v>26.7</c:v>
                </c:pt>
                <c:pt idx="8">
                  <c:v>27.5</c:v>
                </c:pt>
                <c:pt idx="9">
                  <c:v>28.2</c:v>
                </c:pt>
                <c:pt idx="10">
                  <c:v>29</c:v>
                </c:pt>
                <c:pt idx="11">
                  <c:v>29.7</c:v>
                </c:pt>
                <c:pt idx="12">
                  <c:v>30.5</c:v>
                </c:pt>
                <c:pt idx="13">
                  <c:v>31.2</c:v>
                </c:pt>
                <c:pt idx="14">
                  <c:v>32</c:v>
                </c:pt>
                <c:pt idx="15">
                  <c:v>32.700000000000003</c:v>
                </c:pt>
                <c:pt idx="16">
                  <c:v>33.5</c:v>
                </c:pt>
                <c:pt idx="17">
                  <c:v>34.200000000000003</c:v>
                </c:pt>
                <c:pt idx="18">
                  <c:v>35</c:v>
                </c:pt>
                <c:pt idx="19">
                  <c:v>35.700000000000003</c:v>
                </c:pt>
                <c:pt idx="20">
                  <c:v>36.5</c:v>
                </c:pt>
                <c:pt idx="21">
                  <c:v>36.5</c:v>
                </c:pt>
                <c:pt idx="22">
                  <c:v>36.5</c:v>
                </c:pt>
                <c:pt idx="23">
                  <c:v>36.5</c:v>
                </c:pt>
              </c:numCache>
            </c:numRef>
          </c:yVal>
          <c:smooth val="0"/>
          <c:extLst>
            <c:ext xmlns:c16="http://schemas.microsoft.com/office/drawing/2014/chart" uri="{C3380CC4-5D6E-409C-BE32-E72D297353CC}">
              <c16:uniqueId val="{0000000C-04F3-4924-AC85-DC40B95CB84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4F3-4924-AC85-DC40B95CB8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4F3-4924-AC85-DC40B95CB84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4F3-4924-AC85-DC40B95CB84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4F3-4924-AC85-DC40B95CB84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4F3-4924-AC85-DC40B95CB84E}"/>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4F3-4924-AC85-DC40B95CB84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2CF-43D2-B9ED-EF02E0CEDBE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2CF-43D2-B9ED-EF02E0CEDBE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DE4-483A-9CD3-09DAF38A433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DE4-483A-9CD3-09DAF38A433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DE4-483A-9CD3-09DAF38A433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DE4-483A-9CD3-09DAF38A433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DE4-483A-9CD3-09DAF38A433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DE4-483A-9CD3-09DAF38A433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DE4-483A-9CD3-09DAF38A4336}"/>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DE4-483A-9CD3-09DAF38A433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D7-4DEC-94E3-51BED566724A}"/>
                </c:ext>
              </c:extLst>
            </c:dLbl>
            <c:dLbl>
              <c:idx val="1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D7-4DEC-94E3-51BED566724A}"/>
                </c:ext>
              </c:extLst>
            </c:dLbl>
            <c:dLbl>
              <c:idx val="1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D7-4DEC-94E3-51BED566724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E0-4F97-BB25-7C94985A46C9}"/>
                </c:ext>
              </c:extLst>
            </c:dLbl>
            <c:dLbl>
              <c:idx val="2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E0-4F97-BB25-7C94985A46C9}"/>
                </c:ext>
              </c:extLst>
            </c:dLbl>
            <c:dLbl>
              <c:idx val="2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E0-4F97-BB25-7C94985A46C9}"/>
                </c:ext>
              </c:extLst>
            </c:dLbl>
            <c:dLbl>
              <c:idx val="2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E0-4F97-BB25-7C94985A46C9}"/>
                </c:ext>
              </c:extLst>
            </c:dLbl>
            <c:dLbl>
              <c:idx val="2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E0-4F97-BB25-7C94985A46C9}"/>
                </c:ext>
              </c:extLst>
            </c:dLbl>
            <c:dLbl>
              <c:idx val="2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24-4743-B5CE-C4945E044E0F}"/>
                </c:ext>
              </c:extLst>
            </c:dLbl>
            <c:dLbl>
              <c:idx val="2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24-4743-B5CE-C4945E044E0F}"/>
                </c:ext>
              </c:extLst>
            </c:dLbl>
            <c:dLbl>
              <c:idx val="2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11-4382-A4F0-374A05F8EECE}"/>
                </c:ext>
              </c:extLst>
            </c:dLbl>
            <c:dLbl>
              <c:idx val="2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11-4382-A4F0-374A05F8EECE}"/>
                </c:ext>
              </c:extLst>
            </c:dLbl>
            <c:dLbl>
              <c:idx val="2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90-44AB-B89B-A6767933F2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2009</c:v>
                </c:pt>
                <c:pt idx="2">
                  <c:v>2010</c:v>
                </c:pt>
                <c:pt idx="3">
                  <c:v>2011</c:v>
                </c:pt>
                <c:pt idx="4">
                  <c:v>2012</c:v>
                </c:pt>
                <c:pt idx="5">
                  <c:v>2012</c:v>
                </c:pt>
                <c:pt idx="6">
                  <c:v>2013</c:v>
                </c:pt>
                <c:pt idx="7">
                  <c:v>2013</c:v>
                </c:pt>
                <c:pt idx="8">
                  <c:v>2014</c:v>
                </c:pt>
                <c:pt idx="9">
                  <c:v>2014</c:v>
                </c:pt>
                <c:pt idx="10">
                  <c:v>2015</c:v>
                </c:pt>
                <c:pt idx="11">
                  <c:v>2015</c:v>
                </c:pt>
                <c:pt idx="12">
                  <c:v>2016</c:v>
                </c:pt>
                <c:pt idx="13">
                  <c:v>2016</c:v>
                </c:pt>
                <c:pt idx="14">
                  <c:v>2017</c:v>
                </c:pt>
                <c:pt idx="15">
                  <c:v>2017</c:v>
                </c:pt>
                <c:pt idx="16">
                  <c:v>2018</c:v>
                </c:pt>
                <c:pt idx="17">
                  <c:v>2018</c:v>
                </c:pt>
                <c:pt idx="18">
                  <c:v>2019</c:v>
                </c:pt>
                <c:pt idx="19">
                  <c:v>2019</c:v>
                </c:pt>
                <c:pt idx="20">
                  <c:v>2019</c:v>
                </c:pt>
                <c:pt idx="21">
                  <c:v>2020</c:v>
                </c:pt>
                <c:pt idx="22">
                  <c:v>2020</c:v>
                </c:pt>
                <c:pt idx="23">
                  <c:v>2020</c:v>
                </c:pt>
                <c:pt idx="24">
                  <c:v>2021</c:v>
                </c:pt>
                <c:pt idx="25">
                  <c:v>2021</c:v>
                </c:pt>
                <c:pt idx="26">
                  <c:v>2022</c:v>
                </c:pt>
                <c:pt idx="27">
                  <c:v>2022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29.657300633425393</c:v>
                </c:pt>
                <c:pt idx="2">
                  <c:v>#N/A</c:v>
                </c:pt>
                <c:pt idx="3">
                  <c:v>#N/A</c:v>
                </c:pt>
                <c:pt idx="4">
                  <c:v>#N/A</c:v>
                </c:pt>
                <c:pt idx="5">
                  <c:v>#N/A</c:v>
                </c:pt>
                <c:pt idx="6">
                  <c:v>#N/A</c:v>
                </c:pt>
                <c:pt idx="7">
                  <c:v>#N/A</c:v>
                </c:pt>
                <c:pt idx="8">
                  <c:v>#N/A</c:v>
                </c:pt>
                <c:pt idx="9">
                  <c:v>#N/A</c:v>
                </c:pt>
                <c:pt idx="10">
                  <c:v>#N/A</c:v>
                </c:pt>
                <c:pt idx="11">
                  <c:v>30.019393691946505</c:v>
                </c:pt>
                <c:pt idx="12">
                  <c:v>#N/A</c:v>
                </c:pt>
                <c:pt idx="13">
                  <c:v>31.1949311949312</c:v>
                </c:pt>
                <c:pt idx="14">
                  <c:v>#N/A</c:v>
                </c:pt>
                <c:pt idx="15">
                  <c:v>#N/A</c:v>
                </c:pt>
                <c:pt idx="16">
                  <c:v>38.6</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04F3-4924-AC85-DC40B95CB84E}"/>
            </c:ext>
          </c:extLst>
        </c:ser>
        <c:dLbls>
          <c:showLegendKey val="0"/>
          <c:showVal val="0"/>
          <c:showCatName val="0"/>
          <c:showSerName val="0"/>
          <c:showPercent val="0"/>
          <c:showBubbleSize val="0"/>
        </c:dLbls>
        <c:axId val="85527168"/>
        <c:axId val="85528960"/>
      </c:scatterChart>
      <c:valAx>
        <c:axId val="855271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8960"/>
        <c:crosses val="autoZero"/>
        <c:crossBetween val="midCat"/>
        <c:majorUnit val="5"/>
      </c:valAx>
      <c:valAx>
        <c:axId val="85528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71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C5BC11D6-67A9-45FF-8E0E-28AD87724700}"/>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0FC0AFB-B6CE-48B1-8C87-ED3AE97396C8}"/>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D21DF935-573B-4660-8FBF-3E53ADDA55DF}"/>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009B2D35-084B-4686-AE5C-1929B1D7FBAA}"/>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927180A-0EEE-4D7D-BF20-9D908598CFA7}"/>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6B8A7FEC-54B2-42A8-BD28-535ACDAD4B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2CD1ACDB-6404-473D-9239-5AFBBF4352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C94D44F-126A-4F94-8FF4-3DE82035EB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39AF0148-757F-4C0F-9CB8-D3A74A1AC05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29D50C6-35ED-4D3D-B988-586ADDABE36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6D60EA07-7355-4074-8C8C-73A4C915310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4D0437D-2E3C-414D-9548-A48EF017238E}"/>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960F8DD6-B022-4A2D-BE7F-7854CF9036B8}"/>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9E0858E7-EEE6-461A-8DDE-0B73CCF766AE}"/>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354CF026-1909-499D-B6F8-F23984D3238A}"/>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D6561-FC50-4574-BFFF-B6A0EF5CBBD5}">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8" customWidth="true"/>
    <col min="2" max="2" width="2.375" style="298" customWidth="true"/>
    <col min="3" max="3" width="58" style="298" customWidth="true"/>
    <col min="4" max="4" width="7.75" style="298" customWidth="true"/>
    <col min="5" max="16384" width="7.75" style="298"/>
  </cols>
  <sheetData>
    <row xmlns:x14ac="http://schemas.microsoft.com/office/spreadsheetml/2009/9/ac" r="1" ht="29.25" customHeight="true" x14ac:dyDescent="0.25">
      <c r="A1" s="295"/>
      <c r="B1" s="296"/>
      <c r="C1" s="296"/>
      <c r="D1" s="296"/>
      <c r="E1" s="297"/>
      <c r="F1" s="297"/>
      <c r="G1" s="297"/>
      <c r="H1" s="297"/>
      <c r="I1" s="297"/>
      <c r="J1" s="297"/>
      <c r="K1" s="297"/>
      <c r="L1" s="297"/>
      <c r="M1" s="297"/>
      <c r="N1" s="297"/>
      <c r="O1" s="297"/>
      <c r="P1" s="297"/>
      <c r="Q1" s="297"/>
      <c r="R1" s="297"/>
    </row>
    <row xmlns:x14ac="http://schemas.microsoft.com/office/spreadsheetml/2009/9/ac" r="2" ht="23.25" x14ac:dyDescent="0.35">
      <c r="A2" s="296"/>
      <c r="B2" s="296"/>
      <c r="C2" s="299"/>
      <c r="D2" s="296"/>
      <c r="E2" s="297"/>
      <c r="F2" s="297"/>
      <c r="G2" s="296"/>
      <c r="H2" s="297"/>
      <c r="I2" s="297"/>
      <c r="J2" s="297"/>
      <c r="K2" s="297"/>
      <c r="L2" s="297"/>
      <c r="M2" s="297"/>
      <c r="N2" s="297"/>
      <c r="O2" s="297"/>
      <c r="P2" s="297"/>
      <c r="Q2" s="297"/>
      <c r="R2" s="297"/>
    </row>
    <row xmlns:x14ac="http://schemas.microsoft.com/office/spreadsheetml/2009/9/ac" r="3" ht="15" x14ac:dyDescent="0.2">
      <c r="A3" s="296"/>
      <c r="B3" s="296"/>
      <c r="C3" s="296"/>
      <c r="D3" s="296"/>
      <c r="F3" s="296"/>
      <c r="G3" s="296"/>
      <c r="H3" s="300"/>
      <c r="I3" s="300"/>
      <c r="J3" s="300"/>
      <c r="K3" s="300"/>
      <c r="L3" s="297"/>
      <c r="M3" s="297"/>
      <c r="N3" s="297"/>
      <c r="O3" s="297"/>
      <c r="P3" s="297"/>
      <c r="Q3" s="297"/>
      <c r="R3" s="297"/>
    </row>
    <row xmlns:x14ac="http://schemas.microsoft.com/office/spreadsheetml/2009/9/ac" r="4" ht="40.5" x14ac:dyDescent="0.2">
      <c r="A4" s="296"/>
      <c r="B4" s="296"/>
      <c r="C4" s="301" t="s">
        <v>144</v>
      </c>
      <c r="D4" s="296"/>
      <c r="E4" s="302"/>
      <c r="F4" s="297"/>
      <c r="G4" s="296"/>
      <c r="H4" s="297"/>
      <c r="I4" s="297"/>
      <c r="J4" s="297"/>
      <c r="K4" s="297"/>
      <c r="L4" s="297"/>
      <c r="M4" s="297"/>
      <c r="N4" s="297"/>
      <c r="O4" s="297"/>
      <c r="P4" s="297"/>
      <c r="Q4" s="297"/>
      <c r="R4" s="297"/>
    </row>
    <row xmlns:x14ac="http://schemas.microsoft.com/office/spreadsheetml/2009/9/ac" r="5" ht="20.25" x14ac:dyDescent="0.2">
      <c r="A5" s="296"/>
      <c r="B5" s="296"/>
      <c r="C5" s="303"/>
      <c r="D5" s="296"/>
      <c r="E5" s="302"/>
      <c r="F5" s="297"/>
      <c r="G5" s="296"/>
      <c r="H5" s="297"/>
      <c r="I5" s="297"/>
      <c r="J5" s="297"/>
      <c r="K5" s="297"/>
      <c r="L5" s="297"/>
      <c r="M5" s="297"/>
      <c r="N5" s="297"/>
      <c r="O5" s="297"/>
      <c r="P5" s="297"/>
      <c r="Q5" s="297"/>
      <c r="R5" s="297"/>
    </row>
    <row xmlns:x14ac="http://schemas.microsoft.com/office/spreadsheetml/2009/9/ac" r="6" ht="15" x14ac:dyDescent="0.2">
      <c r="A6" s="296"/>
      <c r="B6" s="296"/>
      <c r="C6" s="304" t="s">
        <v>151</v>
      </c>
      <c r="D6" s="297"/>
      <c r="E6" s="297"/>
      <c r="F6" s="297"/>
      <c r="G6" s="297"/>
      <c r="H6" s="297"/>
      <c r="I6" s="297"/>
      <c r="J6" s="297"/>
      <c r="K6" s="297"/>
      <c r="L6" s="297"/>
      <c r="M6" s="297"/>
      <c r="N6" s="297"/>
      <c r="O6" s="297"/>
      <c r="P6" s="297"/>
      <c r="Q6" s="297"/>
      <c r="R6" s="297"/>
    </row>
    <row xmlns:x14ac="http://schemas.microsoft.com/office/spreadsheetml/2009/9/ac" r="7" ht="26.25" x14ac:dyDescent="0.4">
      <c r="A7" s="296"/>
      <c r="B7" s="296"/>
      <c r="C7" s="305" t="str">
        <f>+'Water Data'!D1</f>
        <v>Côte d'Ivoire</v>
      </c>
      <c r="D7" s="297"/>
      <c r="E7" s="297"/>
      <c r="F7" s="297"/>
      <c r="G7" s="297"/>
      <c r="H7" s="297"/>
      <c r="I7" s="297"/>
      <c r="J7" s="297"/>
      <c r="K7" s="297"/>
      <c r="L7" s="297"/>
      <c r="M7" s="297"/>
      <c r="N7" s="297"/>
      <c r="O7" s="297"/>
      <c r="P7" s="297"/>
      <c r="Q7" s="297"/>
      <c r="R7" s="297"/>
    </row>
    <row xmlns:x14ac="http://schemas.microsoft.com/office/spreadsheetml/2009/9/ac" r="8" ht="15" x14ac:dyDescent="0.2">
      <c r="A8" s="296"/>
      <c r="B8" s="296"/>
      <c r="C8" s="296"/>
      <c r="D8" s="297"/>
      <c r="E8" s="297"/>
      <c r="F8" s="297"/>
      <c r="G8" s="297"/>
      <c r="H8" s="297"/>
      <c r="I8" s="297"/>
      <c r="J8" s="297"/>
      <c r="K8" s="297"/>
      <c r="L8" s="297"/>
      <c r="M8" s="297"/>
      <c r="N8" s="297"/>
      <c r="O8" s="297"/>
      <c r="P8" s="297"/>
      <c r="Q8" s="297"/>
      <c r="R8" s="297"/>
    </row>
    <row xmlns:x14ac="http://schemas.microsoft.com/office/spreadsheetml/2009/9/ac" r="9" ht="15" x14ac:dyDescent="0.2">
      <c r="A9" s="296"/>
      <c r="B9" s="296"/>
      <c r="C9" s="306" t="s">
        <v>368</v>
      </c>
      <c r="D9" s="297"/>
      <c r="E9" s="297"/>
      <c r="F9" s="297"/>
      <c r="G9" s="297"/>
      <c r="H9" s="297"/>
      <c r="I9" s="297"/>
      <c r="J9" s="297"/>
      <c r="K9" s="297"/>
      <c r="L9" s="297"/>
      <c r="M9" s="297"/>
      <c r="N9" s="297"/>
      <c r="O9" s="297"/>
      <c r="P9" s="297"/>
      <c r="Q9" s="297"/>
      <c r="R9" s="297"/>
    </row>
    <row xmlns:x14ac="http://schemas.microsoft.com/office/spreadsheetml/2009/9/ac" r="10" ht="15" x14ac:dyDescent="0.2">
      <c r="A10" s="296"/>
      <c r="B10" s="296"/>
      <c r="C10" s="304"/>
      <c r="D10" s="297"/>
      <c r="E10" s="297"/>
      <c r="F10" s="297"/>
      <c r="G10" s="297"/>
      <c r="H10" s="297"/>
      <c r="I10" s="297"/>
      <c r="J10" s="297"/>
      <c r="K10" s="297"/>
      <c r="L10" s="297"/>
      <c r="M10" s="297"/>
      <c r="N10" s="297"/>
      <c r="O10" s="297"/>
      <c r="P10" s="297"/>
      <c r="Q10" s="297"/>
      <c r="R10" s="297"/>
    </row>
    <row xmlns:x14ac="http://schemas.microsoft.com/office/spreadsheetml/2009/9/ac" r="11" ht="15.95" customHeight="true" x14ac:dyDescent="0.2">
      <c r="A11" s="296"/>
      <c r="C11" s="330" t="s">
        <v>32</v>
      </c>
      <c r="D11" s="307"/>
      <c r="E11" s="308"/>
      <c r="F11" s="307"/>
      <c r="G11" s="307"/>
      <c r="H11" s="297"/>
      <c r="I11" s="297"/>
      <c r="J11" s="297"/>
      <c r="K11" s="297"/>
      <c r="L11" s="297"/>
      <c r="M11" s="297"/>
      <c r="N11" s="297"/>
      <c r="O11" s="297"/>
      <c r="P11" s="297"/>
      <c r="Q11" s="297"/>
      <c r="R11" s="297"/>
    </row>
    <row xmlns:x14ac="http://schemas.microsoft.com/office/spreadsheetml/2009/9/ac" r="12" ht="9" customHeight="true" x14ac:dyDescent="0.2">
      <c r="A12" s="296"/>
      <c r="B12" s="297"/>
      <c r="C12" s="309"/>
      <c r="D12" s="307"/>
      <c r="E12" s="308"/>
      <c r="F12" s="307"/>
      <c r="G12" s="307"/>
      <c r="H12" s="297"/>
      <c r="I12" s="297"/>
      <c r="J12" s="297"/>
      <c r="K12" s="297"/>
      <c r="L12" s="297"/>
      <c r="M12" s="297"/>
      <c r="N12" s="297"/>
      <c r="O12" s="297"/>
      <c r="P12" s="297"/>
      <c r="Q12" s="297"/>
      <c r="R12" s="297"/>
    </row>
    <row xmlns:x14ac="http://schemas.microsoft.com/office/spreadsheetml/2009/9/ac" r="13" ht="24.95" customHeight="true" x14ac:dyDescent="0.25">
      <c r="A13" s="296"/>
      <c r="B13" s="297"/>
      <c r="C13" s="310" t="s">
        <v>145</v>
      </c>
      <c r="D13" s="307"/>
      <c r="E13" s="308"/>
      <c r="F13" s="307"/>
      <c r="G13" s="307"/>
      <c r="H13" s="297"/>
      <c r="I13" s="297"/>
      <c r="J13" s="297"/>
      <c r="K13" s="297"/>
      <c r="L13" s="297"/>
      <c r="M13" s="297"/>
      <c r="N13" s="297"/>
      <c r="O13" s="297"/>
      <c r="P13" s="297"/>
      <c r="Q13" s="297"/>
      <c r="R13" s="297"/>
    </row>
    <row xmlns:x14ac="http://schemas.microsoft.com/office/spreadsheetml/2009/9/ac" r="14" ht="21.95" customHeight="true" x14ac:dyDescent="0.2">
      <c r="A14" s="296"/>
      <c r="B14" s="311"/>
      <c r="C14" s="312" t="s">
        <v>152</v>
      </c>
      <c r="D14" s="307"/>
      <c r="E14" s="308"/>
      <c r="F14" s="307"/>
      <c r="G14" s="307"/>
      <c r="H14" s="297"/>
      <c r="I14" s="297"/>
      <c r="J14" s="297"/>
      <c r="K14" s="297"/>
      <c r="L14" s="297"/>
      <c r="M14" s="297"/>
      <c r="N14" s="297"/>
      <c r="O14" s="297"/>
      <c r="P14" s="297"/>
      <c r="Q14" s="297"/>
      <c r="R14" s="297"/>
    </row>
    <row xmlns:x14ac="http://schemas.microsoft.com/office/spreadsheetml/2009/9/ac" r="15" ht="15" x14ac:dyDescent="0.2">
      <c r="A15" s="296"/>
      <c r="B15" s="311"/>
      <c r="C15" s="313" t="s">
        <v>153</v>
      </c>
      <c r="D15" s="307"/>
      <c r="E15" s="308"/>
      <c r="F15" s="307"/>
      <c r="G15" s="307"/>
      <c r="H15" s="297"/>
      <c r="I15" s="297"/>
      <c r="J15" s="297"/>
      <c r="K15" s="297"/>
      <c r="L15" s="297"/>
      <c r="M15" s="297"/>
      <c r="N15" s="297"/>
      <c r="O15" s="297"/>
      <c r="P15" s="297"/>
      <c r="Q15" s="297"/>
      <c r="R15" s="297"/>
    </row>
    <row xmlns:x14ac="http://schemas.microsoft.com/office/spreadsheetml/2009/9/ac" r="16" ht="15" x14ac:dyDescent="0.2">
      <c r="A16" s="296"/>
      <c r="B16" s="311"/>
      <c r="C16" s="312" t="s">
        <v>342</v>
      </c>
      <c r="D16" s="307"/>
      <c r="E16" s="308"/>
      <c r="F16" s="307"/>
      <c r="G16" s="307"/>
      <c r="H16" s="297"/>
      <c r="I16" s="297"/>
      <c r="J16" s="297"/>
      <c r="K16" s="297"/>
      <c r="L16" s="297"/>
      <c r="M16" s="297"/>
      <c r="N16" s="297"/>
      <c r="O16" s="297"/>
      <c r="P16" s="297"/>
      <c r="Q16" s="297"/>
      <c r="R16" s="297"/>
    </row>
    <row xmlns:x14ac="http://schemas.microsoft.com/office/spreadsheetml/2009/9/ac" r="17" ht="26.1" customHeight="true" x14ac:dyDescent="0.2">
      <c r="A17" s="296"/>
      <c r="B17" s="308"/>
      <c r="C17" s="314"/>
      <c r="D17" s="307"/>
      <c r="E17" s="311"/>
      <c r="F17" s="307"/>
      <c r="G17" s="307"/>
      <c r="H17" s="297"/>
      <c r="I17" s="297"/>
      <c r="J17" s="297"/>
      <c r="K17" s="297"/>
      <c r="L17" s="297"/>
      <c r="M17" s="297"/>
      <c r="N17" s="297"/>
      <c r="O17" s="297"/>
      <c r="P17" s="297"/>
      <c r="Q17" s="297"/>
      <c r="R17" s="297"/>
    </row>
    <row xmlns:x14ac="http://schemas.microsoft.com/office/spreadsheetml/2009/9/ac" r="18" ht="15.75" x14ac:dyDescent="0.25">
      <c r="A18" s="296"/>
      <c r="B18" s="308"/>
      <c r="C18" s="315" t="s">
        <v>33</v>
      </c>
      <c r="D18" s="307"/>
      <c r="E18" s="316"/>
      <c r="F18" s="307"/>
      <c r="G18" s="307"/>
      <c r="H18" s="297"/>
      <c r="I18" s="297"/>
      <c r="J18" s="297"/>
      <c r="K18" s="297"/>
      <c r="L18" s="297"/>
      <c r="M18" s="297"/>
      <c r="N18" s="297"/>
      <c r="O18" s="297"/>
      <c r="P18" s="297"/>
      <c r="Q18" s="297"/>
      <c r="R18" s="297"/>
    </row>
    <row xmlns:x14ac="http://schemas.microsoft.com/office/spreadsheetml/2009/9/ac" r="19" ht="15" x14ac:dyDescent="0.2">
      <c r="A19" s="296"/>
      <c r="B19" s="308"/>
      <c r="C19" s="317" t="s">
        <v>146</v>
      </c>
      <c r="D19" s="307"/>
      <c r="E19" s="318"/>
      <c r="F19" s="307"/>
      <c r="G19" s="307"/>
      <c r="H19" s="297"/>
      <c r="I19" s="297"/>
      <c r="J19" s="297"/>
      <c r="K19" s="297"/>
      <c r="L19" s="297"/>
      <c r="M19" s="297"/>
      <c r="N19" s="297"/>
      <c r="O19" s="297"/>
      <c r="P19" s="297"/>
      <c r="Q19" s="297"/>
      <c r="R19" s="297"/>
    </row>
    <row xmlns:x14ac="http://schemas.microsoft.com/office/spreadsheetml/2009/9/ac" r="20" ht="15" x14ac:dyDescent="0.2">
      <c r="A20" s="296"/>
      <c r="B20" s="308"/>
      <c r="C20" s="386" t="s">
        <v>147</v>
      </c>
      <c r="D20" s="307"/>
      <c r="E20" s="319"/>
      <c r="F20" s="307"/>
      <c r="G20" s="307"/>
      <c r="H20" s="297"/>
      <c r="I20" s="297"/>
      <c r="J20" s="297"/>
      <c r="K20" s="297"/>
      <c r="L20" s="297"/>
      <c r="M20" s="297"/>
      <c r="N20" s="297"/>
      <c r="O20" s="297"/>
      <c r="P20" s="297"/>
      <c r="Q20" s="297"/>
      <c r="R20" s="297"/>
    </row>
    <row xmlns:x14ac="http://schemas.microsoft.com/office/spreadsheetml/2009/9/ac" r="21" ht="15" x14ac:dyDescent="0.2">
      <c r="A21" s="296"/>
      <c r="B21" s="308"/>
      <c r="C21" s="387" t="s">
        <v>148</v>
      </c>
      <c r="D21" s="307"/>
      <c r="E21" s="320"/>
      <c r="F21" s="307"/>
      <c r="G21" s="307"/>
      <c r="H21" s="297"/>
      <c r="I21" s="297"/>
      <c r="J21" s="297"/>
      <c r="K21" s="297"/>
      <c r="L21" s="297"/>
      <c r="M21" s="297"/>
      <c r="N21" s="297"/>
      <c r="O21" s="297"/>
      <c r="P21" s="297"/>
      <c r="Q21" s="297"/>
      <c r="R21" s="297"/>
    </row>
    <row xmlns:x14ac="http://schemas.microsoft.com/office/spreadsheetml/2009/9/ac" r="22" ht="15" x14ac:dyDescent="0.2">
      <c r="A22" s="296"/>
      <c r="B22" s="308"/>
      <c r="C22" s="388" t="s">
        <v>149</v>
      </c>
      <c r="D22" s="307"/>
      <c r="E22" s="307"/>
      <c r="F22" s="307"/>
      <c r="G22" s="307"/>
      <c r="H22" s="297"/>
      <c r="I22" s="297"/>
      <c r="J22" s="297"/>
      <c r="K22" s="297"/>
      <c r="L22" s="297"/>
      <c r="M22" s="297"/>
      <c r="N22" s="297"/>
      <c r="O22" s="297"/>
      <c r="P22" s="297"/>
      <c r="Q22" s="297"/>
      <c r="R22" s="297"/>
    </row>
    <row xmlns:x14ac="http://schemas.microsoft.com/office/spreadsheetml/2009/9/ac" r="23" ht="15" x14ac:dyDescent="0.2">
      <c r="A23" s="296"/>
      <c r="B23" s="308"/>
      <c r="C23" s="317" t="s">
        <v>150</v>
      </c>
      <c r="D23" s="307"/>
      <c r="E23" s="307"/>
      <c r="F23" s="307"/>
      <c r="G23" s="307"/>
      <c r="H23" s="297"/>
      <c r="I23" s="297"/>
      <c r="J23" s="297"/>
      <c r="K23" s="297"/>
      <c r="L23" s="297"/>
      <c r="M23" s="297"/>
      <c r="N23" s="297"/>
      <c r="O23" s="297"/>
      <c r="P23" s="297"/>
      <c r="Q23" s="297"/>
      <c r="R23" s="297"/>
    </row>
    <row xmlns:x14ac="http://schemas.microsoft.com/office/spreadsheetml/2009/9/ac" r="24" ht="15" x14ac:dyDescent="0.2">
      <c r="A24" s="296"/>
      <c r="B24" s="308"/>
      <c r="C24" s="321"/>
      <c r="D24" s="307"/>
      <c r="E24" s="307"/>
      <c r="F24" s="307"/>
      <c r="G24" s="307"/>
      <c r="H24" s="297"/>
      <c r="I24" s="297"/>
      <c r="J24" s="297"/>
      <c r="K24" s="297"/>
      <c r="L24" s="297"/>
      <c r="M24" s="297"/>
      <c r="N24" s="297"/>
      <c r="O24" s="297"/>
      <c r="P24" s="297"/>
      <c r="Q24" s="297"/>
      <c r="R24" s="297"/>
    </row>
    <row xmlns:x14ac="http://schemas.microsoft.com/office/spreadsheetml/2009/9/ac" r="25" ht="15.95" customHeight="true" x14ac:dyDescent="0.2">
      <c r="A25" s="322"/>
      <c r="B25" s="322"/>
      <c r="C25" s="323"/>
      <c r="D25" s="296"/>
      <c r="E25" s="297"/>
      <c r="F25" s="297"/>
      <c r="G25" s="297"/>
      <c r="H25" s="297"/>
      <c r="I25" s="297"/>
      <c r="J25" s="297"/>
      <c r="K25" s="297"/>
      <c r="L25" s="297"/>
      <c r="M25" s="297"/>
      <c r="N25" s="297"/>
      <c r="O25" s="297"/>
      <c r="P25" s="297"/>
      <c r="Q25" s="297"/>
      <c r="R25" s="297"/>
    </row>
    <row xmlns:x14ac="http://schemas.microsoft.com/office/spreadsheetml/2009/9/ac" r="26" ht="23.25" x14ac:dyDescent="0.2">
      <c r="A26" s="322"/>
      <c r="B26" s="322"/>
      <c r="C26" s="322"/>
      <c r="D26" s="296"/>
      <c r="E26" s="297"/>
      <c r="F26" s="297"/>
      <c r="G26" s="297"/>
      <c r="H26" s="297"/>
      <c r="I26" s="297"/>
      <c r="J26" s="297"/>
      <c r="K26" s="297"/>
      <c r="L26" s="297"/>
      <c r="M26" s="297"/>
      <c r="N26" s="297"/>
      <c r="O26" s="297"/>
      <c r="P26" s="297"/>
      <c r="Q26" s="297"/>
      <c r="R26" s="297"/>
    </row>
    <row xmlns:x14ac="http://schemas.microsoft.com/office/spreadsheetml/2009/9/ac" r="27" ht="15" x14ac:dyDescent="0.2">
      <c r="A27" s="324"/>
      <c r="B27" s="325"/>
      <c r="C27" s="326"/>
      <c r="D27" s="296"/>
      <c r="E27" s="297"/>
      <c r="F27" s="297"/>
      <c r="G27" s="297"/>
      <c r="H27" s="297"/>
      <c r="I27" s="297"/>
      <c r="J27" s="297"/>
      <c r="K27" s="297"/>
      <c r="L27" s="297"/>
      <c r="M27" s="297"/>
      <c r="N27" s="297"/>
      <c r="O27" s="297"/>
      <c r="P27" s="297"/>
      <c r="Q27" s="297"/>
      <c r="R27" s="297"/>
    </row>
    <row xmlns:x14ac="http://schemas.microsoft.com/office/spreadsheetml/2009/9/ac" r="28" ht="15" x14ac:dyDescent="0.2">
      <c r="A28" s="324"/>
      <c r="B28" s="325"/>
      <c r="C28" s="327"/>
      <c r="D28" s="296"/>
      <c r="E28" s="297"/>
      <c r="F28" s="297"/>
      <c r="G28" s="297"/>
      <c r="H28" s="297"/>
      <c r="I28" s="297"/>
      <c r="J28" s="297"/>
      <c r="K28" s="297"/>
      <c r="L28" s="297"/>
      <c r="M28" s="297"/>
      <c r="N28" s="297"/>
      <c r="O28" s="297"/>
      <c r="P28" s="297"/>
      <c r="Q28" s="297"/>
      <c r="R28" s="297"/>
    </row>
    <row xmlns:x14ac="http://schemas.microsoft.com/office/spreadsheetml/2009/9/ac" r="29" ht="15" x14ac:dyDescent="0.2">
      <c r="A29" s="324"/>
      <c r="B29" s="325"/>
      <c r="C29" s="328"/>
      <c r="D29" s="296"/>
      <c r="E29" s="297"/>
      <c r="F29" s="297"/>
      <c r="G29" s="297"/>
      <c r="H29" s="297"/>
      <c r="I29" s="297"/>
      <c r="J29" s="297"/>
      <c r="K29" s="297"/>
      <c r="L29" s="297"/>
      <c r="M29" s="297"/>
      <c r="N29" s="297"/>
      <c r="O29" s="297"/>
      <c r="P29" s="297"/>
      <c r="Q29" s="297"/>
      <c r="R29" s="297"/>
    </row>
    <row xmlns:x14ac="http://schemas.microsoft.com/office/spreadsheetml/2009/9/ac" r="30" ht="15" x14ac:dyDescent="0.2">
      <c r="A30" s="324"/>
      <c r="B30" s="325"/>
      <c r="C30" s="328"/>
      <c r="D30" s="296"/>
      <c r="E30" s="297"/>
      <c r="F30" s="297"/>
      <c r="G30" s="297"/>
      <c r="H30" s="297"/>
      <c r="I30" s="297"/>
      <c r="J30" s="297"/>
      <c r="K30" s="297"/>
      <c r="L30" s="297"/>
      <c r="M30" s="297"/>
      <c r="N30" s="297"/>
      <c r="O30" s="297"/>
      <c r="P30" s="297"/>
      <c r="Q30" s="297"/>
      <c r="R30" s="297"/>
    </row>
    <row xmlns:x14ac="http://schemas.microsoft.com/office/spreadsheetml/2009/9/ac" r="31" ht="15" x14ac:dyDescent="0.2">
      <c r="A31" s="324"/>
      <c r="B31" s="325"/>
      <c r="C31" s="328"/>
      <c r="D31" s="296"/>
      <c r="E31" s="297"/>
      <c r="F31" s="297"/>
      <c r="G31" s="297"/>
      <c r="H31" s="297"/>
      <c r="I31" s="297"/>
      <c r="J31" s="297"/>
      <c r="K31" s="297"/>
      <c r="L31" s="297"/>
      <c r="M31" s="297"/>
      <c r="N31" s="297"/>
      <c r="O31" s="297"/>
      <c r="P31" s="297"/>
      <c r="Q31" s="297"/>
      <c r="R31" s="297"/>
    </row>
    <row xmlns:x14ac="http://schemas.microsoft.com/office/spreadsheetml/2009/9/ac" r="32" ht="15" x14ac:dyDescent="0.2">
      <c r="A32" s="324"/>
      <c r="B32" s="325"/>
      <c r="C32" s="328"/>
      <c r="D32" s="296"/>
      <c r="E32" s="297"/>
      <c r="F32" s="297"/>
      <c r="G32" s="297"/>
      <c r="H32" s="297"/>
      <c r="I32" s="297"/>
      <c r="J32" s="297"/>
      <c r="K32" s="297"/>
      <c r="L32" s="297"/>
      <c r="M32" s="297"/>
      <c r="N32" s="297"/>
      <c r="O32" s="297"/>
      <c r="P32" s="297"/>
      <c r="Q32" s="297"/>
      <c r="R32" s="297"/>
    </row>
    <row xmlns:x14ac="http://schemas.microsoft.com/office/spreadsheetml/2009/9/ac" r="33" ht="15" x14ac:dyDescent="0.2">
      <c r="A33" s="324"/>
      <c r="B33" s="325"/>
      <c r="C33" s="328"/>
      <c r="D33" s="296"/>
      <c r="E33" s="297"/>
      <c r="F33" s="297"/>
      <c r="G33" s="297"/>
      <c r="H33" s="297"/>
      <c r="I33" s="297"/>
      <c r="J33" s="297"/>
      <c r="K33" s="297"/>
      <c r="L33" s="297"/>
      <c r="M33" s="297"/>
      <c r="N33" s="297"/>
      <c r="O33" s="297"/>
      <c r="P33" s="297"/>
      <c r="Q33" s="297"/>
      <c r="R33" s="297"/>
    </row>
    <row xmlns:x14ac="http://schemas.microsoft.com/office/spreadsheetml/2009/9/ac" r="34" ht="15" x14ac:dyDescent="0.2">
      <c r="A34" s="324"/>
      <c r="B34" s="325"/>
      <c r="D34" s="296"/>
      <c r="E34" s="297"/>
      <c r="F34" s="297"/>
      <c r="G34" s="297"/>
      <c r="H34" s="297"/>
      <c r="I34" s="297"/>
      <c r="J34" s="297"/>
      <c r="K34" s="297"/>
      <c r="L34" s="297"/>
      <c r="M34" s="297"/>
      <c r="N34" s="297"/>
      <c r="O34" s="297"/>
      <c r="P34" s="297"/>
      <c r="Q34" s="297"/>
      <c r="R34" s="297"/>
    </row>
    <row xmlns:x14ac="http://schemas.microsoft.com/office/spreadsheetml/2009/9/ac" r="35" ht="15" x14ac:dyDescent="0.2">
      <c r="A35" s="296"/>
      <c r="B35" s="296"/>
      <c r="C35" s="296"/>
      <c r="D35" s="296"/>
      <c r="E35" s="297"/>
      <c r="F35" s="297"/>
      <c r="G35" s="297"/>
      <c r="H35" s="297"/>
      <c r="I35" s="297"/>
      <c r="J35" s="297"/>
      <c r="K35" s="297"/>
      <c r="L35" s="297"/>
      <c r="M35" s="297"/>
      <c r="N35" s="297"/>
      <c r="O35" s="297"/>
      <c r="P35" s="297"/>
      <c r="Q35" s="297"/>
      <c r="R35" s="297"/>
    </row>
    <row xmlns:x14ac="http://schemas.microsoft.com/office/spreadsheetml/2009/9/ac" r="36" ht="15" x14ac:dyDescent="0.2">
      <c r="A36" s="296"/>
      <c r="B36" s="296"/>
      <c r="C36" s="296"/>
      <c r="D36" s="296"/>
      <c r="E36" s="297"/>
      <c r="F36" s="297"/>
      <c r="G36" s="297"/>
      <c r="H36" s="297"/>
      <c r="I36" s="297"/>
      <c r="J36" s="297"/>
      <c r="K36" s="297"/>
      <c r="L36" s="297"/>
      <c r="M36" s="297"/>
      <c r="N36" s="297"/>
      <c r="O36" s="297"/>
      <c r="P36" s="297"/>
      <c r="Q36" s="297"/>
      <c r="R36" s="297"/>
    </row>
    <row xmlns:x14ac="http://schemas.microsoft.com/office/spreadsheetml/2009/9/ac" r="37" ht="15" x14ac:dyDescent="0.2">
      <c r="A37" s="296"/>
      <c r="B37" s="296"/>
      <c r="C37" s="296"/>
      <c r="D37" s="296"/>
    </row>
    <row xmlns:x14ac="http://schemas.microsoft.com/office/spreadsheetml/2009/9/ac" r="38" ht="15" x14ac:dyDescent="0.2">
      <c r="A38" s="296"/>
      <c r="B38" s="296"/>
      <c r="C38" s="296"/>
      <c r="D38" s="296"/>
    </row>
    <row xmlns:x14ac="http://schemas.microsoft.com/office/spreadsheetml/2009/9/ac" r="39" ht="15" x14ac:dyDescent="0.2">
      <c r="A39" s="296"/>
      <c r="B39" s="296"/>
      <c r="C39" s="296"/>
      <c r="D39" s="296"/>
    </row>
    <row xmlns:x14ac="http://schemas.microsoft.com/office/spreadsheetml/2009/9/ac" r="40" ht="15" x14ac:dyDescent="0.2">
      <c r="A40" s="296"/>
      <c r="B40" s="296"/>
      <c r="C40" s="296"/>
      <c r="D40" s="296"/>
    </row>
    <row xmlns:x14ac="http://schemas.microsoft.com/office/spreadsheetml/2009/9/ac" r="46" x14ac:dyDescent="0.2">
      <c r="L46" s="329"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LT622"/>
  <sheetViews>
    <sheetView showGridLines="false" zoomScale="90" zoomScaleNormal="90" workbookViewId="0">
      <pane xSplit="1" topLeftCell="B1" activePane="topRight" state="frozen"/>
      <selection pane="top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style="130"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 min="252" max="252" width="24.625" style="130" customWidth="true"/>
    <col min="253" max="253" width="29.75" customWidth="true"/>
    <col min="254" max="259" width="7.875" customWidth="true"/>
    <col min="260" max="261" width="1.125" customWidth="true"/>
    <col min="262" max="262" width="24.625" style="130" customWidth="true"/>
    <col min="263" max="263" width="29.75" customWidth="true"/>
    <col min="264" max="269" width="7.875" customWidth="true"/>
    <col min="270" max="271" width="1.125" customWidth="true"/>
    <col min="272" max="272" width="24.625" style="130" customWidth="true"/>
    <col min="273" max="273" width="29.75" customWidth="true"/>
    <col min="274" max="279" width="7.875" customWidth="true"/>
    <col min="280" max="281" width="1.125" customWidth="true"/>
    <col min="282" max="282" width="24.625" style="130" customWidth="true"/>
    <col min="283" max="283" width="29.75" customWidth="true"/>
    <col min="284" max="289" width="7.875" customWidth="true"/>
    <col min="290" max="291" width="1.125" customWidth="true"/>
    <col min="292" max="292" width="24.625" style="130" customWidth="true"/>
    <col min="293" max="293" width="29.75" customWidth="true"/>
    <col min="294" max="299" width="7.875" customWidth="true"/>
    <col min="300" max="301" width="1.125" customWidth="true"/>
    <col min="302" max="302" width="24.625" style="130" customWidth="true"/>
    <col min="303" max="303" width="29.75" customWidth="true"/>
    <col min="304" max="309" width="7.875" customWidth="true"/>
    <col min="310" max="311" width="1.125" customWidth="true"/>
    <col min="312" max="312" width="24.625" style="130" customWidth="true"/>
    <col min="313" max="313" width="29.75" customWidth="true"/>
    <col min="314" max="319" width="7.875" customWidth="true"/>
    <col min="320" max="321" width="1.125" customWidth="true"/>
    <col min="322" max="322" width="24.625" style="130" customWidth="true"/>
    <col min="323" max="323" width="29.75" customWidth="true"/>
    <col min="324" max="329" width="7.875" customWidth="true"/>
    <col min="330" max="331" width="1.125" customWidth="true"/>
    <col min="332" max="332" width="24.625" style="130" customWidth="true"/>
    <col min="333" max="333" width="29.75" customWidth="true"/>
    <col min="334" max="339" width="7.875" customWidth="true"/>
    <col min="340" max="341" width="1.125" customWidth="true"/>
  </cols>
  <sheetData>
    <row xmlns:x14ac="http://schemas.microsoft.com/office/spreadsheetml/2009/9/ac" r="1" s="334" customFormat="true" ht="30" customHeight="true" x14ac:dyDescent="0.25">
      <c r="B1" s="353" t="s">
        <v>31</v>
      </c>
      <c r="C1" s="587" t="s">
        <v>283</v>
      </c>
      <c r="D1" s="340" t="s">
        <v>159</v>
      </c>
      <c r="E1" s="340"/>
      <c r="F1" s="340"/>
      <c r="G1" s="340"/>
      <c r="H1" s="340"/>
      <c r="I1" s="351"/>
      <c r="J1" s="332"/>
      <c r="K1" s="332"/>
      <c r="L1" s="353" t="s">
        <v>31</v>
      </c>
      <c r="M1" s="587" t="s">
        <v>283</v>
      </c>
      <c r="N1" s="340" t="s">
        <v>159</v>
      </c>
      <c r="O1" s="340"/>
      <c r="P1" s="340"/>
      <c r="Q1" s="340"/>
      <c r="R1" s="340"/>
      <c r="S1" s="351"/>
      <c r="T1" s="332"/>
      <c r="U1" s="332"/>
      <c r="V1" s="353" t="s">
        <v>31</v>
      </c>
      <c r="W1" s="587" t="s">
        <v>284</v>
      </c>
      <c r="X1" s="340" t="s">
        <v>159</v>
      </c>
      <c r="Y1" s="340"/>
      <c r="Z1" s="340"/>
      <c r="AA1" s="340"/>
      <c r="AB1" s="340"/>
      <c r="AC1" s="351"/>
      <c r="AD1" s="332"/>
      <c r="AE1" s="332"/>
      <c r="AF1" s="353" t="s">
        <v>31</v>
      </c>
      <c r="AG1" s="587" t="s">
        <v>285</v>
      </c>
      <c r="AH1" s="340" t="s">
        <v>159</v>
      </c>
      <c r="AI1" s="340"/>
      <c r="AJ1" s="340"/>
      <c r="AK1" s="340"/>
      <c r="AL1" s="340"/>
      <c r="AM1" s="351"/>
      <c r="AN1" s="332"/>
      <c r="AO1" s="332"/>
      <c r="AP1" s="353" t="s">
        <v>31</v>
      </c>
      <c r="AQ1" s="587" t="s">
        <v>286</v>
      </c>
      <c r="AR1" s="340" t="s">
        <v>159</v>
      </c>
      <c r="AS1" s="340"/>
      <c r="AT1" s="340"/>
      <c r="AU1" s="340"/>
      <c r="AV1" s="340"/>
      <c r="AW1" s="351"/>
      <c r="AX1" s="332"/>
      <c r="AY1" s="332"/>
      <c r="AZ1" s="353" t="s">
        <v>31</v>
      </c>
      <c r="BA1" s="587" t="s">
        <v>286</v>
      </c>
      <c r="BB1" s="340" t="s">
        <v>159</v>
      </c>
      <c r="BC1" s="340"/>
      <c r="BD1" s="340"/>
      <c r="BE1" s="340"/>
      <c r="BF1" s="340"/>
      <c r="BG1" s="351"/>
      <c r="BH1" s="332"/>
      <c r="BI1" s="332"/>
      <c r="BJ1" s="353" t="s">
        <v>31</v>
      </c>
      <c r="BK1" s="587" t="s">
        <v>287</v>
      </c>
      <c r="BL1" s="340" t="s">
        <v>159</v>
      </c>
      <c r="BM1" s="340"/>
      <c r="BN1" s="340"/>
      <c r="BO1" s="340"/>
      <c r="BP1" s="340"/>
      <c r="BQ1" s="351"/>
      <c r="BR1" s="332"/>
      <c r="BS1" s="332"/>
      <c r="BT1" s="353" t="s">
        <v>31</v>
      </c>
      <c r="BU1" s="587" t="s">
        <v>287</v>
      </c>
      <c r="BV1" s="340" t="s">
        <v>159</v>
      </c>
      <c r="BW1" s="340"/>
      <c r="BX1" s="340"/>
      <c r="BY1" s="340"/>
      <c r="BZ1" s="340"/>
      <c r="CA1" s="351"/>
      <c r="CB1" s="332"/>
      <c r="CC1" s="332"/>
      <c r="CD1" s="353" t="s">
        <v>31</v>
      </c>
      <c r="CE1" s="587" t="s">
        <v>288</v>
      </c>
      <c r="CF1" s="340" t="s">
        <v>159</v>
      </c>
      <c r="CG1" s="340"/>
      <c r="CH1" s="340"/>
      <c r="CI1" s="340"/>
      <c r="CJ1" s="340"/>
      <c r="CK1" s="351"/>
      <c r="CL1" s="332"/>
      <c r="CM1" s="332"/>
      <c r="CN1" s="353" t="s">
        <v>31</v>
      </c>
      <c r="CO1" s="587" t="s">
        <v>288</v>
      </c>
      <c r="CP1" s="340" t="s">
        <v>159</v>
      </c>
      <c r="CQ1" s="340"/>
      <c r="CR1" s="340"/>
      <c r="CS1" s="340"/>
      <c r="CT1" s="340"/>
      <c r="CU1" s="351"/>
      <c r="CV1" s="332"/>
      <c r="CW1" s="332"/>
      <c r="CX1" s="353" t="s">
        <v>31</v>
      </c>
      <c r="CY1" s="587" t="s">
        <v>289</v>
      </c>
      <c r="CZ1" s="340" t="s">
        <v>159</v>
      </c>
      <c r="DA1" s="340"/>
      <c r="DB1" s="340"/>
      <c r="DC1" s="340"/>
      <c r="DD1" s="340"/>
      <c r="DE1" s="351"/>
      <c r="DF1" s="332"/>
      <c r="DG1" s="332"/>
      <c r="DH1" s="353" t="s">
        <v>31</v>
      </c>
      <c r="DI1" s="587" t="s">
        <v>289</v>
      </c>
      <c r="DJ1" s="340" t="s">
        <v>159</v>
      </c>
      <c r="DK1" s="340"/>
      <c r="DL1" s="340"/>
      <c r="DM1" s="340"/>
      <c r="DN1" s="340"/>
      <c r="DO1" s="351"/>
      <c r="DP1" s="332"/>
      <c r="DQ1" s="332"/>
      <c r="DR1" s="353" t="s">
        <v>31</v>
      </c>
      <c r="DS1" s="587" t="s">
        <v>290</v>
      </c>
      <c r="DT1" s="340" t="s">
        <v>159</v>
      </c>
      <c r="DU1" s="340"/>
      <c r="DV1" s="340"/>
      <c r="DW1" s="340"/>
      <c r="DX1" s="340"/>
      <c r="DY1" s="351"/>
      <c r="DZ1" s="332"/>
      <c r="EA1" s="332"/>
      <c r="EB1" s="353" t="s">
        <v>31</v>
      </c>
      <c r="EC1" s="587" t="s">
        <v>290</v>
      </c>
      <c r="ED1" s="340" t="s">
        <v>159</v>
      </c>
      <c r="EE1" s="340"/>
      <c r="EF1" s="340"/>
      <c r="EG1" s="340"/>
      <c r="EH1" s="340"/>
      <c r="EI1" s="351"/>
      <c r="EJ1" s="332"/>
      <c r="EK1" s="332"/>
      <c r="EL1" s="353" t="s">
        <v>31</v>
      </c>
      <c r="EM1" s="587" t="s">
        <v>291</v>
      </c>
      <c r="EN1" s="340" t="s">
        <v>159</v>
      </c>
      <c r="EO1" s="340"/>
      <c r="EP1" s="340"/>
      <c r="EQ1" s="340"/>
      <c r="ER1" s="340"/>
      <c r="ES1" s="351"/>
      <c r="ET1" s="332"/>
      <c r="EU1" s="332"/>
      <c r="EV1" s="353" t="s">
        <v>31</v>
      </c>
      <c r="EW1" s="587" t="s">
        <v>291</v>
      </c>
      <c r="EX1" s="340" t="s">
        <v>159</v>
      </c>
      <c r="EY1" s="340"/>
      <c r="EZ1" s="340"/>
      <c r="FA1" s="340"/>
      <c r="FB1" s="340"/>
      <c r="FC1" s="351"/>
      <c r="FD1" s="332"/>
      <c r="FE1" s="332"/>
      <c r="FF1" s="353" t="s">
        <v>31</v>
      </c>
      <c r="FG1" s="587" t="s">
        <v>292</v>
      </c>
      <c r="FH1" s="340" t="s">
        <v>159</v>
      </c>
      <c r="FI1" s="340"/>
      <c r="FJ1" s="340"/>
      <c r="FK1" s="340"/>
      <c r="FL1" s="340"/>
      <c r="FM1" s="351"/>
      <c r="FN1" s="332"/>
      <c r="FO1" s="332"/>
      <c r="FP1" s="353" t="s">
        <v>31</v>
      </c>
      <c r="FQ1" s="587" t="s">
        <v>292</v>
      </c>
      <c r="FR1" s="340" t="s">
        <v>159</v>
      </c>
      <c r="FS1" s="340"/>
      <c r="FT1" s="340"/>
      <c r="FU1" s="340"/>
      <c r="FV1" s="340"/>
      <c r="FW1" s="351"/>
      <c r="FX1" s="332"/>
      <c r="FY1" s="332"/>
      <c r="FZ1" s="353" t="s">
        <v>31</v>
      </c>
      <c r="GA1" s="587">
        <v>2019</v>
      </c>
      <c r="GB1" s="340" t="s">
        <v>312</v>
      </c>
      <c r="GC1" s="340"/>
      <c r="GD1" s="340"/>
      <c r="GE1" s="340"/>
      <c r="GF1" s="340"/>
      <c r="GG1" s="351"/>
      <c r="GH1" s="332"/>
      <c r="GI1" s="332"/>
      <c r="GJ1" s="353" t="s">
        <v>31</v>
      </c>
      <c r="GK1" s="587">
        <v>2019</v>
      </c>
      <c r="GL1" s="340" t="s">
        <v>312</v>
      </c>
      <c r="GM1" s="340"/>
      <c r="GN1" s="340"/>
      <c r="GO1" s="340"/>
      <c r="GP1" s="340"/>
      <c r="GQ1" s="351"/>
      <c r="GR1" s="332"/>
      <c r="GS1" s="332"/>
      <c r="GT1" s="353" t="s">
        <v>31</v>
      </c>
      <c r="GU1" s="587">
        <v>2019</v>
      </c>
      <c r="GV1" s="340" t="s">
        <v>312</v>
      </c>
      <c r="GW1" s="340"/>
      <c r="GX1" s="340"/>
      <c r="GY1" s="340"/>
      <c r="GZ1" s="340"/>
      <c r="HA1" s="351"/>
      <c r="HB1" s="332"/>
      <c r="HC1" s="332"/>
      <c r="HD1" s="353" t="s">
        <v>31</v>
      </c>
      <c r="HE1" s="587">
        <v>2020</v>
      </c>
      <c r="HF1" s="340" t="s">
        <v>312</v>
      </c>
      <c r="HG1" s="340"/>
      <c r="HH1" s="340"/>
      <c r="HI1" s="340"/>
      <c r="HJ1" s="340"/>
      <c r="HK1" s="351"/>
      <c r="HL1" s="332"/>
      <c r="HM1" s="332"/>
      <c r="HN1" s="353" t="s">
        <v>31</v>
      </c>
      <c r="HO1" s="587">
        <v>2020</v>
      </c>
      <c r="HP1" s="340" t="s">
        <v>312</v>
      </c>
      <c r="HQ1" s="340"/>
      <c r="HR1" s="340"/>
      <c r="HS1" s="340"/>
      <c r="HT1" s="340"/>
      <c r="HU1" s="351"/>
      <c r="HV1" s="332"/>
      <c r="HW1" s="332"/>
      <c r="HX1" s="353" t="s">
        <v>31</v>
      </c>
      <c r="HY1" s="587">
        <v>2020</v>
      </c>
      <c r="HZ1" s="340" t="s">
        <v>312</v>
      </c>
      <c r="IA1" s="340"/>
      <c r="IB1" s="340"/>
      <c r="IC1" s="340"/>
      <c r="ID1" s="340"/>
      <c r="IE1" s="351"/>
      <c r="IF1" s="332"/>
      <c r="IG1" s="332"/>
      <c r="IH1" s="353" t="s">
        <v>31</v>
      </c>
      <c r="II1" s="587">
        <v>2021</v>
      </c>
      <c r="IJ1" s="340" t="s">
        <v>312</v>
      </c>
      <c r="IK1" s="340"/>
      <c r="IL1" s="340"/>
      <c r="IM1" s="340"/>
      <c r="IN1" s="340"/>
      <c r="IO1" s="351"/>
      <c r="IP1" s="332"/>
      <c r="IQ1" s="332"/>
      <c r="IR1" s="353" t="s">
        <v>31</v>
      </c>
      <c r="IS1" s="587">
        <v>2021</v>
      </c>
      <c r="IT1" s="340" t="s">
        <v>312</v>
      </c>
      <c r="IU1" s="340"/>
      <c r="IV1" s="340"/>
      <c r="IW1" s="340"/>
      <c r="IX1" s="340"/>
      <c r="IY1" s="351"/>
      <c r="IZ1" s="332"/>
      <c r="JA1" s="332"/>
      <c r="JB1" s="353" t="s">
        <v>31</v>
      </c>
      <c r="JC1" s="587">
        <v>2022</v>
      </c>
      <c r="JD1" s="340" t="s">
        <v>159</v>
      </c>
      <c r="JE1" s="340"/>
      <c r="JF1" s="340"/>
      <c r="JG1" s="340"/>
      <c r="JH1" s="340"/>
      <c r="JI1" s="351"/>
      <c r="JJ1" s="332"/>
      <c r="JK1" s="332"/>
      <c r="JL1" s="353" t="s">
        <v>358</v>
      </c>
      <c r="JM1" s="587">
        <v>2022</v>
      </c>
      <c r="JN1" s="340" t="s">
        <v>312</v>
      </c>
      <c r="JO1" s="340"/>
      <c r="JP1" s="340"/>
      <c r="JQ1" s="340"/>
      <c r="JR1" s="340"/>
      <c r="JS1" s="351"/>
      <c r="JT1" s="332"/>
      <c r="JU1" s="332"/>
    </row>
    <row xmlns:x14ac="http://schemas.microsoft.com/office/spreadsheetml/2009/9/ac" r="2" s="334" customFormat="true" ht="30" customHeight="true" x14ac:dyDescent="0.25">
      <c r="A2" s="605" t="s">
        <v>341</v>
      </c>
      <c r="B2" s="341" t="s">
        <v>265</v>
      </c>
      <c r="C2" s="294" t="s">
        <v>179</v>
      </c>
      <c r="D2" s="294" t="s">
        <v>160</v>
      </c>
      <c r="E2" s="342"/>
      <c r="F2" s="342"/>
      <c r="G2" s="342"/>
      <c r="H2" s="342"/>
      <c r="I2" s="352"/>
      <c r="J2" s="335" t="s">
        <v>293</v>
      </c>
      <c r="K2" s="335"/>
      <c r="L2" s="341" t="s">
        <v>266</v>
      </c>
      <c r="M2" s="294" t="s">
        <v>183</v>
      </c>
      <c r="N2" s="294" t="s">
        <v>188</v>
      </c>
      <c r="O2" s="342"/>
      <c r="P2" s="342"/>
      <c r="Q2" s="342"/>
      <c r="R2" s="342"/>
      <c r="S2" s="352"/>
      <c r="T2" s="335" t="s">
        <v>293</v>
      </c>
      <c r="U2" s="335"/>
      <c r="V2" s="341" t="s">
        <v>267</v>
      </c>
      <c r="W2" s="294" t="s">
        <v>183</v>
      </c>
      <c r="X2" s="294" t="s">
        <v>189</v>
      </c>
      <c r="Y2" s="342"/>
      <c r="Z2" s="342"/>
      <c r="AA2" s="342"/>
      <c r="AB2" s="342"/>
      <c r="AC2" s="352"/>
      <c r="AD2" s="335" t="s">
        <v>293</v>
      </c>
      <c r="AE2" s="335"/>
      <c r="AF2" s="341" t="s">
        <v>268</v>
      </c>
      <c r="AG2" s="294" t="s">
        <v>183</v>
      </c>
      <c r="AH2" s="294" t="s">
        <v>190</v>
      </c>
      <c r="AI2" s="342"/>
      <c r="AJ2" s="342"/>
      <c r="AK2" s="342"/>
      <c r="AL2" s="342"/>
      <c r="AM2" s="352"/>
      <c r="AN2" s="335" t="s">
        <v>293</v>
      </c>
      <c r="AO2" s="335"/>
      <c r="AP2" s="341" t="s">
        <v>269</v>
      </c>
      <c r="AQ2" s="294" t="s">
        <v>179</v>
      </c>
      <c r="AR2" s="294" t="s">
        <v>160</v>
      </c>
      <c r="AS2" s="342"/>
      <c r="AT2" s="342"/>
      <c r="AU2" s="342"/>
      <c r="AV2" s="342"/>
      <c r="AW2" s="352"/>
      <c r="AX2" s="335" t="s">
        <v>293</v>
      </c>
      <c r="AY2" s="335"/>
      <c r="AZ2" s="341" t="s">
        <v>270</v>
      </c>
      <c r="BA2" s="294" t="s">
        <v>183</v>
      </c>
      <c r="BB2" s="294" t="s">
        <v>191</v>
      </c>
      <c r="BC2" s="342"/>
      <c r="BD2" s="342"/>
      <c r="BE2" s="342"/>
      <c r="BF2" s="342"/>
      <c r="BG2" s="352"/>
      <c r="BH2" s="335" t="s">
        <v>293</v>
      </c>
      <c r="BI2" s="335"/>
      <c r="BJ2" s="341" t="s">
        <v>271</v>
      </c>
      <c r="BK2" s="294" t="s">
        <v>179</v>
      </c>
      <c r="BL2" s="294" t="s">
        <v>160</v>
      </c>
      <c r="BM2" s="342"/>
      <c r="BN2" s="342"/>
      <c r="BO2" s="342"/>
      <c r="BP2" s="342"/>
      <c r="BQ2" s="352"/>
      <c r="BR2" s="335" t="s">
        <v>293</v>
      </c>
      <c r="BS2" s="335"/>
      <c r="BT2" s="341" t="s">
        <v>272</v>
      </c>
      <c r="BU2" s="294" t="s">
        <v>183</v>
      </c>
      <c r="BV2" s="294" t="s">
        <v>192</v>
      </c>
      <c r="BW2" s="342"/>
      <c r="BX2" s="342"/>
      <c r="BY2" s="342"/>
      <c r="BZ2" s="342"/>
      <c r="CA2" s="352"/>
      <c r="CB2" s="335" t="s">
        <v>293</v>
      </c>
      <c r="CC2" s="335"/>
      <c r="CD2" s="341" t="s">
        <v>273</v>
      </c>
      <c r="CE2" s="294" t="s">
        <v>179</v>
      </c>
      <c r="CF2" s="294" t="s">
        <v>160</v>
      </c>
      <c r="CG2" s="342"/>
      <c r="CH2" s="342"/>
      <c r="CI2" s="342"/>
      <c r="CJ2" s="342"/>
      <c r="CK2" s="352"/>
      <c r="CL2" s="335" t="s">
        <v>293</v>
      </c>
      <c r="CM2" s="335"/>
      <c r="CN2" s="341" t="s">
        <v>274</v>
      </c>
      <c r="CO2" s="294" t="s">
        <v>183</v>
      </c>
      <c r="CP2" s="294" t="s">
        <v>193</v>
      </c>
      <c r="CQ2" s="342"/>
      <c r="CR2" s="342"/>
      <c r="CS2" s="342"/>
      <c r="CT2" s="342"/>
      <c r="CU2" s="352"/>
      <c r="CV2" s="335" t="s">
        <v>293</v>
      </c>
      <c r="CW2" s="335"/>
      <c r="CX2" s="341" t="s">
        <v>275</v>
      </c>
      <c r="CY2" s="294" t="s">
        <v>179</v>
      </c>
      <c r="CZ2" s="294" t="s">
        <v>160</v>
      </c>
      <c r="DA2" s="342"/>
      <c r="DB2" s="342"/>
      <c r="DC2" s="342"/>
      <c r="DD2" s="342"/>
      <c r="DE2" s="352"/>
      <c r="DF2" s="335" t="s">
        <v>293</v>
      </c>
      <c r="DG2" s="335"/>
      <c r="DH2" s="341" t="s">
        <v>276</v>
      </c>
      <c r="DI2" s="294" t="s">
        <v>183</v>
      </c>
      <c r="DJ2" s="294" t="s">
        <v>194</v>
      </c>
      <c r="DK2" s="342"/>
      <c r="DL2" s="342"/>
      <c r="DM2" s="342"/>
      <c r="DN2" s="342"/>
      <c r="DO2" s="352"/>
      <c r="DP2" s="335" t="s">
        <v>293</v>
      </c>
      <c r="DQ2" s="335"/>
      <c r="DR2" s="341" t="s">
        <v>277</v>
      </c>
      <c r="DS2" s="294" t="s">
        <v>179</v>
      </c>
      <c r="DT2" s="294" t="s">
        <v>160</v>
      </c>
      <c r="DU2" s="342"/>
      <c r="DV2" s="342"/>
      <c r="DW2" s="342"/>
      <c r="DX2" s="342"/>
      <c r="DY2" s="352"/>
      <c r="DZ2" s="335" t="s">
        <v>293</v>
      </c>
      <c r="EA2" s="335"/>
      <c r="EB2" s="341" t="s">
        <v>278</v>
      </c>
      <c r="EC2" s="294" t="s">
        <v>183</v>
      </c>
      <c r="ED2" s="294" t="s">
        <v>195</v>
      </c>
      <c r="EE2" s="342"/>
      <c r="EF2" s="342"/>
      <c r="EG2" s="342"/>
      <c r="EH2" s="342"/>
      <c r="EI2" s="352"/>
      <c r="EJ2" s="335" t="s">
        <v>293</v>
      </c>
      <c r="EK2" s="335"/>
      <c r="EL2" s="341" t="s">
        <v>279</v>
      </c>
      <c r="EM2" s="294" t="s">
        <v>183</v>
      </c>
      <c r="EN2" s="294" t="s">
        <v>196</v>
      </c>
      <c r="EO2" s="342"/>
      <c r="EP2" s="342"/>
      <c r="EQ2" s="342"/>
      <c r="ER2" s="342"/>
      <c r="ES2" s="352"/>
      <c r="ET2" s="335" t="s">
        <v>293</v>
      </c>
      <c r="EU2" s="335"/>
      <c r="EV2" s="341" t="s">
        <v>280</v>
      </c>
      <c r="EW2" s="294" t="s">
        <v>179</v>
      </c>
      <c r="EX2" s="294" t="s">
        <v>160</v>
      </c>
      <c r="EY2" s="342"/>
      <c r="EZ2" s="342"/>
      <c r="FA2" s="342"/>
      <c r="FB2" s="342"/>
      <c r="FC2" s="352"/>
      <c r="FD2" s="335" t="s">
        <v>293</v>
      </c>
      <c r="FE2" s="335"/>
      <c r="FF2" s="341" t="s">
        <v>281</v>
      </c>
      <c r="FG2" s="294" t="s">
        <v>183</v>
      </c>
      <c r="FH2" s="294" t="s">
        <v>243</v>
      </c>
      <c r="FI2" s="342"/>
      <c r="FJ2" s="342"/>
      <c r="FK2" s="342"/>
      <c r="FL2" s="342"/>
      <c r="FM2" s="352"/>
      <c r="FN2" s="335" t="s">
        <v>293</v>
      </c>
      <c r="FO2" s="335"/>
      <c r="FP2" s="341" t="s">
        <v>282</v>
      </c>
      <c r="FQ2" s="294" t="s">
        <v>179</v>
      </c>
      <c r="FR2" s="294" t="s">
        <v>160</v>
      </c>
      <c r="FS2" s="342"/>
      <c r="FT2" s="342"/>
      <c r="FU2" s="342"/>
      <c r="FV2" s="342"/>
      <c r="FW2" s="352"/>
      <c r="FX2" s="335" t="s">
        <v>293</v>
      </c>
      <c r="FY2" s="335"/>
      <c r="FZ2" s="341" t="s">
        <v>309</v>
      </c>
      <c r="GA2" s="294" t="s">
        <v>179</v>
      </c>
      <c r="GB2" s="294" t="s">
        <v>160</v>
      </c>
      <c r="GC2" s="342"/>
      <c r="GD2" s="342"/>
      <c r="GE2" s="342"/>
      <c r="GF2" s="342"/>
      <c r="GG2" s="352"/>
      <c r="GH2" s="335" t="s">
        <v>293</v>
      </c>
      <c r="GI2" s="335"/>
      <c r="GJ2" s="341" t="s">
        <v>313</v>
      </c>
      <c r="GK2" s="294" t="s">
        <v>183</v>
      </c>
      <c r="GL2" s="294" t="s">
        <v>314</v>
      </c>
      <c r="GM2" s="342"/>
      <c r="GN2" s="342"/>
      <c r="GO2" s="342"/>
      <c r="GP2" s="342"/>
      <c r="GQ2" s="352"/>
      <c r="GR2" s="335" t="s">
        <v>293</v>
      </c>
      <c r="GS2" s="335"/>
      <c r="GT2" s="341" t="s">
        <v>317</v>
      </c>
      <c r="GU2" s="294" t="s">
        <v>318</v>
      </c>
      <c r="GV2" s="294" t="s">
        <v>319</v>
      </c>
      <c r="GW2" s="342"/>
      <c r="GX2" s="342"/>
      <c r="GY2" s="342"/>
      <c r="GZ2" s="342"/>
      <c r="HA2" s="352"/>
      <c r="HB2" s="335" t="s">
        <v>293</v>
      </c>
      <c r="HC2" s="335"/>
      <c r="HD2" s="341" t="s">
        <v>322</v>
      </c>
      <c r="HE2" s="294" t="s">
        <v>183</v>
      </c>
      <c r="HF2" s="294" t="s">
        <v>323</v>
      </c>
      <c r="HG2" s="342"/>
      <c r="HH2" s="342"/>
      <c r="HI2" s="342"/>
      <c r="HJ2" s="342"/>
      <c r="HK2" s="352"/>
      <c r="HL2" s="335" t="s">
        <v>293</v>
      </c>
      <c r="HM2" s="335"/>
      <c r="HN2" s="341" t="s">
        <v>322</v>
      </c>
      <c r="HO2" s="294" t="s">
        <v>183</v>
      </c>
      <c r="HP2" s="294" t="s">
        <v>346</v>
      </c>
      <c r="HQ2" s="342"/>
      <c r="HR2" s="342"/>
      <c r="HS2" s="342"/>
      <c r="HT2" s="342"/>
      <c r="HU2" s="352"/>
      <c r="HV2" s="335" t="s">
        <v>293</v>
      </c>
      <c r="HW2" s="335"/>
      <c r="HX2" s="341" t="s">
        <v>353</v>
      </c>
      <c r="HY2" s="294" t="s">
        <v>179</v>
      </c>
      <c r="HZ2" s="294" t="s">
        <v>160</v>
      </c>
      <c r="IA2" s="342"/>
      <c r="IB2" s="342"/>
      <c r="IC2" s="342"/>
      <c r="ID2" s="342"/>
      <c r="IE2" s="352"/>
      <c r="IF2" s="335" t="s">
        <v>293</v>
      </c>
      <c r="IG2" s="335"/>
      <c r="IH2" s="341" t="s">
        <v>354</v>
      </c>
      <c r="II2" s="294" t="s">
        <v>179</v>
      </c>
      <c r="IJ2" s="294" t="s">
        <v>160</v>
      </c>
      <c r="IK2" s="342"/>
      <c r="IL2" s="342"/>
      <c r="IM2" s="342"/>
      <c r="IN2" s="342"/>
      <c r="IO2" s="352"/>
      <c r="IP2" s="335" t="s">
        <v>293</v>
      </c>
      <c r="IQ2" s="335"/>
      <c r="IR2" s="341" t="s">
        <v>347</v>
      </c>
      <c r="IS2" s="294" t="s">
        <v>183</v>
      </c>
      <c r="IT2" s="294" t="s">
        <v>348</v>
      </c>
      <c r="IU2" s="342"/>
      <c r="IV2" s="342"/>
      <c r="IW2" s="342"/>
      <c r="IX2" s="342"/>
      <c r="IY2" s="352"/>
      <c r="IZ2" s="335" t="s">
        <v>293</v>
      </c>
      <c r="JA2" s="335"/>
      <c r="JB2" s="341" t="s">
        <v>351</v>
      </c>
      <c r="JC2" s="294" t="s">
        <v>183</v>
      </c>
      <c r="JD2" s="294" t="s">
        <v>352</v>
      </c>
      <c r="JE2" s="342"/>
      <c r="JF2" s="342"/>
      <c r="JG2" s="342"/>
      <c r="JH2" s="342"/>
      <c r="JI2" s="352"/>
      <c r="JJ2" s="335" t="s">
        <v>293</v>
      </c>
      <c r="JK2" s="335"/>
      <c r="JL2" s="341" t="s">
        <v>358</v>
      </c>
      <c r="JM2" s="294" t="s">
        <v>179</v>
      </c>
      <c r="JN2" s="294" t="s">
        <v>160</v>
      </c>
      <c r="JO2" s="342"/>
      <c r="JP2" s="342"/>
      <c r="JQ2" s="342"/>
      <c r="JR2" s="342"/>
      <c r="JS2" s="352"/>
      <c r="JT2" s="335" t="s">
        <v>293</v>
      </c>
      <c r="JU2" s="335"/>
    </row>
    <row xmlns:x14ac="http://schemas.microsoft.com/office/spreadsheetml/2009/9/ac" r="3" s="273" customFormat="true" ht="18" customHeight="true" x14ac:dyDescent="0.25">
      <c r="A3" s="605"/>
      <c r="B3" s="382" t="s">
        <v>171</v>
      </c>
      <c r="C3" s="383" t="s">
        <v>56</v>
      </c>
      <c r="D3" s="384" t="s">
        <v>7</v>
      </c>
      <c r="E3" s="384" t="s">
        <v>1</v>
      </c>
      <c r="F3" s="384" t="s">
        <v>2</v>
      </c>
      <c r="G3" s="384" t="s">
        <v>16</v>
      </c>
      <c r="H3" s="384" t="s">
        <v>17</v>
      </c>
      <c r="I3" s="385" t="s">
        <v>18</v>
      </c>
      <c r="J3" s="271"/>
      <c r="K3" s="271"/>
      <c r="L3" s="382" t="s">
        <v>171</v>
      </c>
      <c r="M3" s="383" t="s">
        <v>56</v>
      </c>
      <c r="N3" s="384" t="s">
        <v>7</v>
      </c>
      <c r="O3" s="384" t="s">
        <v>1</v>
      </c>
      <c r="P3" s="384" t="s">
        <v>2</v>
      </c>
      <c r="Q3" s="384" t="s">
        <v>16</v>
      </c>
      <c r="R3" s="384" t="s">
        <v>17</v>
      </c>
      <c r="S3" s="385" t="s">
        <v>18</v>
      </c>
      <c r="T3" s="271"/>
      <c r="U3" s="271"/>
      <c r="V3" s="382" t="s">
        <v>171</v>
      </c>
      <c r="W3" s="383" t="s">
        <v>56</v>
      </c>
      <c r="X3" s="384" t="s">
        <v>7</v>
      </c>
      <c r="Y3" s="384" t="s">
        <v>1</v>
      </c>
      <c r="Z3" s="384" t="s">
        <v>2</v>
      </c>
      <c r="AA3" s="384" t="s">
        <v>16</v>
      </c>
      <c r="AB3" s="384" t="s">
        <v>17</v>
      </c>
      <c r="AC3" s="385" t="s">
        <v>18</v>
      </c>
      <c r="AD3" s="271"/>
      <c r="AE3" s="271"/>
      <c r="AF3" s="382" t="s">
        <v>171</v>
      </c>
      <c r="AG3" s="383" t="s">
        <v>56</v>
      </c>
      <c r="AH3" s="384" t="s">
        <v>7</v>
      </c>
      <c r="AI3" s="384" t="s">
        <v>1</v>
      </c>
      <c r="AJ3" s="384" t="s">
        <v>2</v>
      </c>
      <c r="AK3" s="384" t="s">
        <v>16</v>
      </c>
      <c r="AL3" s="384" t="s">
        <v>17</v>
      </c>
      <c r="AM3" s="385" t="s">
        <v>18</v>
      </c>
      <c r="AN3" s="271"/>
      <c r="AO3" s="271"/>
      <c r="AP3" s="382" t="s">
        <v>171</v>
      </c>
      <c r="AQ3" s="383" t="s">
        <v>56</v>
      </c>
      <c r="AR3" s="384" t="s">
        <v>7</v>
      </c>
      <c r="AS3" s="384" t="s">
        <v>1</v>
      </c>
      <c r="AT3" s="384" t="s">
        <v>2</v>
      </c>
      <c r="AU3" s="384" t="s">
        <v>16</v>
      </c>
      <c r="AV3" s="384" t="s">
        <v>17</v>
      </c>
      <c r="AW3" s="385" t="s">
        <v>18</v>
      </c>
      <c r="AX3" s="271"/>
      <c r="AY3" s="271"/>
      <c r="AZ3" s="382" t="s">
        <v>171</v>
      </c>
      <c r="BA3" s="383" t="s">
        <v>56</v>
      </c>
      <c r="BB3" s="384" t="s">
        <v>7</v>
      </c>
      <c r="BC3" s="384" t="s">
        <v>1</v>
      </c>
      <c r="BD3" s="384" t="s">
        <v>2</v>
      </c>
      <c r="BE3" s="384" t="s">
        <v>16</v>
      </c>
      <c r="BF3" s="384" t="s">
        <v>17</v>
      </c>
      <c r="BG3" s="385" t="s">
        <v>18</v>
      </c>
      <c r="BH3" s="271"/>
      <c r="BI3" s="271"/>
      <c r="BJ3" s="382" t="s">
        <v>171</v>
      </c>
      <c r="BK3" s="383" t="s">
        <v>56</v>
      </c>
      <c r="BL3" s="384" t="s">
        <v>7</v>
      </c>
      <c r="BM3" s="384" t="s">
        <v>1</v>
      </c>
      <c r="BN3" s="384" t="s">
        <v>2</v>
      </c>
      <c r="BO3" s="384" t="s">
        <v>16</v>
      </c>
      <c r="BP3" s="384" t="s">
        <v>17</v>
      </c>
      <c r="BQ3" s="385" t="s">
        <v>18</v>
      </c>
      <c r="BR3" s="271"/>
      <c r="BS3" s="271"/>
      <c r="BT3" s="382" t="s">
        <v>171</v>
      </c>
      <c r="BU3" s="383" t="s">
        <v>56</v>
      </c>
      <c r="BV3" s="384" t="s">
        <v>7</v>
      </c>
      <c r="BW3" s="384" t="s">
        <v>1</v>
      </c>
      <c r="BX3" s="384" t="s">
        <v>2</v>
      </c>
      <c r="BY3" s="384" t="s">
        <v>16</v>
      </c>
      <c r="BZ3" s="384" t="s">
        <v>17</v>
      </c>
      <c r="CA3" s="385" t="s">
        <v>18</v>
      </c>
      <c r="CB3" s="271"/>
      <c r="CC3" s="271"/>
      <c r="CD3" s="382" t="s">
        <v>171</v>
      </c>
      <c r="CE3" s="383" t="s">
        <v>56</v>
      </c>
      <c r="CF3" s="384" t="s">
        <v>7</v>
      </c>
      <c r="CG3" s="384" t="s">
        <v>1</v>
      </c>
      <c r="CH3" s="384" t="s">
        <v>2</v>
      </c>
      <c r="CI3" s="384" t="s">
        <v>16</v>
      </c>
      <c r="CJ3" s="384" t="s">
        <v>17</v>
      </c>
      <c r="CK3" s="385" t="s">
        <v>18</v>
      </c>
      <c r="CL3" s="271"/>
      <c r="CM3" s="271"/>
      <c r="CN3" s="382" t="s">
        <v>171</v>
      </c>
      <c r="CO3" s="383" t="s">
        <v>56</v>
      </c>
      <c r="CP3" s="384" t="s">
        <v>7</v>
      </c>
      <c r="CQ3" s="384" t="s">
        <v>1</v>
      </c>
      <c r="CR3" s="384" t="s">
        <v>2</v>
      </c>
      <c r="CS3" s="384" t="s">
        <v>16</v>
      </c>
      <c r="CT3" s="384" t="s">
        <v>17</v>
      </c>
      <c r="CU3" s="385" t="s">
        <v>18</v>
      </c>
      <c r="CV3" s="271"/>
      <c r="CW3" s="271"/>
      <c r="CX3" s="382" t="s">
        <v>171</v>
      </c>
      <c r="CY3" s="383" t="s">
        <v>56</v>
      </c>
      <c r="CZ3" s="384" t="s">
        <v>7</v>
      </c>
      <c r="DA3" s="384" t="s">
        <v>1</v>
      </c>
      <c r="DB3" s="384" t="s">
        <v>2</v>
      </c>
      <c r="DC3" s="384" t="s">
        <v>16</v>
      </c>
      <c r="DD3" s="384" t="s">
        <v>17</v>
      </c>
      <c r="DE3" s="385" t="s">
        <v>18</v>
      </c>
      <c r="DF3" s="271"/>
      <c r="DG3" s="271"/>
      <c r="DH3" s="382" t="s">
        <v>171</v>
      </c>
      <c r="DI3" s="383" t="s">
        <v>56</v>
      </c>
      <c r="DJ3" s="384" t="s">
        <v>7</v>
      </c>
      <c r="DK3" s="384" t="s">
        <v>1</v>
      </c>
      <c r="DL3" s="384" t="s">
        <v>2</v>
      </c>
      <c r="DM3" s="384" t="s">
        <v>16</v>
      </c>
      <c r="DN3" s="384" t="s">
        <v>17</v>
      </c>
      <c r="DO3" s="385" t="s">
        <v>18</v>
      </c>
      <c r="DP3" s="271"/>
      <c r="DQ3" s="271"/>
      <c r="DR3" s="382" t="s">
        <v>171</v>
      </c>
      <c r="DS3" s="383" t="s">
        <v>56</v>
      </c>
      <c r="DT3" s="384" t="s">
        <v>7</v>
      </c>
      <c r="DU3" s="384" t="s">
        <v>1</v>
      </c>
      <c r="DV3" s="384" t="s">
        <v>2</v>
      </c>
      <c r="DW3" s="384" t="s">
        <v>16</v>
      </c>
      <c r="DX3" s="384" t="s">
        <v>17</v>
      </c>
      <c r="DY3" s="385" t="s">
        <v>18</v>
      </c>
      <c r="DZ3" s="271"/>
      <c r="EA3" s="271"/>
      <c r="EB3" s="382" t="s">
        <v>171</v>
      </c>
      <c r="EC3" s="383" t="s">
        <v>56</v>
      </c>
      <c r="ED3" s="384" t="s">
        <v>7</v>
      </c>
      <c r="EE3" s="384" t="s">
        <v>1</v>
      </c>
      <c r="EF3" s="384" t="s">
        <v>2</v>
      </c>
      <c r="EG3" s="384" t="s">
        <v>16</v>
      </c>
      <c r="EH3" s="384" t="s">
        <v>17</v>
      </c>
      <c r="EI3" s="385" t="s">
        <v>18</v>
      </c>
      <c r="EJ3" s="271"/>
      <c r="EK3" s="271"/>
      <c r="EL3" s="382" t="s">
        <v>171</v>
      </c>
      <c r="EM3" s="383" t="s">
        <v>56</v>
      </c>
      <c r="EN3" s="384" t="s">
        <v>7</v>
      </c>
      <c r="EO3" s="384" t="s">
        <v>1</v>
      </c>
      <c r="EP3" s="384" t="s">
        <v>2</v>
      </c>
      <c r="EQ3" s="384" t="s">
        <v>16</v>
      </c>
      <c r="ER3" s="384" t="s">
        <v>17</v>
      </c>
      <c r="ES3" s="385" t="s">
        <v>18</v>
      </c>
      <c r="ET3" s="271"/>
      <c r="EU3" s="271"/>
      <c r="EV3" s="382" t="s">
        <v>171</v>
      </c>
      <c r="EW3" s="383" t="s">
        <v>56</v>
      </c>
      <c r="EX3" s="384" t="s">
        <v>7</v>
      </c>
      <c r="EY3" s="384" t="s">
        <v>1</v>
      </c>
      <c r="EZ3" s="384" t="s">
        <v>2</v>
      </c>
      <c r="FA3" s="384" t="s">
        <v>16</v>
      </c>
      <c r="FB3" s="384" t="s">
        <v>17</v>
      </c>
      <c r="FC3" s="385" t="s">
        <v>18</v>
      </c>
      <c r="FD3" s="271"/>
      <c r="FE3" s="271"/>
      <c r="FF3" s="382" t="s">
        <v>171</v>
      </c>
      <c r="FG3" s="383" t="s">
        <v>56</v>
      </c>
      <c r="FH3" s="384" t="s">
        <v>7</v>
      </c>
      <c r="FI3" s="384" t="s">
        <v>1</v>
      </c>
      <c r="FJ3" s="384" t="s">
        <v>2</v>
      </c>
      <c r="FK3" s="384" t="s">
        <v>16</v>
      </c>
      <c r="FL3" s="384" t="s">
        <v>17</v>
      </c>
      <c r="FM3" s="385" t="s">
        <v>18</v>
      </c>
      <c r="FN3" s="271"/>
      <c r="FO3" s="271"/>
      <c r="FP3" s="382" t="s">
        <v>171</v>
      </c>
      <c r="FQ3" s="383" t="s">
        <v>56</v>
      </c>
      <c r="FR3" s="384" t="s">
        <v>7</v>
      </c>
      <c r="FS3" s="384" t="s">
        <v>1</v>
      </c>
      <c r="FT3" s="384" t="s">
        <v>2</v>
      </c>
      <c r="FU3" s="384" t="s">
        <v>16</v>
      </c>
      <c r="FV3" s="384" t="s">
        <v>17</v>
      </c>
      <c r="FW3" s="385" t="s">
        <v>18</v>
      </c>
      <c r="FX3" s="271"/>
      <c r="FY3" s="271"/>
      <c r="FZ3" s="382" t="s">
        <v>171</v>
      </c>
      <c r="GA3" s="383" t="s">
        <v>56</v>
      </c>
      <c r="GB3" s="384" t="s">
        <v>7</v>
      </c>
      <c r="GC3" s="384" t="s">
        <v>1</v>
      </c>
      <c r="GD3" s="384" t="s">
        <v>2</v>
      </c>
      <c r="GE3" s="384" t="s">
        <v>16</v>
      </c>
      <c r="GF3" s="384" t="s">
        <v>17</v>
      </c>
      <c r="GG3" s="385" t="s">
        <v>18</v>
      </c>
      <c r="GH3" s="271"/>
      <c r="GI3" s="271"/>
      <c r="GJ3" s="382" t="s">
        <v>171</v>
      </c>
      <c r="GK3" s="383" t="s">
        <v>56</v>
      </c>
      <c r="GL3" s="384" t="s">
        <v>7</v>
      </c>
      <c r="GM3" s="384" t="s">
        <v>1</v>
      </c>
      <c r="GN3" s="384" t="s">
        <v>2</v>
      </c>
      <c r="GO3" s="384" t="s">
        <v>16</v>
      </c>
      <c r="GP3" s="384" t="s">
        <v>17</v>
      </c>
      <c r="GQ3" s="385" t="s">
        <v>18</v>
      </c>
      <c r="GR3" s="271"/>
      <c r="GS3" s="271"/>
      <c r="GT3" s="382" t="s">
        <v>171</v>
      </c>
      <c r="GU3" s="383" t="s">
        <v>56</v>
      </c>
      <c r="GV3" s="384" t="s">
        <v>7</v>
      </c>
      <c r="GW3" s="384" t="s">
        <v>1</v>
      </c>
      <c r="GX3" s="384" t="s">
        <v>2</v>
      </c>
      <c r="GY3" s="384" t="s">
        <v>16</v>
      </c>
      <c r="GZ3" s="384" t="s">
        <v>17</v>
      </c>
      <c r="HA3" s="385" t="s">
        <v>18</v>
      </c>
      <c r="HB3" s="271"/>
      <c r="HC3" s="271"/>
      <c r="HD3" s="382" t="s">
        <v>171</v>
      </c>
      <c r="HE3" s="383" t="s">
        <v>56</v>
      </c>
      <c r="HF3" s="384" t="s">
        <v>7</v>
      </c>
      <c r="HG3" s="384" t="s">
        <v>1</v>
      </c>
      <c r="HH3" s="384" t="s">
        <v>2</v>
      </c>
      <c r="HI3" s="384" t="s">
        <v>16</v>
      </c>
      <c r="HJ3" s="384" t="s">
        <v>17</v>
      </c>
      <c r="HK3" s="385" t="s">
        <v>18</v>
      </c>
      <c r="HL3" s="271"/>
      <c r="HM3" s="271"/>
      <c r="HN3" s="382" t="s">
        <v>171</v>
      </c>
      <c r="HO3" s="383" t="s">
        <v>56</v>
      </c>
      <c r="HP3" s="384" t="s">
        <v>7</v>
      </c>
      <c r="HQ3" s="384" t="s">
        <v>1</v>
      </c>
      <c r="HR3" s="384" t="s">
        <v>2</v>
      </c>
      <c r="HS3" s="384" t="s">
        <v>16</v>
      </c>
      <c r="HT3" s="384" t="s">
        <v>17</v>
      </c>
      <c r="HU3" s="385" t="s">
        <v>18</v>
      </c>
      <c r="HV3" s="271"/>
      <c r="HW3" s="271"/>
      <c r="HX3" s="382" t="s">
        <v>171</v>
      </c>
      <c r="HY3" s="383" t="s">
        <v>56</v>
      </c>
      <c r="HZ3" s="384" t="s">
        <v>7</v>
      </c>
      <c r="IA3" s="384" t="s">
        <v>1</v>
      </c>
      <c r="IB3" s="384" t="s">
        <v>2</v>
      </c>
      <c r="IC3" s="384" t="s">
        <v>16</v>
      </c>
      <c r="ID3" s="384" t="s">
        <v>17</v>
      </c>
      <c r="IE3" s="385" t="s">
        <v>18</v>
      </c>
      <c r="IF3" s="271"/>
      <c r="IG3" s="271"/>
      <c r="IH3" s="382" t="s">
        <v>171</v>
      </c>
      <c r="II3" s="383" t="s">
        <v>56</v>
      </c>
      <c r="IJ3" s="384" t="s">
        <v>7</v>
      </c>
      <c r="IK3" s="384" t="s">
        <v>1</v>
      </c>
      <c r="IL3" s="384" t="s">
        <v>2</v>
      </c>
      <c r="IM3" s="384" t="s">
        <v>16</v>
      </c>
      <c r="IN3" s="384" t="s">
        <v>17</v>
      </c>
      <c r="IO3" s="385" t="s">
        <v>18</v>
      </c>
      <c r="IP3" s="271"/>
      <c r="IQ3" s="271"/>
      <c r="IR3" s="382" t="s">
        <v>171</v>
      </c>
      <c r="IS3" s="383" t="s">
        <v>56</v>
      </c>
      <c r="IT3" s="384" t="s">
        <v>7</v>
      </c>
      <c r="IU3" s="384" t="s">
        <v>1</v>
      </c>
      <c r="IV3" s="384" t="s">
        <v>2</v>
      </c>
      <c r="IW3" s="384" t="s">
        <v>16</v>
      </c>
      <c r="IX3" s="384" t="s">
        <v>17</v>
      </c>
      <c r="IY3" s="385" t="s">
        <v>18</v>
      </c>
      <c r="IZ3" s="271"/>
      <c r="JA3" s="271"/>
      <c r="JB3" s="382" t="s">
        <v>171</v>
      </c>
      <c r="JC3" s="383" t="s">
        <v>56</v>
      </c>
      <c r="JD3" s="384" t="s">
        <v>7</v>
      </c>
      <c r="JE3" s="384" t="s">
        <v>1</v>
      </c>
      <c r="JF3" s="384" t="s">
        <v>2</v>
      </c>
      <c r="JG3" s="384" t="s">
        <v>16</v>
      </c>
      <c r="JH3" s="384" t="s">
        <v>17</v>
      </c>
      <c r="JI3" s="385" t="s">
        <v>18</v>
      </c>
      <c r="JJ3" s="271"/>
      <c r="JK3" s="271"/>
      <c r="JL3" s="382" t="s">
        <v>171</v>
      </c>
      <c r="JM3" s="383" t="s">
        <v>56</v>
      </c>
      <c r="JN3" s="384" t="s">
        <v>7</v>
      </c>
      <c r="JO3" s="384" t="s">
        <v>1</v>
      </c>
      <c r="JP3" s="384" t="s">
        <v>2</v>
      </c>
      <c r="JQ3" s="384" t="s">
        <v>16</v>
      </c>
      <c r="JR3" s="384" t="s">
        <v>17</v>
      </c>
      <c r="JS3" s="385" t="s">
        <v>18</v>
      </c>
      <c r="JT3" s="271"/>
      <c r="JU3" s="271"/>
      <c r="JV3" s="272"/>
      <c r="KF3" s="272"/>
      <c r="KP3" s="272"/>
      <c r="KZ3" s="272"/>
      <c r="LJ3" s="272"/>
      <c r="LT3" s="272"/>
    </row>
    <row xmlns:x14ac="http://schemas.microsoft.com/office/spreadsheetml/2009/9/ac" r="4" s="4" customFormat="true" x14ac:dyDescent="0.25">
      <c r="A4" s="420" t="str">
        <f>IF(ISBLANK('Data Summary'!A6),"",'Data Summary'!A6)</f>
        <v>CIV_2009_UIS</v>
      </c>
      <c r="B4" s="123"/>
      <c r="C4" s="92" t="s">
        <v>3</v>
      </c>
      <c r="D4" s="7"/>
      <c r="E4" s="7"/>
      <c r="F4" s="7"/>
      <c r="G4" s="7"/>
      <c r="H4" s="7"/>
      <c r="I4" s="26"/>
      <c r="J4" s="24"/>
      <c r="K4" s="24"/>
      <c r="L4" s="123"/>
      <c r="M4" s="92" t="s">
        <v>3</v>
      </c>
      <c r="N4" s="7"/>
      <c r="O4" s="7"/>
      <c r="P4" s="7"/>
      <c r="Q4" s="7"/>
      <c r="R4" s="7"/>
      <c r="S4" s="26"/>
      <c r="T4" s="24"/>
      <c r="U4" s="24"/>
      <c r="V4" s="123"/>
      <c r="W4" s="92" t="s">
        <v>3</v>
      </c>
      <c r="X4" s="7"/>
      <c r="Y4" s="7"/>
      <c r="Z4" s="7"/>
      <c r="AA4" s="7"/>
      <c r="AB4" s="7"/>
      <c r="AC4" s="26"/>
      <c r="AD4" s="24"/>
      <c r="AE4" s="24"/>
      <c r="AF4" s="123"/>
      <c r="AG4" s="92" t="s">
        <v>3</v>
      </c>
      <c r="AH4" s="7"/>
      <c r="AI4" s="7"/>
      <c r="AJ4" s="7"/>
      <c r="AK4" s="7"/>
      <c r="AL4" s="7"/>
      <c r="AM4" s="26"/>
      <c r="AN4" s="24"/>
      <c r="AO4" s="24"/>
      <c r="AP4" s="123"/>
      <c r="AQ4" s="92" t="s">
        <v>3</v>
      </c>
      <c r="AR4" s="7"/>
      <c r="AS4" s="7"/>
      <c r="AT4" s="7"/>
      <c r="AU4" s="7"/>
      <c r="AV4" s="7"/>
      <c r="AW4" s="26"/>
      <c r="AX4" s="24"/>
      <c r="AY4" s="24"/>
      <c r="AZ4" s="123"/>
      <c r="BA4" s="92" t="s">
        <v>3</v>
      </c>
      <c r="BB4" s="7"/>
      <c r="BC4" s="7"/>
      <c r="BD4" s="7"/>
      <c r="BE4" s="7"/>
      <c r="BF4" s="7"/>
      <c r="BG4" s="26"/>
      <c r="BH4" s="24"/>
      <c r="BI4" s="24"/>
      <c r="BJ4" s="123"/>
      <c r="BK4" s="92" t="s">
        <v>3</v>
      </c>
      <c r="BL4" s="7"/>
      <c r="BM4" s="7"/>
      <c r="BN4" s="7"/>
      <c r="BO4" s="7"/>
      <c r="BP4" s="7"/>
      <c r="BQ4" s="26"/>
      <c r="BR4" s="24"/>
      <c r="BS4" s="24"/>
      <c r="BT4" s="123"/>
      <c r="BU4" s="92" t="s">
        <v>3</v>
      </c>
      <c r="BV4" s="7"/>
      <c r="BW4" s="7"/>
      <c r="BX4" s="7"/>
      <c r="BY4" s="7"/>
      <c r="BZ4" s="7"/>
      <c r="CA4" s="26"/>
      <c r="CB4" s="24"/>
      <c r="CC4" s="24"/>
      <c r="CD4" s="123"/>
      <c r="CE4" s="92" t="s">
        <v>3</v>
      </c>
      <c r="CF4" s="7"/>
      <c r="CG4" s="7"/>
      <c r="CH4" s="7"/>
      <c r="CI4" s="7"/>
      <c r="CJ4" s="7"/>
      <c r="CK4" s="26"/>
      <c r="CL4" s="24"/>
      <c r="CM4" s="24"/>
      <c r="CN4" s="123"/>
      <c r="CO4" s="92" t="s">
        <v>3</v>
      </c>
      <c r="CP4" s="7"/>
      <c r="CQ4" s="7"/>
      <c r="CR4" s="7"/>
      <c r="CS4" s="7"/>
      <c r="CT4" s="7"/>
      <c r="CU4" s="26"/>
      <c r="CV4" s="24"/>
      <c r="CW4" s="24"/>
      <c r="CX4" s="123"/>
      <c r="CY4" s="92" t="s">
        <v>3</v>
      </c>
      <c r="CZ4" s="7"/>
      <c r="DA4" s="7"/>
      <c r="DB4" s="7"/>
      <c r="DC4" s="7"/>
      <c r="DD4" s="7"/>
      <c r="DE4" s="26"/>
      <c r="DF4" s="24"/>
      <c r="DG4" s="24"/>
      <c r="DH4" s="123"/>
      <c r="DI4" s="92" t="s">
        <v>3</v>
      </c>
      <c r="DJ4" s="7"/>
      <c r="DK4" s="7"/>
      <c r="DL4" s="7"/>
      <c r="DM4" s="7"/>
      <c r="DN4" s="7"/>
      <c r="DO4" s="26"/>
      <c r="DP4" s="24"/>
      <c r="DQ4" s="24"/>
      <c r="DR4" s="135"/>
      <c r="DS4" s="92" t="s">
        <v>3</v>
      </c>
      <c r="DT4" s="7"/>
      <c r="DU4" s="7"/>
      <c r="DV4" s="7"/>
      <c r="DW4" s="7"/>
      <c r="DX4" s="7"/>
      <c r="DY4" s="26"/>
      <c r="DZ4" s="24"/>
      <c r="EA4" s="24"/>
      <c r="EB4" s="123"/>
      <c r="EC4" s="92" t="s">
        <v>3</v>
      </c>
      <c r="ED4" s="7"/>
      <c r="EE4" s="7"/>
      <c r="EF4" s="7"/>
      <c r="EG4" s="7"/>
      <c r="EH4" s="7"/>
      <c r="EI4" s="26"/>
      <c r="EJ4" s="24"/>
      <c r="EK4" s="24"/>
      <c r="EL4" s="135"/>
      <c r="EM4" s="92" t="s">
        <v>3</v>
      </c>
      <c r="EN4" s="7"/>
      <c r="EO4" s="7"/>
      <c r="EP4" s="7"/>
      <c r="EQ4" s="7"/>
      <c r="ER4" s="7"/>
      <c r="ES4" s="26"/>
      <c r="ET4" s="24"/>
      <c r="EU4" s="24"/>
      <c r="EV4" s="135"/>
      <c r="EW4" s="92" t="s">
        <v>3</v>
      </c>
      <c r="EX4" s="7"/>
      <c r="EY4" s="7"/>
      <c r="EZ4" s="7"/>
      <c r="FA4" s="7"/>
      <c r="FB4" s="7"/>
      <c r="FC4" s="26"/>
      <c r="FD4" s="24"/>
      <c r="FE4" s="24"/>
      <c r="FF4" s="135"/>
      <c r="FG4" s="92" t="s">
        <v>3</v>
      </c>
      <c r="FH4" s="205"/>
      <c r="FI4" s="205"/>
      <c r="FJ4" s="205"/>
      <c r="FK4" s="205"/>
      <c r="FL4" s="205"/>
      <c r="FM4" s="26"/>
      <c r="FN4" s="24"/>
      <c r="FO4" s="24"/>
      <c r="FP4" s="135"/>
      <c r="FQ4" s="92" t="s">
        <v>3</v>
      </c>
      <c r="FR4" s="7"/>
      <c r="FS4" s="7"/>
      <c r="FT4" s="7"/>
      <c r="FU4" s="7"/>
      <c r="FV4" s="7"/>
      <c r="FW4" s="26"/>
      <c r="FX4" s="24"/>
      <c r="FY4" s="24"/>
      <c r="FZ4" s="135"/>
      <c r="GA4" s="92" t="s">
        <v>3</v>
      </c>
      <c r="GB4" s="7"/>
      <c r="GC4" s="7"/>
      <c r="GD4" s="7"/>
      <c r="GE4" s="7"/>
      <c r="GF4" s="7"/>
      <c r="GG4" s="26"/>
      <c r="GH4" s="24"/>
      <c r="GI4" s="24"/>
      <c r="GJ4" s="135"/>
      <c r="GK4" s="92" t="s">
        <v>3</v>
      </c>
      <c r="GL4" s="7"/>
      <c r="GM4" s="7"/>
      <c r="GN4" s="7"/>
      <c r="GO4" s="7"/>
      <c r="GP4" s="7"/>
      <c r="GQ4" s="26"/>
      <c r="GR4" s="24"/>
      <c r="GS4" s="24"/>
      <c r="GT4" s="135"/>
      <c r="GU4" s="92" t="s">
        <v>3</v>
      </c>
      <c r="GV4" s="205">
        <v>80.400000000000006</v>
      </c>
      <c r="GW4" s="205">
        <v>69.2</v>
      </c>
      <c r="GX4" s="205">
        <v>87.1</v>
      </c>
      <c r="GY4" s="205"/>
      <c r="GZ4" s="205">
        <v>80.400000000000006</v>
      </c>
      <c r="HA4" s="26"/>
      <c r="HB4" s="24"/>
      <c r="HC4" s="24"/>
      <c r="HD4" s="135"/>
      <c r="HE4" s="92" t="s">
        <v>3</v>
      </c>
      <c r="HF4" s="7"/>
      <c r="HG4" s="7"/>
      <c r="HH4" s="7"/>
      <c r="HI4" s="7"/>
      <c r="HJ4" s="7"/>
      <c r="HK4" s="26"/>
      <c r="HL4" s="24"/>
      <c r="HM4" s="24"/>
      <c r="HN4" s="135"/>
      <c r="HO4" s="92" t="s">
        <v>3</v>
      </c>
      <c r="HP4" s="205"/>
      <c r="HQ4" s="205"/>
      <c r="HR4" s="205"/>
      <c r="HS4" s="205"/>
      <c r="HT4" s="205"/>
      <c r="HU4" s="26"/>
      <c r="HV4" s="24"/>
      <c r="HW4" s="24"/>
      <c r="HX4" s="135"/>
      <c r="HY4" s="92" t="s">
        <v>3</v>
      </c>
      <c r="HZ4" s="7"/>
      <c r="IA4" s="7"/>
      <c r="IB4" s="7"/>
      <c r="IC4" s="7"/>
      <c r="ID4" s="7"/>
      <c r="IE4" s="26"/>
      <c r="IF4" s="24"/>
      <c r="IG4" s="24"/>
      <c r="IH4" s="135"/>
      <c r="II4" s="92" t="s">
        <v>3</v>
      </c>
      <c r="IJ4" s="7"/>
      <c r="IK4" s="7"/>
      <c r="IL4" s="7"/>
      <c r="IM4" s="7"/>
      <c r="IN4" s="7"/>
      <c r="IO4" s="26"/>
      <c r="IP4" s="24"/>
      <c r="IQ4" s="24"/>
      <c r="IR4" s="135"/>
      <c r="IS4" s="92" t="s">
        <v>3</v>
      </c>
      <c r="IT4" s="205"/>
      <c r="IU4" s="205"/>
      <c r="IV4" s="205"/>
      <c r="IW4" s="205"/>
      <c r="IX4" s="205"/>
      <c r="IY4" s="26"/>
      <c r="IZ4" s="24"/>
      <c r="JA4" s="24"/>
      <c r="JB4" s="135"/>
      <c r="JC4" s="92" t="s">
        <v>3</v>
      </c>
      <c r="JD4" s="205"/>
      <c r="JE4" s="205"/>
      <c r="JF4" s="205"/>
      <c r="JG4" s="205"/>
      <c r="JH4" s="205"/>
      <c r="JI4" s="26"/>
      <c r="JJ4" s="24"/>
      <c r="JK4" s="24"/>
      <c r="JL4" s="135"/>
      <c r="JM4" s="92" t="s">
        <v>3</v>
      </c>
      <c r="JN4" s="7"/>
      <c r="JO4" s="7"/>
      <c r="JP4" s="7"/>
      <c r="JQ4" s="7"/>
      <c r="JR4" s="7"/>
      <c r="JS4" s="26"/>
      <c r="JT4" s="24"/>
      <c r="JU4" s="24"/>
      <c r="JV4" s="131"/>
      <c r="KF4" s="131"/>
      <c r="KP4" s="131"/>
      <c r="KZ4" s="131"/>
      <c r="LJ4" s="131"/>
      <c r="LT4" s="131"/>
    </row>
    <row xmlns:x14ac="http://schemas.microsoft.com/office/spreadsheetml/2009/9/ac" r="5" s="4" customFormat="true" x14ac:dyDescent="0.25">
      <c r="A5" s="420" t="str">
        <f ca="true">IF(ISBLANK('Data Summary'!A7),"",'Data Summary'!A7)</f>
        <v>CIV_2009_EMIS</v>
      </c>
      <c r="B5" s="123"/>
      <c r="C5" s="92" t="s">
        <v>25</v>
      </c>
      <c r="D5" s="7"/>
      <c r="E5" s="7"/>
      <c r="F5" s="7"/>
      <c r="G5" s="7"/>
      <c r="H5" s="7"/>
      <c r="I5" s="26"/>
      <c r="J5" s="24"/>
      <c r="K5" s="24"/>
      <c r="L5" s="123"/>
      <c r="M5" s="92" t="s">
        <v>25</v>
      </c>
      <c r="N5" s="7"/>
      <c r="O5" s="7"/>
      <c r="P5" s="7"/>
      <c r="Q5" s="7"/>
      <c r="R5" s="7"/>
      <c r="S5" s="26"/>
      <c r="T5" s="24"/>
      <c r="U5" s="24"/>
      <c r="V5" s="123"/>
      <c r="W5" s="92" t="s">
        <v>25</v>
      </c>
      <c r="X5" s="7"/>
      <c r="Y5" s="7"/>
      <c r="Z5" s="7"/>
      <c r="AA5" s="7"/>
      <c r="AB5" s="7"/>
      <c r="AC5" s="26"/>
      <c r="AD5" s="24"/>
      <c r="AE5" s="24"/>
      <c r="AF5" s="123"/>
      <c r="AG5" s="92" t="s">
        <v>25</v>
      </c>
      <c r="AH5" s="7"/>
      <c r="AI5" s="7"/>
      <c r="AJ5" s="7"/>
      <c r="AK5" s="7"/>
      <c r="AL5" s="7"/>
      <c r="AM5" s="26"/>
      <c r="AN5" s="24"/>
      <c r="AO5" s="24"/>
      <c r="AP5" s="123"/>
      <c r="AQ5" s="92" t="s">
        <v>25</v>
      </c>
      <c r="AR5" s="7"/>
      <c r="AS5" s="7"/>
      <c r="AT5" s="7"/>
      <c r="AU5" s="7"/>
      <c r="AV5" s="7"/>
      <c r="AW5" s="26"/>
      <c r="AX5" s="24"/>
      <c r="AY5" s="24"/>
      <c r="AZ5" s="123"/>
      <c r="BA5" s="92" t="s">
        <v>25</v>
      </c>
      <c r="BB5" s="7"/>
      <c r="BC5" s="7"/>
      <c r="BD5" s="7"/>
      <c r="BE5" s="7"/>
      <c r="BF5" s="7"/>
      <c r="BG5" s="26"/>
      <c r="BH5" s="24"/>
      <c r="BI5" s="24"/>
      <c r="BJ5" s="123"/>
      <c r="BK5" s="92" t="s">
        <v>25</v>
      </c>
      <c r="BL5" s="7"/>
      <c r="BM5" s="7"/>
      <c r="BN5" s="7"/>
      <c r="BO5" s="7"/>
      <c r="BP5" s="7"/>
      <c r="BQ5" s="26"/>
      <c r="BR5" s="24"/>
      <c r="BS5" s="24"/>
      <c r="BT5" s="123"/>
      <c r="BU5" s="92" t="s">
        <v>25</v>
      </c>
      <c r="BV5" s="7"/>
      <c r="BW5" s="7"/>
      <c r="BX5" s="7"/>
      <c r="BY5" s="7"/>
      <c r="BZ5" s="7"/>
      <c r="CA5" s="26"/>
      <c r="CB5" s="24"/>
      <c r="CC5" s="24"/>
      <c r="CD5" s="123"/>
      <c r="CE5" s="92" t="s">
        <v>25</v>
      </c>
      <c r="CF5" s="7"/>
      <c r="CG5" s="7"/>
      <c r="CH5" s="7"/>
      <c r="CI5" s="7"/>
      <c r="CJ5" s="7"/>
      <c r="CK5" s="26"/>
      <c r="CL5" s="24"/>
      <c r="CM5" s="24"/>
      <c r="CN5" s="123"/>
      <c r="CO5" s="92" t="s">
        <v>25</v>
      </c>
      <c r="CP5" s="7"/>
      <c r="CQ5" s="7"/>
      <c r="CR5" s="7"/>
      <c r="CS5" s="7"/>
      <c r="CT5" s="7"/>
      <c r="CU5" s="26"/>
      <c r="CV5" s="24"/>
      <c r="CW5" s="24"/>
      <c r="CX5" s="123"/>
      <c r="CY5" s="92" t="s">
        <v>25</v>
      </c>
      <c r="CZ5" s="7"/>
      <c r="DA5" s="7"/>
      <c r="DB5" s="7"/>
      <c r="DC5" s="7"/>
      <c r="DD5" s="7"/>
      <c r="DE5" s="26"/>
      <c r="DF5" s="24"/>
      <c r="DG5" s="24"/>
      <c r="DH5" s="123"/>
      <c r="DI5" s="92" t="s">
        <v>25</v>
      </c>
      <c r="DJ5" s="7"/>
      <c r="DK5" s="7"/>
      <c r="DL5" s="7"/>
      <c r="DM5" s="7"/>
      <c r="DN5" s="7"/>
      <c r="DO5" s="26"/>
      <c r="DP5" s="24"/>
      <c r="DQ5" s="24"/>
      <c r="DR5" s="135"/>
      <c r="DS5" s="92" t="s">
        <v>25</v>
      </c>
      <c r="DT5" s="7"/>
      <c r="DU5" s="7"/>
      <c r="DV5" s="7"/>
      <c r="DW5" s="7"/>
      <c r="DX5" s="7"/>
      <c r="DY5" s="26"/>
      <c r="DZ5" s="24"/>
      <c r="EA5" s="24"/>
      <c r="EB5" s="123"/>
      <c r="EC5" s="92" t="s">
        <v>25</v>
      </c>
      <c r="ED5" s="7"/>
      <c r="EE5" s="7"/>
      <c r="EF5" s="7"/>
      <c r="EG5" s="7"/>
      <c r="EH5" s="7"/>
      <c r="EI5" s="26"/>
      <c r="EJ5" s="24"/>
      <c r="EK5" s="24"/>
      <c r="EL5" s="123" t="s">
        <v>199</v>
      </c>
      <c r="EM5" s="92" t="s">
        <v>25</v>
      </c>
      <c r="EN5" s="7">
        <f>SUMPRODUCT(EQ5:ER5,EQ15:ER15)/SUM(EQ15:ER15)</f>
        <v>34.588335280994372</v>
      </c>
      <c r="EO5" s="7"/>
      <c r="EP5" s="7"/>
      <c r="EQ5" s="7">
        <v>58</v>
      </c>
      <c r="ER5" s="7">
        <v>31</v>
      </c>
      <c r="ES5" s="26"/>
      <c r="ET5" s="24"/>
      <c r="EU5" s="24"/>
      <c r="EV5" s="135"/>
      <c r="EW5" s="92" t="s">
        <v>25</v>
      </c>
      <c r="EX5" s="7"/>
      <c r="EY5" s="7"/>
      <c r="EZ5" s="7"/>
      <c r="FA5" s="7"/>
      <c r="FB5" s="7"/>
      <c r="FC5" s="26"/>
      <c r="FD5" s="24"/>
      <c r="FE5" s="24"/>
      <c r="FF5" s="123"/>
      <c r="FG5" s="92" t="s">
        <v>25</v>
      </c>
      <c r="FH5" s="205"/>
      <c r="FI5" s="205"/>
      <c r="FJ5" s="205"/>
      <c r="FK5" s="205"/>
      <c r="FL5" s="205"/>
      <c r="FM5" s="26"/>
      <c r="FN5" s="24"/>
      <c r="FO5" s="24"/>
      <c r="FP5" s="135"/>
      <c r="FQ5" s="92" t="s">
        <v>25</v>
      </c>
      <c r="FR5" s="7"/>
      <c r="FS5" s="7"/>
      <c r="FT5" s="7"/>
      <c r="FU5" s="7"/>
      <c r="FV5" s="7"/>
      <c r="FW5" s="26"/>
      <c r="FX5" s="24"/>
      <c r="FY5" s="24"/>
      <c r="FZ5" s="123"/>
      <c r="GA5" s="92" t="s">
        <v>25</v>
      </c>
      <c r="GB5" s="7"/>
      <c r="GC5" s="7"/>
      <c r="GD5" s="7"/>
      <c r="GE5" s="7"/>
      <c r="GF5" s="7"/>
      <c r="GG5" s="26"/>
      <c r="GH5" s="24"/>
      <c r="GI5" s="24"/>
      <c r="GJ5" s="123"/>
      <c r="GK5" s="92" t="s">
        <v>25</v>
      </c>
      <c r="GL5" s="7"/>
      <c r="GM5" s="7"/>
      <c r="GN5" s="7"/>
      <c r="GO5" s="7"/>
      <c r="GP5" s="7"/>
      <c r="GQ5" s="26"/>
      <c r="GR5" s="24"/>
      <c r="GS5" s="24"/>
      <c r="GT5" s="123"/>
      <c r="GU5" s="92" t="s">
        <v>25</v>
      </c>
      <c r="GV5" s="205">
        <f>100-GV4</f>
        <v>19.599999999999994</v>
      </c>
      <c r="GW5" s="205">
        <f t="shared" ref="GW5:GZ5" si="0">100-GW4</f>
        <v>30.799999999999997</v>
      </c>
      <c r="GX5" s="205">
        <f t="shared" si="0"/>
        <v>12.900000000000006</v>
      </c>
      <c r="GY5" s="205"/>
      <c r="GZ5" s="205">
        <f t="shared" si="0"/>
        <v>19.599999999999994</v>
      </c>
      <c r="HA5" s="26"/>
      <c r="HB5" s="24"/>
      <c r="HC5" s="24"/>
      <c r="HD5" s="123"/>
      <c r="HE5" s="92" t="s">
        <v>25</v>
      </c>
      <c r="HF5" s="7"/>
      <c r="HG5" s="7"/>
      <c r="HH5" s="7"/>
      <c r="HI5" s="7"/>
      <c r="HJ5" s="7"/>
      <c r="HK5" s="26"/>
      <c r="HL5" s="24"/>
      <c r="HM5" s="24"/>
      <c r="HN5" s="123"/>
      <c r="HO5" s="92" t="s">
        <v>25</v>
      </c>
      <c r="HP5" s="205"/>
      <c r="HQ5" s="205"/>
      <c r="HR5" s="205"/>
      <c r="HS5" s="205"/>
      <c r="HT5" s="205"/>
      <c r="HU5" s="26"/>
      <c r="HV5" s="24"/>
      <c r="HW5" s="24"/>
      <c r="HX5" s="123"/>
      <c r="HY5" s="92" t="s">
        <v>25</v>
      </c>
      <c r="HZ5" s="7">
        <f>SUMPRODUCT(ID5:IE5,$HT$14:$HU$14)/SUM($HT$14:$HU$14)</f>
        <v>48.833610495975577</v>
      </c>
      <c r="IA5" s="7"/>
      <c r="IB5" s="7"/>
      <c r="IC5" s="7"/>
      <c r="ID5" s="7">
        <v>43.77</v>
      </c>
      <c r="IE5" s="26">
        <v>92.287480519793121</v>
      </c>
      <c r="IF5" s="24"/>
      <c r="IG5" s="24"/>
      <c r="IH5" s="123"/>
      <c r="II5" s="92" t="s">
        <v>25</v>
      </c>
      <c r="IJ5" s="7">
        <f>SUMPRODUCT(IN5:IO5,IX15:IY15)/SUM(IX15:IY15)</f>
        <v>48.734719454186305</v>
      </c>
      <c r="IK5" s="7"/>
      <c r="IL5" s="7"/>
      <c r="IM5" s="7"/>
      <c r="IN5" s="7">
        <v>43.25</v>
      </c>
      <c r="IO5" s="26">
        <v>92.868946310545155</v>
      </c>
      <c r="IP5" s="24"/>
      <c r="IQ5" s="24"/>
      <c r="IR5" s="123"/>
      <c r="IS5" s="92" t="s">
        <v>25</v>
      </c>
      <c r="IT5" s="205"/>
      <c r="IU5" s="205"/>
      <c r="IV5" s="205"/>
      <c r="IW5" s="205"/>
      <c r="IX5" s="205"/>
      <c r="IY5" s="26"/>
      <c r="IZ5" s="24"/>
      <c r="JA5" s="24"/>
      <c r="JB5" s="123"/>
      <c r="JC5" s="92" t="s">
        <v>25</v>
      </c>
      <c r="JD5" s="205"/>
      <c r="JE5" s="205"/>
      <c r="JF5" s="205"/>
      <c r="JG5" s="205"/>
      <c r="JH5" s="205"/>
      <c r="JI5" s="26"/>
      <c r="JJ5" s="24"/>
      <c r="JK5" s="24"/>
      <c r="JL5" s="123"/>
      <c r="JM5" s="92" t="s">
        <v>25</v>
      </c>
      <c r="JN5" s="7">
        <f>SUMPRODUCT(JR5:JS5,JH14:JI14)/SUM(JH15:JI15)</f>
        <v>52.294123393431683</v>
      </c>
      <c r="JO5" s="7"/>
      <c r="JP5" s="7"/>
      <c r="JQ5" s="7"/>
      <c r="JR5" s="7">
        <v>47.18</v>
      </c>
      <c r="JS5" s="26">
        <v>93.683044190020155</v>
      </c>
      <c r="JT5" s="24"/>
      <c r="JU5" s="24"/>
      <c r="JV5" s="131"/>
      <c r="KF5" s="131"/>
      <c r="KP5" s="131"/>
      <c r="KZ5" s="131"/>
      <c r="LJ5" s="131"/>
      <c r="LT5" s="131"/>
    </row>
    <row xmlns:x14ac="http://schemas.microsoft.com/office/spreadsheetml/2009/9/ac" r="6" s="4" customFormat="true" ht="15.6" customHeight="true" x14ac:dyDescent="0.25">
      <c r="A6" s="420" t="str">
        <f ca="true">IF(ISBLANK('Data Summary'!A8),"",'Data Summary'!A8)</f>
        <v>CIV_2010_EMIS</v>
      </c>
      <c r="B6" s="135"/>
      <c r="C6" s="93" t="s">
        <v>26</v>
      </c>
      <c r="D6" s="19"/>
      <c r="E6" s="7"/>
      <c r="F6" s="7"/>
      <c r="G6" s="7"/>
      <c r="H6" s="7"/>
      <c r="I6" s="26"/>
      <c r="J6" s="24"/>
      <c r="K6" s="24"/>
      <c r="L6" s="135"/>
      <c r="M6" s="93" t="s">
        <v>26</v>
      </c>
      <c r="N6" s="19"/>
      <c r="O6" s="7"/>
      <c r="P6" s="7"/>
      <c r="Q6" s="7"/>
      <c r="R6" s="7"/>
      <c r="S6" s="26"/>
      <c r="T6" s="24"/>
      <c r="U6" s="24"/>
      <c r="V6" s="135"/>
      <c r="W6" s="93" t="s">
        <v>26</v>
      </c>
      <c r="X6" s="19"/>
      <c r="Y6" s="7"/>
      <c r="Z6" s="7"/>
      <c r="AA6" s="7"/>
      <c r="AB6" s="7"/>
      <c r="AC6" s="26"/>
      <c r="AD6" s="24"/>
      <c r="AE6" s="24"/>
      <c r="AF6" s="135"/>
      <c r="AG6" s="93" t="s">
        <v>26</v>
      </c>
      <c r="AH6" s="19"/>
      <c r="AI6" s="7"/>
      <c r="AJ6" s="7"/>
      <c r="AK6" s="7"/>
      <c r="AL6" s="7"/>
      <c r="AM6" s="26"/>
      <c r="AN6" s="24"/>
      <c r="AO6" s="24"/>
      <c r="AP6" s="135"/>
      <c r="AQ6" s="93" t="s">
        <v>26</v>
      </c>
      <c r="AR6" s="19"/>
      <c r="AS6" s="7"/>
      <c r="AT6" s="7"/>
      <c r="AU6" s="7"/>
      <c r="AV6" s="7"/>
      <c r="AW6" s="26"/>
      <c r="AX6" s="24"/>
      <c r="AY6" s="24"/>
      <c r="AZ6" s="135"/>
      <c r="BA6" s="93" t="s">
        <v>26</v>
      </c>
      <c r="BB6" s="19"/>
      <c r="BC6" s="7"/>
      <c r="BD6" s="7"/>
      <c r="BE6" s="7"/>
      <c r="BF6" s="7"/>
      <c r="BG6" s="26"/>
      <c r="BH6" s="24"/>
      <c r="BI6" s="24"/>
      <c r="BJ6" s="135"/>
      <c r="BK6" s="93" t="s">
        <v>26</v>
      </c>
      <c r="BL6" s="19"/>
      <c r="BM6" s="7"/>
      <c r="BN6" s="7"/>
      <c r="BO6" s="7"/>
      <c r="BP6" s="7"/>
      <c r="BQ6" s="26"/>
      <c r="BR6" s="24"/>
      <c r="BS6" s="24"/>
      <c r="BT6" s="135"/>
      <c r="BU6" s="93" t="s">
        <v>26</v>
      </c>
      <c r="BV6" s="19"/>
      <c r="BW6" s="7"/>
      <c r="BX6" s="7"/>
      <c r="BY6" s="7"/>
      <c r="BZ6" s="7"/>
      <c r="CA6" s="26"/>
      <c r="CB6" s="24"/>
      <c r="CC6" s="24"/>
      <c r="CD6" s="135"/>
      <c r="CE6" s="93" t="s">
        <v>26</v>
      </c>
      <c r="CF6" s="19"/>
      <c r="CG6" s="7"/>
      <c r="CH6" s="7"/>
      <c r="CI6" s="7"/>
      <c r="CJ6" s="7"/>
      <c r="CK6" s="26"/>
      <c r="CL6" s="24"/>
      <c r="CM6" s="24"/>
      <c r="CN6" s="135"/>
      <c r="CO6" s="93" t="s">
        <v>26</v>
      </c>
      <c r="CP6" s="19"/>
      <c r="CQ6" s="7"/>
      <c r="CR6" s="7"/>
      <c r="CS6" s="7"/>
      <c r="CT6" s="7"/>
      <c r="CU6" s="26"/>
      <c r="CV6" s="24"/>
      <c r="CW6" s="24"/>
      <c r="CX6" s="135"/>
      <c r="CY6" s="93" t="s">
        <v>26</v>
      </c>
      <c r="CZ6" s="19"/>
      <c r="DA6" s="7"/>
      <c r="DB6" s="7"/>
      <c r="DC6" s="7"/>
      <c r="DD6" s="7"/>
      <c r="DE6" s="26"/>
      <c r="DF6" s="24"/>
      <c r="DG6" s="24"/>
      <c r="DH6" s="135"/>
      <c r="DI6" s="93" t="s">
        <v>26</v>
      </c>
      <c r="DJ6" s="19"/>
      <c r="DK6" s="7"/>
      <c r="DL6" s="7"/>
      <c r="DM6" s="7"/>
      <c r="DN6" s="7"/>
      <c r="DO6" s="26"/>
      <c r="DP6" s="24"/>
      <c r="DQ6" s="24"/>
      <c r="DR6" s="135"/>
      <c r="DS6" s="93" t="s">
        <v>26</v>
      </c>
      <c r="DT6" s="19"/>
      <c r="DU6" s="7"/>
      <c r="DV6" s="7"/>
      <c r="DW6" s="7"/>
      <c r="DX6" s="7"/>
      <c r="DY6" s="26"/>
      <c r="DZ6" s="24"/>
      <c r="EA6" s="24"/>
      <c r="EB6" s="135"/>
      <c r="EC6" s="93" t="s">
        <v>26</v>
      </c>
      <c r="ED6" s="19"/>
      <c r="EE6" s="7"/>
      <c r="EF6" s="7"/>
      <c r="EG6" s="7"/>
      <c r="EH6" s="7"/>
      <c r="EI6" s="26"/>
      <c r="EJ6" s="24"/>
      <c r="EK6" s="24"/>
      <c r="EL6" s="135"/>
      <c r="EM6" s="93" t="s">
        <v>26</v>
      </c>
      <c r="EN6" s="19"/>
      <c r="EO6" s="7"/>
      <c r="EP6" s="7"/>
      <c r="EQ6" s="7"/>
      <c r="ER6" s="7"/>
      <c r="ES6" s="26"/>
      <c r="ET6" s="24"/>
      <c r="EU6" s="24"/>
      <c r="EV6" s="135"/>
      <c r="EW6" s="93" t="s">
        <v>26</v>
      </c>
      <c r="EX6" s="19"/>
      <c r="EY6" s="7"/>
      <c r="EZ6" s="7"/>
      <c r="FA6" s="7"/>
      <c r="FB6" s="7"/>
      <c r="FC6" s="26"/>
      <c r="FD6" s="24"/>
      <c r="FE6" s="24"/>
      <c r="FF6" s="135"/>
      <c r="FG6" s="93" t="s">
        <v>26</v>
      </c>
      <c r="FH6" s="202"/>
      <c r="FI6" s="205"/>
      <c r="FJ6" s="205"/>
      <c r="FK6" s="205"/>
      <c r="FL6" s="205"/>
      <c r="FM6" s="26"/>
      <c r="FN6" s="24"/>
      <c r="FO6" s="24"/>
      <c r="FP6" s="135"/>
      <c r="FQ6" s="93" t="s">
        <v>26</v>
      </c>
      <c r="FR6" s="19"/>
      <c r="FS6" s="7"/>
      <c r="FT6" s="7"/>
      <c r="FU6" s="7"/>
      <c r="FV6" s="7"/>
      <c r="FW6" s="26"/>
      <c r="FX6" s="24"/>
      <c r="FY6" s="24"/>
      <c r="FZ6" s="135"/>
      <c r="GA6" s="93" t="s">
        <v>26</v>
      </c>
      <c r="GB6" s="19"/>
      <c r="GC6" s="7"/>
      <c r="GD6" s="7"/>
      <c r="GE6" s="7"/>
      <c r="GF6" s="7"/>
      <c r="GG6" s="26"/>
      <c r="GH6" s="24"/>
      <c r="GI6" s="24"/>
      <c r="GJ6" s="135"/>
      <c r="GK6" s="93" t="s">
        <v>26</v>
      </c>
      <c r="GL6" s="19"/>
      <c r="GM6" s="7"/>
      <c r="GN6" s="7"/>
      <c r="GO6" s="7"/>
      <c r="GP6" s="7"/>
      <c r="GQ6" s="26"/>
      <c r="GR6" s="24"/>
      <c r="GS6" s="24"/>
      <c r="GT6" s="135"/>
      <c r="GU6" s="93" t="s">
        <v>26</v>
      </c>
      <c r="GV6" s="202"/>
      <c r="GW6" s="205"/>
      <c r="GX6" s="205"/>
      <c r="GY6" s="205"/>
      <c r="GZ6" s="205"/>
      <c r="HA6" s="26"/>
      <c r="HB6" s="24"/>
      <c r="HC6" s="24"/>
      <c r="HD6" s="135"/>
      <c r="HE6" s="93" t="s">
        <v>26</v>
      </c>
      <c r="HF6" s="19"/>
      <c r="HG6" s="7"/>
      <c r="HH6" s="7"/>
      <c r="HI6" s="7"/>
      <c r="HJ6" s="7"/>
      <c r="HK6" s="26"/>
      <c r="HL6" s="24"/>
      <c r="HM6" s="24"/>
      <c r="HN6" s="135"/>
      <c r="HO6" s="93" t="s">
        <v>26</v>
      </c>
      <c r="HP6" s="202"/>
      <c r="HQ6" s="205"/>
      <c r="HR6" s="205"/>
      <c r="HS6" s="205"/>
      <c r="HT6" s="205"/>
      <c r="HU6" s="26"/>
      <c r="HV6" s="24"/>
      <c r="HW6" s="24"/>
      <c r="HX6" s="135"/>
      <c r="HY6" s="93" t="s">
        <v>26</v>
      </c>
      <c r="HZ6" s="19"/>
      <c r="IA6" s="7"/>
      <c r="IB6" s="7"/>
      <c r="IC6" s="7"/>
      <c r="ID6" s="7"/>
      <c r="IE6" s="26"/>
      <c r="IF6" s="24"/>
      <c r="IG6" s="24"/>
      <c r="IH6" s="135"/>
      <c r="II6" s="93" t="s">
        <v>26</v>
      </c>
      <c r="IJ6" s="19"/>
      <c r="IK6" s="7"/>
      <c r="IL6" s="7"/>
      <c r="IM6" s="7"/>
      <c r="IN6" s="7"/>
      <c r="IO6" s="26"/>
      <c r="IP6" s="24"/>
      <c r="IQ6" s="24"/>
      <c r="IR6" s="135"/>
      <c r="IS6" s="93" t="s">
        <v>26</v>
      </c>
      <c r="IT6" s="202"/>
      <c r="IU6" s="205"/>
      <c r="IV6" s="205"/>
      <c r="IW6" s="205"/>
      <c r="IX6" s="205"/>
      <c r="IY6" s="26"/>
      <c r="IZ6" s="24"/>
      <c r="JA6" s="24"/>
      <c r="JB6" s="135"/>
      <c r="JC6" s="93" t="s">
        <v>26</v>
      </c>
      <c r="JD6" s="202"/>
      <c r="JE6" s="205"/>
      <c r="JF6" s="205"/>
      <c r="JG6" s="205"/>
      <c r="JH6" s="205"/>
      <c r="JI6" s="26"/>
      <c r="JJ6" s="24"/>
      <c r="JK6" s="24"/>
      <c r="JL6" s="135"/>
      <c r="JM6" s="93" t="s">
        <v>26</v>
      </c>
      <c r="JN6" s="19"/>
      <c r="JO6" s="7"/>
      <c r="JP6" s="7"/>
      <c r="JQ6" s="7"/>
      <c r="JR6" s="7"/>
      <c r="JS6" s="26"/>
      <c r="JT6" s="24"/>
      <c r="JU6" s="24"/>
      <c r="JV6" s="131"/>
      <c r="KF6" s="131"/>
      <c r="KP6" s="131"/>
      <c r="KZ6" s="131"/>
      <c r="LJ6" s="131"/>
      <c r="LT6" s="131"/>
    </row>
    <row xmlns:x14ac="http://schemas.microsoft.com/office/spreadsheetml/2009/9/ac" r="7" s="4" customFormat="true" x14ac:dyDescent="0.25">
      <c r="A7" s="420" t="str">
        <f ca="true">IF(ISBLANK('Data Summary'!A9),"",'Data Summary'!A9)</f>
        <v>CIV_2011_EMIS</v>
      </c>
      <c r="B7" s="123"/>
      <c r="C7" s="93" t="s">
        <v>141</v>
      </c>
      <c r="D7" s="79"/>
      <c r="E7" s="7"/>
      <c r="F7" s="7"/>
      <c r="G7" s="7"/>
      <c r="H7" s="7"/>
      <c r="I7" s="26"/>
      <c r="J7" s="24"/>
      <c r="K7" s="24"/>
      <c r="L7" s="123"/>
      <c r="M7" s="93" t="s">
        <v>141</v>
      </c>
      <c r="N7" s="79"/>
      <c r="O7" s="7"/>
      <c r="P7" s="7"/>
      <c r="Q7" s="7"/>
      <c r="R7" s="7"/>
      <c r="S7" s="26"/>
      <c r="T7" s="24"/>
      <c r="U7" s="24"/>
      <c r="V7" s="123"/>
      <c r="W7" s="93" t="s">
        <v>141</v>
      </c>
      <c r="X7" s="79"/>
      <c r="Y7" s="7"/>
      <c r="Z7" s="7"/>
      <c r="AA7" s="7"/>
      <c r="AB7" s="7"/>
      <c r="AC7" s="26"/>
      <c r="AD7" s="24"/>
      <c r="AE7" s="24"/>
      <c r="AF7" s="123"/>
      <c r="AG7" s="93" t="s">
        <v>141</v>
      </c>
      <c r="AH7" s="79"/>
      <c r="AI7" s="7"/>
      <c r="AJ7" s="7"/>
      <c r="AK7" s="7"/>
      <c r="AL7" s="7"/>
      <c r="AM7" s="26"/>
      <c r="AN7" s="24"/>
      <c r="AO7" s="24"/>
      <c r="AP7" s="123"/>
      <c r="AQ7" s="93" t="s">
        <v>141</v>
      </c>
      <c r="AR7" s="79"/>
      <c r="AS7" s="7"/>
      <c r="AT7" s="7"/>
      <c r="AU7" s="7"/>
      <c r="AV7" s="7"/>
      <c r="AW7" s="26"/>
      <c r="AX7" s="24"/>
      <c r="AY7" s="24"/>
      <c r="AZ7" s="123"/>
      <c r="BA7" s="93" t="s">
        <v>141</v>
      </c>
      <c r="BB7" s="79"/>
      <c r="BC7" s="7"/>
      <c r="BD7" s="7"/>
      <c r="BE7" s="7"/>
      <c r="BF7" s="7"/>
      <c r="BG7" s="26"/>
      <c r="BH7" s="24"/>
      <c r="BI7" s="24"/>
      <c r="BJ7" s="123"/>
      <c r="BK7" s="93" t="s">
        <v>141</v>
      </c>
      <c r="BL7" s="79"/>
      <c r="BM7" s="7"/>
      <c r="BN7" s="7"/>
      <c r="BO7" s="7"/>
      <c r="BP7" s="7"/>
      <c r="BQ7" s="26"/>
      <c r="BR7" s="24"/>
      <c r="BS7" s="24"/>
      <c r="BT7" s="123"/>
      <c r="BU7" s="93" t="s">
        <v>141</v>
      </c>
      <c r="BV7" s="79"/>
      <c r="BW7" s="7"/>
      <c r="BX7" s="7"/>
      <c r="BY7" s="7"/>
      <c r="BZ7" s="7"/>
      <c r="CA7" s="26"/>
      <c r="CB7" s="24"/>
      <c r="CC7" s="24"/>
      <c r="CD7" s="123"/>
      <c r="CE7" s="93" t="s">
        <v>141</v>
      </c>
      <c r="CF7" s="79"/>
      <c r="CG7" s="7"/>
      <c r="CH7" s="7"/>
      <c r="CI7" s="7"/>
      <c r="CJ7" s="7"/>
      <c r="CK7" s="26"/>
      <c r="CL7" s="24"/>
      <c r="CM7" s="24"/>
      <c r="CN7" s="123" t="s">
        <v>197</v>
      </c>
      <c r="CO7" s="93" t="s">
        <v>141</v>
      </c>
      <c r="CP7" s="7">
        <f>SUMPRODUCT(CT7:CU7,CT15:CU15)/SUM(CT15:CU15)</f>
        <v>15.383023872679045</v>
      </c>
      <c r="CQ7" s="7"/>
      <c r="CR7" s="7"/>
      <c r="CS7" s="7"/>
      <c r="CT7" s="7">
        <v>11</v>
      </c>
      <c r="CU7" s="26">
        <v>62</v>
      </c>
      <c r="CV7" s="24"/>
      <c r="CW7" s="24"/>
      <c r="CX7" s="123"/>
      <c r="CY7" s="93" t="s">
        <v>141</v>
      </c>
      <c r="CZ7" s="79"/>
      <c r="DA7" s="7"/>
      <c r="DB7" s="7"/>
      <c r="DC7" s="7"/>
      <c r="DD7" s="7"/>
      <c r="DE7" s="26"/>
      <c r="DF7" s="24"/>
      <c r="DG7" s="24"/>
      <c r="DH7" s="123"/>
      <c r="DI7" s="93" t="s">
        <v>141</v>
      </c>
      <c r="DJ7" s="79"/>
      <c r="DK7" s="7"/>
      <c r="DL7" s="7"/>
      <c r="DM7" s="7"/>
      <c r="DN7" s="7"/>
      <c r="DO7" s="26"/>
      <c r="DP7" s="24"/>
      <c r="DQ7" s="24"/>
      <c r="DR7" s="123"/>
      <c r="DS7" s="93" t="s">
        <v>141</v>
      </c>
      <c r="DT7" s="79"/>
      <c r="DU7" s="7"/>
      <c r="DV7" s="7"/>
      <c r="DW7" s="7"/>
      <c r="DX7" s="7"/>
      <c r="DY7" s="26"/>
      <c r="DZ7" s="24"/>
      <c r="EA7" s="24"/>
      <c r="EB7" s="123" t="s">
        <v>197</v>
      </c>
      <c r="EC7" s="93" t="s">
        <v>141</v>
      </c>
      <c r="ED7" s="7">
        <f>SUMPRODUCT(EG7:EH7,EG15:EH15)/SUM(EG15:EH15)</f>
        <v>25.127462014631401</v>
      </c>
      <c r="EE7" s="7"/>
      <c r="EF7" s="7"/>
      <c r="EG7" s="7">
        <v>47</v>
      </c>
      <c r="EH7" s="7">
        <v>22</v>
      </c>
      <c r="EI7" s="26"/>
      <c r="EJ7" s="24"/>
      <c r="EK7" s="24"/>
      <c r="EL7" s="123" t="s">
        <v>197</v>
      </c>
      <c r="EM7" s="93" t="s">
        <v>141</v>
      </c>
      <c r="EN7" s="7">
        <f>SUMPRODUCT(EQ7:ER7,EQ15:ER15)/SUM(EQ15:ER15)</f>
        <v>29.721236587697863</v>
      </c>
      <c r="EO7" s="7"/>
      <c r="EP7" s="7"/>
      <c r="EQ7" s="7">
        <v>54</v>
      </c>
      <c r="ER7" s="7">
        <v>26</v>
      </c>
      <c r="ES7" s="26"/>
      <c r="ET7" s="24"/>
      <c r="EU7" s="24"/>
      <c r="EV7" s="123"/>
      <c r="EW7" s="93" t="s">
        <v>141</v>
      </c>
      <c r="EX7" s="79"/>
      <c r="EY7" s="7"/>
      <c r="EZ7" s="7"/>
      <c r="FA7" s="7"/>
      <c r="FB7" s="7"/>
      <c r="FC7" s="26"/>
      <c r="FD7" s="24"/>
      <c r="FE7" s="24"/>
      <c r="FF7" s="123"/>
      <c r="FG7" s="93" t="s">
        <v>141</v>
      </c>
      <c r="FH7" s="205"/>
      <c r="FI7" s="205"/>
      <c r="FJ7" s="205"/>
      <c r="FK7" s="205"/>
      <c r="FL7" s="205"/>
      <c r="FM7" s="26"/>
      <c r="FN7" s="24"/>
      <c r="FO7" s="24"/>
      <c r="FP7" s="123"/>
      <c r="FQ7" s="93" t="s">
        <v>141</v>
      </c>
      <c r="FR7" s="79"/>
      <c r="FS7" s="7"/>
      <c r="FT7" s="7"/>
      <c r="FU7" s="7"/>
      <c r="FV7" s="7"/>
      <c r="FW7" s="26"/>
      <c r="FX7" s="24"/>
      <c r="FY7" s="24"/>
      <c r="FZ7" s="123"/>
      <c r="GA7" s="93" t="s">
        <v>327</v>
      </c>
      <c r="GB7" s="79"/>
      <c r="GC7" s="7"/>
      <c r="GD7" s="7"/>
      <c r="GE7" s="7"/>
      <c r="GF7" s="7"/>
      <c r="GG7" s="26"/>
      <c r="GH7" s="24"/>
      <c r="GI7" s="24"/>
      <c r="GJ7" s="123" t="s">
        <v>197</v>
      </c>
      <c r="GK7" s="93" t="s">
        <v>327</v>
      </c>
      <c r="GL7" s="7">
        <v>28.010441071610472</v>
      </c>
      <c r="GM7" s="7">
        <v>41.982407518978192</v>
      </c>
      <c r="GN7" s="7">
        <v>17.975033083370093</v>
      </c>
      <c r="GO7" s="7"/>
      <c r="GP7" s="7">
        <v>24</v>
      </c>
      <c r="GQ7" s="26">
        <v>63</v>
      </c>
      <c r="GR7" s="24"/>
      <c r="GS7" s="24"/>
      <c r="GT7" s="123"/>
      <c r="GU7" s="93" t="s">
        <v>141</v>
      </c>
      <c r="GV7" s="205"/>
      <c r="GW7" s="205"/>
      <c r="GX7" s="205"/>
      <c r="GY7" s="205"/>
      <c r="GZ7" s="205"/>
      <c r="HA7" s="26"/>
      <c r="HB7" s="24"/>
      <c r="HC7" s="24"/>
      <c r="HD7" s="123" t="s">
        <v>197</v>
      </c>
      <c r="HE7" s="93" t="s">
        <v>327</v>
      </c>
      <c r="HF7" s="7">
        <v>36.943026928191486</v>
      </c>
      <c r="HG7" s="7">
        <v>43.988447473404257</v>
      </c>
      <c r="HH7" s="7">
        <v>24.293467420212767</v>
      </c>
      <c r="HI7" s="7">
        <v>59.856115107913666</v>
      </c>
      <c r="HJ7" s="7">
        <v>29</v>
      </c>
      <c r="HK7" s="26">
        <v>65</v>
      </c>
      <c r="HL7" s="24"/>
      <c r="HM7" s="24"/>
      <c r="HN7" s="123" t="s">
        <v>197</v>
      </c>
      <c r="HO7" s="93" t="s">
        <v>327</v>
      </c>
      <c r="HP7" s="205">
        <v>36.581669823692266</v>
      </c>
      <c r="HQ7" s="205">
        <v>42.3</v>
      </c>
      <c r="HR7" s="205">
        <v>21.200000000000003</v>
      </c>
      <c r="HS7" s="205"/>
      <c r="HT7" s="205">
        <v>29.200000000000003</v>
      </c>
      <c r="HU7" s="26">
        <v>94.4</v>
      </c>
      <c r="HV7" s="24"/>
      <c r="HW7" s="24"/>
      <c r="HX7" s="123"/>
      <c r="HY7" s="93" t="s">
        <v>327</v>
      </c>
      <c r="HZ7" s="79"/>
      <c r="IA7" s="7"/>
      <c r="IB7" s="7"/>
      <c r="IC7" s="7"/>
      <c r="ID7" s="7"/>
      <c r="IE7" s="26"/>
      <c r="IF7" s="24"/>
      <c r="IG7" s="24"/>
      <c r="IH7" s="123"/>
      <c r="II7" s="93" t="s">
        <v>327</v>
      </c>
      <c r="IJ7" s="79"/>
      <c r="IK7" s="7"/>
      <c r="IL7" s="7"/>
      <c r="IM7" s="7"/>
      <c r="IN7" s="7"/>
      <c r="IO7" s="26"/>
      <c r="IP7" s="24"/>
      <c r="IQ7" s="24"/>
      <c r="IR7" s="123" t="s">
        <v>349</v>
      </c>
      <c r="IS7" s="93" t="s">
        <v>327</v>
      </c>
      <c r="IT7" s="205">
        <v>80.13430736807976</v>
      </c>
      <c r="IU7" s="205">
        <v>77.364901919426273</v>
      </c>
      <c r="IV7" s="205">
        <v>26.565803592255662</v>
      </c>
      <c r="IW7" s="205">
        <v>83</v>
      </c>
      <c r="IX7" s="205">
        <v>78</v>
      </c>
      <c r="IY7" s="26">
        <v>92.9</v>
      </c>
      <c r="IZ7" s="24"/>
      <c r="JA7" s="24"/>
      <c r="JB7" s="123" t="s">
        <v>349</v>
      </c>
      <c r="JC7" s="93" t="s">
        <v>327</v>
      </c>
      <c r="JD7" s="205">
        <v>57.892875448487956</v>
      </c>
      <c r="JE7" s="205">
        <v>76</v>
      </c>
      <c r="JF7" s="205">
        <v>65</v>
      </c>
      <c r="JG7" s="205"/>
      <c r="JH7" s="205">
        <v>69</v>
      </c>
      <c r="JI7" s="26">
        <v>90</v>
      </c>
      <c r="JJ7" s="24"/>
      <c r="JK7" s="24"/>
      <c r="JL7" s="123"/>
      <c r="JM7" s="93" t="s">
        <v>327</v>
      </c>
      <c r="JN7" s="79"/>
      <c r="JO7" s="7"/>
      <c r="JP7" s="7"/>
      <c r="JQ7" s="7"/>
      <c r="JR7" s="7"/>
      <c r="JS7" s="26"/>
      <c r="JT7" s="24"/>
      <c r="JU7" s="24"/>
      <c r="JV7" s="131"/>
      <c r="KF7" s="131"/>
      <c r="KP7" s="131"/>
      <c r="KZ7" s="131"/>
      <c r="LJ7" s="131"/>
      <c r="LT7" s="131"/>
    </row>
    <row xmlns:x14ac="http://schemas.microsoft.com/office/spreadsheetml/2009/9/ac" r="8" s="4" customFormat="true" x14ac:dyDescent="0.25">
      <c r="A8" s="420" t="str">
        <f ca="true">IF(ISBLANK('Data Summary'!A10),"",'Data Summary'!A10)</f>
        <v>CIV_2012_UIS</v>
      </c>
      <c r="B8" s="135"/>
      <c r="C8" s="93" t="s">
        <v>142</v>
      </c>
      <c r="D8" s="19"/>
      <c r="E8" s="7"/>
      <c r="F8" s="7"/>
      <c r="G8" s="7"/>
      <c r="H8" s="7"/>
      <c r="I8" s="26"/>
      <c r="J8" s="24"/>
      <c r="K8" s="24"/>
      <c r="L8" s="135"/>
      <c r="M8" s="93" t="s">
        <v>142</v>
      </c>
      <c r="N8" s="19"/>
      <c r="O8" s="7"/>
      <c r="P8" s="7"/>
      <c r="Q8" s="7"/>
      <c r="R8" s="7"/>
      <c r="S8" s="26"/>
      <c r="T8" s="24"/>
      <c r="U8" s="24"/>
      <c r="V8" s="135"/>
      <c r="W8" s="93" t="s">
        <v>142</v>
      </c>
      <c r="X8" s="19"/>
      <c r="Y8" s="7"/>
      <c r="Z8" s="7"/>
      <c r="AA8" s="7"/>
      <c r="AB8" s="7"/>
      <c r="AC8" s="26"/>
      <c r="AD8" s="24"/>
      <c r="AE8" s="24"/>
      <c r="AF8" s="135"/>
      <c r="AG8" s="93" t="s">
        <v>142</v>
      </c>
      <c r="AH8" s="19"/>
      <c r="AI8" s="7"/>
      <c r="AJ8" s="7"/>
      <c r="AK8" s="7"/>
      <c r="AL8" s="7"/>
      <c r="AM8" s="26"/>
      <c r="AN8" s="24"/>
      <c r="AO8" s="24"/>
      <c r="AP8" s="135"/>
      <c r="AQ8" s="93" t="s">
        <v>142</v>
      </c>
      <c r="AR8" s="19"/>
      <c r="AS8" s="7"/>
      <c r="AT8" s="7"/>
      <c r="AU8" s="7"/>
      <c r="AV8" s="7"/>
      <c r="AW8" s="26"/>
      <c r="AX8" s="24"/>
      <c r="AY8" s="24"/>
      <c r="AZ8" s="135"/>
      <c r="BA8" s="93" t="s">
        <v>142</v>
      </c>
      <c r="BB8" s="19"/>
      <c r="BC8" s="7"/>
      <c r="BD8" s="7"/>
      <c r="BE8" s="7"/>
      <c r="BF8" s="7"/>
      <c r="BG8" s="26"/>
      <c r="BH8" s="24"/>
      <c r="BI8" s="24"/>
      <c r="BJ8" s="135"/>
      <c r="BK8" s="93" t="s">
        <v>142</v>
      </c>
      <c r="BL8" s="19"/>
      <c r="BM8" s="7"/>
      <c r="BN8" s="7"/>
      <c r="BO8" s="7"/>
      <c r="BP8" s="7"/>
      <c r="BQ8" s="26"/>
      <c r="BR8" s="24"/>
      <c r="BS8" s="24"/>
      <c r="BT8" s="135"/>
      <c r="BU8" s="93" t="s">
        <v>142</v>
      </c>
      <c r="BV8" s="19"/>
      <c r="BW8" s="7"/>
      <c r="BX8" s="7"/>
      <c r="BY8" s="7"/>
      <c r="BZ8" s="7"/>
      <c r="CA8" s="26"/>
      <c r="CB8" s="24"/>
      <c r="CC8" s="24"/>
      <c r="CD8" s="135"/>
      <c r="CE8" s="93" t="s">
        <v>142</v>
      </c>
      <c r="CF8" s="19"/>
      <c r="CG8" s="7"/>
      <c r="CH8" s="7"/>
      <c r="CI8" s="7"/>
      <c r="CJ8" s="7"/>
      <c r="CK8" s="26"/>
      <c r="CL8" s="24"/>
      <c r="CM8" s="24"/>
      <c r="CN8" s="135"/>
      <c r="CO8" s="93" t="s">
        <v>142</v>
      </c>
      <c r="CP8" s="19"/>
      <c r="CQ8" s="7"/>
      <c r="CR8" s="7"/>
      <c r="CS8" s="7"/>
      <c r="CT8" s="7"/>
      <c r="CU8" s="26"/>
      <c r="CV8" s="24"/>
      <c r="CW8" s="24"/>
      <c r="CX8" s="135"/>
      <c r="CY8" s="93" t="s">
        <v>142</v>
      </c>
      <c r="CZ8" s="19"/>
      <c r="DA8" s="7"/>
      <c r="DB8" s="7"/>
      <c r="DC8" s="7"/>
      <c r="DD8" s="7"/>
      <c r="DE8" s="26"/>
      <c r="DF8" s="24"/>
      <c r="DG8" s="24"/>
      <c r="DH8" s="135"/>
      <c r="DI8" s="93" t="s">
        <v>142</v>
      </c>
      <c r="DJ8" s="19"/>
      <c r="DK8" s="7"/>
      <c r="DL8" s="7"/>
      <c r="DM8" s="7"/>
      <c r="DN8" s="7"/>
      <c r="DO8" s="26"/>
      <c r="DP8" s="24"/>
      <c r="DQ8" s="24"/>
      <c r="DR8" s="135"/>
      <c r="DS8" s="93" t="s">
        <v>142</v>
      </c>
      <c r="DT8" s="19"/>
      <c r="DU8" s="7"/>
      <c r="DV8" s="7"/>
      <c r="DW8" s="7"/>
      <c r="DX8" s="7"/>
      <c r="DY8" s="26"/>
      <c r="DZ8" s="24"/>
      <c r="EA8" s="24"/>
      <c r="EB8" s="135"/>
      <c r="EC8" s="93" t="s">
        <v>142</v>
      </c>
      <c r="ED8" s="19"/>
      <c r="EE8" s="7"/>
      <c r="EF8" s="7"/>
      <c r="EG8" s="7"/>
      <c r="EH8" s="7"/>
      <c r="EI8" s="26"/>
      <c r="EJ8" s="24"/>
      <c r="EK8" s="24"/>
      <c r="EL8" s="135"/>
      <c r="EM8" s="93" t="s">
        <v>142</v>
      </c>
      <c r="EN8" s="19"/>
      <c r="EO8" s="7"/>
      <c r="EP8" s="7"/>
      <c r="EQ8" s="7"/>
      <c r="ER8" s="7"/>
      <c r="ES8" s="26"/>
      <c r="ET8" s="24"/>
      <c r="EU8" s="24"/>
      <c r="EV8" s="135"/>
      <c r="EW8" s="93" t="s">
        <v>142</v>
      </c>
      <c r="EX8" s="19"/>
      <c r="EY8" s="7"/>
      <c r="EZ8" s="7"/>
      <c r="FA8" s="7"/>
      <c r="FB8" s="7"/>
      <c r="FC8" s="26"/>
      <c r="FD8" s="24"/>
      <c r="FE8" s="24"/>
      <c r="FF8" s="135"/>
      <c r="FG8" s="93" t="s">
        <v>142</v>
      </c>
      <c r="FH8" s="202"/>
      <c r="FI8" s="205"/>
      <c r="FJ8" s="205"/>
      <c r="FK8" s="205"/>
      <c r="FL8" s="205"/>
      <c r="FM8" s="26"/>
      <c r="FN8" s="24"/>
      <c r="FO8" s="24"/>
      <c r="FP8" s="135"/>
      <c r="FQ8" s="93" t="s">
        <v>142</v>
      </c>
      <c r="FR8" s="19"/>
      <c r="FS8" s="7"/>
      <c r="FT8" s="7"/>
      <c r="FU8" s="7"/>
      <c r="FV8" s="7"/>
      <c r="FW8" s="26"/>
      <c r="FX8" s="24"/>
      <c r="FY8" s="24"/>
      <c r="FZ8" s="135"/>
      <c r="GA8" s="93" t="s">
        <v>328</v>
      </c>
      <c r="GB8" s="19"/>
      <c r="GC8" s="7"/>
      <c r="GD8" s="7"/>
      <c r="GE8" s="7"/>
      <c r="GF8" s="7"/>
      <c r="GG8" s="26"/>
      <c r="GH8" s="24"/>
      <c r="GI8" s="24"/>
      <c r="GJ8" s="135"/>
      <c r="GK8" s="93" t="s">
        <v>328</v>
      </c>
      <c r="GL8" s="19"/>
      <c r="GM8" s="7"/>
      <c r="GN8" s="7"/>
      <c r="GO8" s="7"/>
      <c r="GP8" s="7"/>
      <c r="GQ8" s="26"/>
      <c r="GR8" s="24"/>
      <c r="GS8" s="24"/>
      <c r="GT8" s="135"/>
      <c r="GU8" s="93" t="s">
        <v>142</v>
      </c>
      <c r="GV8" s="202"/>
      <c r="GW8" s="205"/>
      <c r="GX8" s="205"/>
      <c r="GY8" s="205"/>
      <c r="GZ8" s="205"/>
      <c r="HA8" s="26"/>
      <c r="HB8" s="24"/>
      <c r="HC8" s="24"/>
      <c r="HD8" s="135"/>
      <c r="HE8" s="93" t="s">
        <v>328</v>
      </c>
      <c r="HF8" s="19"/>
      <c r="HG8" s="7"/>
      <c r="HH8" s="7"/>
      <c r="HI8" s="7"/>
      <c r="HJ8" s="7"/>
      <c r="HK8" s="26"/>
      <c r="HL8" s="24"/>
      <c r="HM8" s="24"/>
      <c r="HN8" s="135"/>
      <c r="HO8" s="93" t="s">
        <v>328</v>
      </c>
      <c r="HP8" s="202"/>
      <c r="HQ8" s="205"/>
      <c r="HR8" s="205"/>
      <c r="HS8" s="205"/>
      <c r="HT8" s="205"/>
      <c r="HU8" s="26"/>
      <c r="HV8" s="24"/>
      <c r="HW8" s="24"/>
      <c r="HX8" s="135"/>
      <c r="HY8" s="93" t="s">
        <v>328</v>
      </c>
      <c r="HZ8" s="19"/>
      <c r="IA8" s="7"/>
      <c r="IB8" s="7"/>
      <c r="IC8" s="7"/>
      <c r="ID8" s="7"/>
      <c r="IE8" s="26"/>
      <c r="IF8" s="24"/>
      <c r="IG8" s="24"/>
      <c r="IH8" s="135"/>
      <c r="II8" s="93" t="s">
        <v>328</v>
      </c>
      <c r="IJ8" s="19"/>
      <c r="IK8" s="7"/>
      <c r="IL8" s="7"/>
      <c r="IM8" s="7"/>
      <c r="IN8" s="7"/>
      <c r="IO8" s="26"/>
      <c r="IP8" s="24"/>
      <c r="IQ8" s="24"/>
      <c r="IR8" s="135"/>
      <c r="IS8" s="93" t="s">
        <v>328</v>
      </c>
      <c r="IT8" s="202"/>
      <c r="IU8" s="205"/>
      <c r="IV8" s="205"/>
      <c r="IW8" s="205"/>
      <c r="IX8" s="205"/>
      <c r="IY8" s="26"/>
      <c r="IZ8" s="24"/>
      <c r="JA8" s="24"/>
      <c r="JB8" s="135"/>
      <c r="JC8" s="93" t="s">
        <v>328</v>
      </c>
      <c r="JD8" s="202"/>
      <c r="JE8" s="205"/>
      <c r="JF8" s="205"/>
      <c r="JG8" s="205"/>
      <c r="JH8" s="205"/>
      <c r="JI8" s="26"/>
      <c r="JJ8" s="24"/>
      <c r="JK8" s="24"/>
      <c r="JL8" s="135"/>
      <c r="JM8" s="93" t="s">
        <v>328</v>
      </c>
      <c r="JN8" s="19"/>
      <c r="JO8" s="7"/>
      <c r="JP8" s="7"/>
      <c r="JQ8" s="7"/>
      <c r="JR8" s="7"/>
      <c r="JS8" s="26"/>
      <c r="JT8" s="24"/>
      <c r="JU8" s="24"/>
      <c r="JV8" s="131"/>
      <c r="KF8" s="131"/>
      <c r="KP8" s="131"/>
      <c r="KZ8" s="131"/>
      <c r="LJ8" s="131"/>
      <c r="LT8" s="131"/>
    </row>
    <row xmlns:x14ac="http://schemas.microsoft.com/office/spreadsheetml/2009/9/ac" r="9" s="4" customFormat="true" x14ac:dyDescent="0.25">
      <c r="A9" s="420" t="str">
        <f ca="true">IF(ISBLANK('Data Summary'!A11),"",'Data Summary'!A11)</f>
        <v>CIV_2012_EMIS</v>
      </c>
      <c r="B9" s="123"/>
      <c r="C9" s="93" t="s">
        <v>174</v>
      </c>
      <c r="D9" s="19"/>
      <c r="E9" s="7"/>
      <c r="F9" s="7"/>
      <c r="G9" s="7"/>
      <c r="H9" s="7"/>
      <c r="I9" s="26"/>
      <c r="J9" s="24"/>
      <c r="K9" s="24"/>
      <c r="L9" s="123"/>
      <c r="M9" s="93" t="s">
        <v>174</v>
      </c>
      <c r="N9" s="19"/>
      <c r="O9" s="7"/>
      <c r="P9" s="7"/>
      <c r="Q9" s="7"/>
      <c r="R9" s="7"/>
      <c r="S9" s="26"/>
      <c r="T9" s="24"/>
      <c r="U9" s="24"/>
      <c r="V9" s="123"/>
      <c r="W9" s="93" t="s">
        <v>174</v>
      </c>
      <c r="X9" s="19"/>
      <c r="Y9" s="7"/>
      <c r="Z9" s="7"/>
      <c r="AA9" s="7"/>
      <c r="AB9" s="7"/>
      <c r="AC9" s="26"/>
      <c r="AD9" s="24"/>
      <c r="AE9" s="24"/>
      <c r="AF9" s="123"/>
      <c r="AG9" s="93" t="s">
        <v>174</v>
      </c>
      <c r="AH9" s="19"/>
      <c r="AI9" s="7"/>
      <c r="AJ9" s="7"/>
      <c r="AK9" s="7"/>
      <c r="AL9" s="7"/>
      <c r="AM9" s="26"/>
      <c r="AN9" s="24"/>
      <c r="AO9" s="24"/>
      <c r="AP9" s="123"/>
      <c r="AQ9" s="93" t="s">
        <v>174</v>
      </c>
      <c r="AR9" s="19"/>
      <c r="AS9" s="7"/>
      <c r="AT9" s="7"/>
      <c r="AU9" s="7"/>
      <c r="AV9" s="7"/>
      <c r="AW9" s="26"/>
      <c r="AX9" s="24"/>
      <c r="AY9" s="24"/>
      <c r="AZ9" s="123"/>
      <c r="BA9" s="93" t="s">
        <v>174</v>
      </c>
      <c r="BB9" s="19"/>
      <c r="BC9" s="7"/>
      <c r="BD9" s="7"/>
      <c r="BE9" s="7"/>
      <c r="BF9" s="7"/>
      <c r="BG9" s="26"/>
      <c r="BH9" s="24"/>
      <c r="BI9" s="24"/>
      <c r="BJ9" s="123"/>
      <c r="BK9" s="93" t="s">
        <v>174</v>
      </c>
      <c r="BL9" s="19"/>
      <c r="BM9" s="7"/>
      <c r="BN9" s="7"/>
      <c r="BO9" s="7"/>
      <c r="BP9" s="7"/>
      <c r="BQ9" s="26"/>
      <c r="BR9" s="24"/>
      <c r="BS9" s="24"/>
      <c r="BT9" s="123"/>
      <c r="BU9" s="93" t="s">
        <v>174</v>
      </c>
      <c r="BV9" s="19"/>
      <c r="BW9" s="7"/>
      <c r="BX9" s="7"/>
      <c r="BY9" s="7"/>
      <c r="BZ9" s="7"/>
      <c r="CA9" s="26"/>
      <c r="CB9" s="24"/>
      <c r="CC9" s="24"/>
      <c r="CD9" s="123"/>
      <c r="CE9" s="93" t="s">
        <v>174</v>
      </c>
      <c r="CF9" s="19"/>
      <c r="CG9" s="7"/>
      <c r="CH9" s="7"/>
      <c r="CI9" s="7"/>
      <c r="CJ9" s="7"/>
      <c r="CK9" s="26"/>
      <c r="CL9" s="24"/>
      <c r="CM9" s="24"/>
      <c r="CN9" s="123"/>
      <c r="CO9" s="93" t="s">
        <v>174</v>
      </c>
      <c r="CP9" s="19"/>
      <c r="CQ9" s="7"/>
      <c r="CR9" s="7"/>
      <c r="CS9" s="7"/>
      <c r="CT9" s="7"/>
      <c r="CU9" s="26"/>
      <c r="CV9" s="24"/>
      <c r="CW9" s="24"/>
      <c r="CX9" s="123"/>
      <c r="CY9" s="93" t="s">
        <v>174</v>
      </c>
      <c r="CZ9" s="19"/>
      <c r="DA9" s="7"/>
      <c r="DB9" s="7"/>
      <c r="DC9" s="7"/>
      <c r="DD9" s="7"/>
      <c r="DE9" s="26"/>
      <c r="DF9" s="24"/>
      <c r="DG9" s="24"/>
      <c r="DH9" s="123"/>
      <c r="DI9" s="93" t="s">
        <v>174</v>
      </c>
      <c r="DJ9" s="19"/>
      <c r="DK9" s="7"/>
      <c r="DL9" s="7"/>
      <c r="DM9" s="7"/>
      <c r="DN9" s="7"/>
      <c r="DO9" s="26"/>
      <c r="DP9" s="24"/>
      <c r="DQ9" s="24"/>
      <c r="DR9" s="123" t="s">
        <v>182</v>
      </c>
      <c r="DS9" s="93" t="s">
        <v>174</v>
      </c>
      <c r="DT9" s="8">
        <f>(DX9/100*$ER$15+DY9/100*$ES$15)/($ER$15+$ES$15)*100</f>
        <v>32.586832173671027</v>
      </c>
      <c r="DU9" s="7"/>
      <c r="DV9" s="7"/>
      <c r="DW9" s="7"/>
      <c r="DX9" s="7">
        <v>25.81</v>
      </c>
      <c r="DY9" s="26">
        <v>100</v>
      </c>
      <c r="DZ9" s="24"/>
      <c r="EA9" s="24"/>
      <c r="EB9" s="123"/>
      <c r="EC9" s="93" t="s">
        <v>174</v>
      </c>
      <c r="ED9" s="19"/>
      <c r="EE9" s="7"/>
      <c r="EF9" s="7"/>
      <c r="EG9" s="7"/>
      <c r="EH9" s="7"/>
      <c r="EI9" s="26"/>
      <c r="EJ9" s="24"/>
      <c r="EK9" s="24"/>
      <c r="EL9" s="123"/>
      <c r="EM9" s="93" t="s">
        <v>174</v>
      </c>
      <c r="EN9" s="19"/>
      <c r="EO9" s="7"/>
      <c r="EP9" s="7"/>
      <c r="EQ9" s="7"/>
      <c r="ER9" s="7"/>
      <c r="ES9" s="26"/>
      <c r="ET9" s="24"/>
      <c r="EU9" s="24"/>
      <c r="EV9" s="123" t="s">
        <v>182</v>
      </c>
      <c r="EW9" s="93" t="s">
        <v>174</v>
      </c>
      <c r="EX9" s="8">
        <f>(FB9*ER14+FC9*ES14)/SUM(ER14:ES14)</f>
        <v>35.144960739146931</v>
      </c>
      <c r="EY9" s="7"/>
      <c r="EZ9" s="7"/>
      <c r="FA9" s="7"/>
      <c r="FB9" s="7">
        <v>31.13</v>
      </c>
      <c r="FC9" s="26">
        <f>(82.41*2324018+64.13*1594179)/(2324018+1594179)</f>
        <v>74.972499506788452</v>
      </c>
      <c r="FD9" s="24"/>
      <c r="FE9" s="24"/>
      <c r="FF9" s="123"/>
      <c r="FG9" s="93" t="s">
        <v>174</v>
      </c>
      <c r="FH9" s="202"/>
      <c r="FI9" s="205"/>
      <c r="FJ9" s="205"/>
      <c r="FK9" s="205"/>
      <c r="FL9" s="205"/>
      <c r="FM9" s="26"/>
      <c r="FN9" s="24"/>
      <c r="FO9" s="24"/>
      <c r="FP9" s="123" t="s">
        <v>182</v>
      </c>
      <c r="FQ9" s="93" t="s">
        <v>174</v>
      </c>
      <c r="FR9" s="8">
        <f>(FV9*FL14+FW9*FM14)/SUM(FL14:FM14)</f>
        <v>38.461945849673199</v>
      </c>
      <c r="FS9" s="7"/>
      <c r="FT9" s="7"/>
      <c r="FU9" s="7"/>
      <c r="FV9" s="7">
        <v>31.149380000000001</v>
      </c>
      <c r="FW9" s="26">
        <v>100</v>
      </c>
      <c r="FX9" s="24"/>
      <c r="FY9" s="24"/>
      <c r="FZ9" s="123" t="s">
        <v>182</v>
      </c>
      <c r="GA9" s="93" t="s">
        <v>174</v>
      </c>
      <c r="GB9" s="8">
        <f>SUMPRODUCT(GF9:GG9,GP15:GQ15)/SUM(GP15:GQ15)</f>
        <v>37.216371955457383</v>
      </c>
      <c r="GC9" s="7"/>
      <c r="GD9" s="7"/>
      <c r="GE9" s="7"/>
      <c r="GF9" s="7">
        <v>31.12688</v>
      </c>
      <c r="GG9" s="26">
        <v>90.344851794675691</v>
      </c>
      <c r="GH9" s="24"/>
      <c r="GI9" s="24"/>
      <c r="GJ9" s="123"/>
      <c r="GK9" s="93" t="s">
        <v>174</v>
      </c>
      <c r="GL9" s="19"/>
      <c r="GM9" s="7"/>
      <c r="GN9" s="7"/>
      <c r="GO9" s="7"/>
      <c r="GP9" s="7"/>
      <c r="GQ9" s="26"/>
      <c r="GR9" s="24"/>
      <c r="GS9" s="24"/>
      <c r="GT9" s="123"/>
      <c r="GU9" s="93" t="s">
        <v>174</v>
      </c>
      <c r="GV9" s="202"/>
      <c r="GW9" s="205"/>
      <c r="GX9" s="205"/>
      <c r="GY9" s="205"/>
      <c r="GZ9" s="205"/>
      <c r="HA9" s="26"/>
      <c r="HB9" s="24"/>
      <c r="HC9" s="24"/>
      <c r="HD9" s="123"/>
      <c r="HE9" s="93" t="s">
        <v>174</v>
      </c>
      <c r="HF9" s="19"/>
      <c r="HG9" s="7"/>
      <c r="HH9" s="7"/>
      <c r="HI9" s="7"/>
      <c r="HJ9" s="7"/>
      <c r="HK9" s="26"/>
      <c r="HL9" s="24"/>
      <c r="HM9" s="24"/>
      <c r="HN9" s="123"/>
      <c r="HO9" s="93" t="s">
        <v>174</v>
      </c>
      <c r="HP9" s="202"/>
      <c r="HQ9" s="205"/>
      <c r="HR9" s="205"/>
      <c r="HS9" s="205"/>
      <c r="HT9" s="205"/>
      <c r="HU9" s="26"/>
      <c r="HV9" s="24"/>
      <c r="HW9" s="24"/>
      <c r="HX9" s="123" t="s">
        <v>182</v>
      </c>
      <c r="HY9" s="93" t="s">
        <v>174</v>
      </c>
      <c r="HZ9" s="8"/>
      <c r="IA9" s="7"/>
      <c r="IB9" s="7"/>
      <c r="IC9" s="7"/>
      <c r="ID9" s="7"/>
      <c r="IE9" s="26"/>
      <c r="IF9" s="24"/>
      <c r="IG9" s="24"/>
      <c r="IH9" s="123" t="s">
        <v>182</v>
      </c>
      <c r="II9" s="93" t="s">
        <v>174</v>
      </c>
      <c r="IJ9" s="8"/>
      <c r="IK9" s="7"/>
      <c r="IL9" s="7"/>
      <c r="IM9" s="7"/>
      <c r="IN9" s="7"/>
      <c r="IO9" s="26"/>
      <c r="IP9" s="24"/>
      <c r="IQ9" s="24"/>
      <c r="IR9" s="123"/>
      <c r="IS9" s="93" t="s">
        <v>174</v>
      </c>
      <c r="IT9" s="202"/>
      <c r="IU9" s="205"/>
      <c r="IV9" s="205"/>
      <c r="IW9" s="205"/>
      <c r="IX9" s="205"/>
      <c r="IY9" s="26"/>
      <c r="IZ9" s="24"/>
      <c r="JA9" s="24"/>
      <c r="JB9" s="123"/>
      <c r="JC9" s="93" t="s">
        <v>174</v>
      </c>
      <c r="JD9" s="202"/>
      <c r="JE9" s="205"/>
      <c r="JF9" s="205"/>
      <c r="JG9" s="205"/>
      <c r="JH9" s="205"/>
      <c r="JI9" s="26"/>
      <c r="JJ9" s="24"/>
      <c r="JK9" s="24"/>
      <c r="JL9" s="123" t="s">
        <v>182</v>
      </c>
      <c r="JM9" s="93" t="s">
        <v>174</v>
      </c>
      <c r="JN9" s="8"/>
      <c r="JO9" s="7"/>
      <c r="JP9" s="7"/>
      <c r="JQ9" s="7"/>
      <c r="JR9" s="7"/>
      <c r="JS9" s="26"/>
      <c r="JT9" s="24"/>
      <c r="JU9" s="24"/>
      <c r="JV9" s="131"/>
      <c r="KF9" s="131"/>
      <c r="KP9" s="131"/>
      <c r="KZ9" s="131"/>
      <c r="LJ9" s="131"/>
      <c r="LT9" s="131"/>
    </row>
    <row xmlns:x14ac="http://schemas.microsoft.com/office/spreadsheetml/2009/9/ac" r="10" s="2" customFormat="true" ht="86.45" customHeight="true" x14ac:dyDescent="0.25">
      <c r="A10" s="420" t="str">
        <f ca="true">IF(ISBLANK('Data Summary'!A12),"",'Data Summary'!A12)</f>
        <v>CIV_2013_UIS</v>
      </c>
      <c r="B10" s="126" t="s">
        <v>12</v>
      </c>
      <c r="C10" s="599" t="s">
        <v>165</v>
      </c>
      <c r="D10" s="599"/>
      <c r="E10" s="599"/>
      <c r="F10" s="599"/>
      <c r="G10" s="599"/>
      <c r="H10" s="599"/>
      <c r="I10" s="600"/>
      <c r="J10" s="11"/>
      <c r="K10" s="11"/>
      <c r="L10" s="126" t="s">
        <v>12</v>
      </c>
      <c r="M10" s="599" t="s">
        <v>165</v>
      </c>
      <c r="N10" s="599"/>
      <c r="O10" s="599"/>
      <c r="P10" s="599"/>
      <c r="Q10" s="599"/>
      <c r="R10" s="599"/>
      <c r="S10" s="600"/>
      <c r="T10" s="11"/>
      <c r="U10" s="11"/>
      <c r="V10" s="126" t="s">
        <v>12</v>
      </c>
      <c r="W10" s="599" t="s">
        <v>165</v>
      </c>
      <c r="X10" s="599"/>
      <c r="Y10" s="599"/>
      <c r="Z10" s="599"/>
      <c r="AA10" s="599"/>
      <c r="AB10" s="599"/>
      <c r="AC10" s="600"/>
      <c r="AD10" s="11"/>
      <c r="AE10" s="11"/>
      <c r="AF10" s="126" t="s">
        <v>12</v>
      </c>
      <c r="AG10" s="599" t="s">
        <v>165</v>
      </c>
      <c r="AH10" s="599"/>
      <c r="AI10" s="599"/>
      <c r="AJ10" s="599"/>
      <c r="AK10" s="599"/>
      <c r="AL10" s="599"/>
      <c r="AM10" s="600"/>
      <c r="AN10" s="11"/>
      <c r="AO10" s="11"/>
      <c r="AP10" s="126" t="s">
        <v>12</v>
      </c>
      <c r="AQ10" s="599" t="s">
        <v>165</v>
      </c>
      <c r="AR10" s="599"/>
      <c r="AS10" s="599"/>
      <c r="AT10" s="599"/>
      <c r="AU10" s="599"/>
      <c r="AV10" s="599"/>
      <c r="AW10" s="600"/>
      <c r="AX10" s="11"/>
      <c r="AY10" s="11"/>
      <c r="AZ10" s="126" t="s">
        <v>12</v>
      </c>
      <c r="BA10" s="599" t="s">
        <v>165</v>
      </c>
      <c r="BB10" s="599"/>
      <c r="BC10" s="599"/>
      <c r="BD10" s="599"/>
      <c r="BE10" s="599"/>
      <c r="BF10" s="599"/>
      <c r="BG10" s="600"/>
      <c r="BH10" s="11"/>
      <c r="BI10" s="11"/>
      <c r="BJ10" s="126" t="s">
        <v>12</v>
      </c>
      <c r="BK10" s="599" t="s">
        <v>165</v>
      </c>
      <c r="BL10" s="599"/>
      <c r="BM10" s="599"/>
      <c r="BN10" s="599"/>
      <c r="BO10" s="599"/>
      <c r="BP10" s="599"/>
      <c r="BQ10" s="600"/>
      <c r="BR10" s="11"/>
      <c r="BS10" s="11"/>
      <c r="BT10" s="126" t="s">
        <v>12</v>
      </c>
      <c r="BU10" s="599" t="s">
        <v>165</v>
      </c>
      <c r="BV10" s="599"/>
      <c r="BW10" s="599"/>
      <c r="BX10" s="599"/>
      <c r="BY10" s="599"/>
      <c r="BZ10" s="599"/>
      <c r="CA10" s="600"/>
      <c r="CB10" s="11"/>
      <c r="CC10" s="11"/>
      <c r="CD10" s="126" t="s">
        <v>12</v>
      </c>
      <c r="CE10" s="599" t="s">
        <v>165</v>
      </c>
      <c r="CF10" s="599"/>
      <c r="CG10" s="599"/>
      <c r="CH10" s="599"/>
      <c r="CI10" s="599"/>
      <c r="CJ10" s="599"/>
      <c r="CK10" s="600"/>
      <c r="CL10" s="11"/>
      <c r="CM10" s="11"/>
      <c r="CN10" s="126" t="s">
        <v>12</v>
      </c>
      <c r="CO10" s="599" t="s">
        <v>216</v>
      </c>
      <c r="CP10" s="599"/>
      <c r="CQ10" s="599"/>
      <c r="CR10" s="599"/>
      <c r="CS10" s="599"/>
      <c r="CT10" s="599"/>
      <c r="CU10" s="600"/>
      <c r="CV10" s="11"/>
      <c r="CW10" s="11"/>
      <c r="CX10" s="126" t="s">
        <v>12</v>
      </c>
      <c r="CY10" s="599" t="s">
        <v>165</v>
      </c>
      <c r="CZ10" s="599"/>
      <c r="DA10" s="599"/>
      <c r="DB10" s="599"/>
      <c r="DC10" s="599"/>
      <c r="DD10" s="599"/>
      <c r="DE10" s="600"/>
      <c r="DF10" s="11"/>
      <c r="DG10" s="11"/>
      <c r="DH10" s="126" t="s">
        <v>12</v>
      </c>
      <c r="DI10" s="599" t="s">
        <v>165</v>
      </c>
      <c r="DJ10" s="599"/>
      <c r="DK10" s="599"/>
      <c r="DL10" s="599"/>
      <c r="DM10" s="599"/>
      <c r="DN10" s="599"/>
      <c r="DO10" s="600"/>
      <c r="DP10" s="11"/>
      <c r="DQ10" s="11"/>
      <c r="DR10" s="126" t="s">
        <v>12</v>
      </c>
      <c r="DS10" s="601" t="s">
        <v>213</v>
      </c>
      <c r="DT10" s="601"/>
      <c r="DU10" s="601"/>
      <c r="DV10" s="601"/>
      <c r="DW10" s="601"/>
      <c r="DX10" s="601"/>
      <c r="DY10" s="602"/>
      <c r="DZ10" s="11"/>
      <c r="EA10" s="11"/>
      <c r="EB10" s="126" t="s">
        <v>12</v>
      </c>
      <c r="EC10" s="601" t="s">
        <v>198</v>
      </c>
      <c r="ED10" s="601"/>
      <c r="EE10" s="601"/>
      <c r="EF10" s="601"/>
      <c r="EG10" s="601"/>
      <c r="EH10" s="601"/>
      <c r="EI10" s="602"/>
      <c r="EJ10" s="11"/>
      <c r="EK10" s="11"/>
      <c r="EL10" s="126" t="s">
        <v>12</v>
      </c>
      <c r="EM10" s="601" t="s">
        <v>198</v>
      </c>
      <c r="EN10" s="601"/>
      <c r="EO10" s="601"/>
      <c r="EP10" s="601"/>
      <c r="EQ10" s="601"/>
      <c r="ER10" s="601"/>
      <c r="ES10" s="602"/>
      <c r="ET10" s="11"/>
      <c r="EU10" s="11"/>
      <c r="EV10" s="126" t="s">
        <v>12</v>
      </c>
      <c r="EW10" s="601" t="s">
        <v>213</v>
      </c>
      <c r="EX10" s="601"/>
      <c r="EY10" s="601"/>
      <c r="EZ10" s="601"/>
      <c r="FA10" s="601"/>
      <c r="FB10" s="601"/>
      <c r="FC10" s="602"/>
      <c r="FD10" s="11"/>
      <c r="FE10" s="11"/>
      <c r="FF10" s="126" t="s">
        <v>12</v>
      </c>
      <c r="FG10" s="614" t="s">
        <v>244</v>
      </c>
      <c r="FH10" s="614"/>
      <c r="FI10" s="614"/>
      <c r="FJ10" s="614"/>
      <c r="FK10" s="614"/>
      <c r="FL10" s="614"/>
      <c r="FM10" s="602"/>
      <c r="FN10" s="11"/>
      <c r="FO10" s="11"/>
      <c r="FP10" s="126" t="s">
        <v>12</v>
      </c>
      <c r="FQ10" s="601" t="s">
        <v>247</v>
      </c>
      <c r="FR10" s="601"/>
      <c r="FS10" s="601"/>
      <c r="FT10" s="601"/>
      <c r="FU10" s="601"/>
      <c r="FV10" s="601"/>
      <c r="FW10" s="602"/>
      <c r="FX10" s="11"/>
      <c r="FY10" s="11"/>
      <c r="FZ10" s="126" t="s">
        <v>12</v>
      </c>
      <c r="GA10" s="601" t="s">
        <v>329</v>
      </c>
      <c r="GB10" s="601"/>
      <c r="GC10" s="601"/>
      <c r="GD10" s="601"/>
      <c r="GE10" s="601"/>
      <c r="GF10" s="601"/>
      <c r="GG10" s="602"/>
      <c r="GH10" s="11"/>
      <c r="GI10" s="11"/>
      <c r="GJ10" s="126" t="s">
        <v>12</v>
      </c>
      <c r="GK10" s="601" t="s">
        <v>335</v>
      </c>
      <c r="GL10" s="601"/>
      <c r="GM10" s="601"/>
      <c r="GN10" s="601"/>
      <c r="GO10" s="601"/>
      <c r="GP10" s="601"/>
      <c r="GQ10" s="602"/>
      <c r="GR10" s="11"/>
      <c r="GS10" s="11"/>
      <c r="GT10" s="126" t="s">
        <v>12</v>
      </c>
      <c r="GU10" s="598" t="s">
        <v>366</v>
      </c>
      <c r="GV10" s="599"/>
      <c r="GW10" s="599"/>
      <c r="GX10" s="599"/>
      <c r="GY10" s="599"/>
      <c r="GZ10" s="599"/>
      <c r="HA10" s="600"/>
      <c r="HB10" s="11"/>
      <c r="HC10" s="11"/>
      <c r="HD10" s="126" t="s">
        <v>12</v>
      </c>
      <c r="HE10" s="601" t="s">
        <v>336</v>
      </c>
      <c r="HF10" s="601"/>
      <c r="HG10" s="601"/>
      <c r="HH10" s="601"/>
      <c r="HI10" s="601"/>
      <c r="HJ10" s="601"/>
      <c r="HK10" s="602"/>
      <c r="HL10" s="11"/>
      <c r="HM10" s="11"/>
      <c r="HN10" s="126" t="s">
        <v>12</v>
      </c>
      <c r="HO10" s="601" t="s">
        <v>367</v>
      </c>
      <c r="HP10" s="601"/>
      <c r="HQ10" s="601"/>
      <c r="HR10" s="601"/>
      <c r="HS10" s="601"/>
      <c r="HT10" s="601"/>
      <c r="HU10" s="602"/>
      <c r="HV10" s="11"/>
      <c r="HW10" s="11"/>
      <c r="HX10" s="126" t="s">
        <v>12</v>
      </c>
      <c r="HY10" s="601" t="s">
        <v>359</v>
      </c>
      <c r="HZ10" s="601"/>
      <c r="IA10" s="601"/>
      <c r="IB10" s="601"/>
      <c r="IC10" s="601"/>
      <c r="ID10" s="601"/>
      <c r="IE10" s="602"/>
      <c r="IF10" s="11"/>
      <c r="IG10" s="11"/>
      <c r="IH10" s="126" t="s">
        <v>12</v>
      </c>
      <c r="II10" s="601" t="s">
        <v>356</v>
      </c>
      <c r="IJ10" s="601"/>
      <c r="IK10" s="601"/>
      <c r="IL10" s="601"/>
      <c r="IM10" s="601"/>
      <c r="IN10" s="601"/>
      <c r="IO10" s="602"/>
      <c r="IP10" s="11"/>
      <c r="IQ10" s="11"/>
      <c r="IR10" s="126" t="s">
        <v>12</v>
      </c>
      <c r="IS10" s="598" t="s">
        <v>350</v>
      </c>
      <c r="IT10" s="599"/>
      <c r="IU10" s="599"/>
      <c r="IV10" s="599"/>
      <c r="IW10" s="599"/>
      <c r="IX10" s="599"/>
      <c r="IY10" s="600"/>
      <c r="IZ10" s="11"/>
      <c r="JA10" s="11"/>
      <c r="JB10" s="126" t="s">
        <v>12</v>
      </c>
      <c r="JC10" s="598" t="s">
        <v>350</v>
      </c>
      <c r="JD10" s="599"/>
      <c r="JE10" s="599"/>
      <c r="JF10" s="599"/>
      <c r="JG10" s="599"/>
      <c r="JH10" s="599"/>
      <c r="JI10" s="600"/>
      <c r="JJ10" s="11"/>
      <c r="JK10" s="11"/>
      <c r="JL10" s="126" t="s">
        <v>12</v>
      </c>
      <c r="JM10" s="601" t="s">
        <v>357</v>
      </c>
      <c r="JN10" s="601"/>
      <c r="JO10" s="601"/>
      <c r="JP10" s="601"/>
      <c r="JQ10" s="601"/>
      <c r="JR10" s="601"/>
      <c r="JS10" s="602"/>
      <c r="JT10" s="11"/>
      <c r="JU10" s="11"/>
      <c r="JV10" s="134"/>
      <c r="KF10" s="134"/>
      <c r="KP10" s="134"/>
      <c r="KZ10" s="134"/>
      <c r="LJ10" s="134"/>
      <c r="LT10" s="134"/>
    </row>
    <row xmlns:x14ac="http://schemas.microsoft.com/office/spreadsheetml/2009/9/ac" r="11" s="2" customFormat="true" ht="15.6" customHeight="true" x14ac:dyDescent="0.25">
      <c r="A11" s="420" t="str">
        <f ca="true">IF(ISBLANK('Data Summary'!A13),"",'Data Summary'!A13)</f>
        <v>CIV_2013_EMIS</v>
      </c>
      <c r="B11" s="126"/>
      <c r="C11" s="102" t="s">
        <v>120</v>
      </c>
      <c r="D11" s="53"/>
      <c r="E11" s="53"/>
      <c r="F11" s="53"/>
      <c r="G11" s="53"/>
      <c r="H11" s="53"/>
      <c r="I11" s="101"/>
      <c r="J11" s="11"/>
      <c r="K11" s="11"/>
      <c r="L11" s="126"/>
      <c r="M11" s="102" t="s">
        <v>120</v>
      </c>
      <c r="N11" s="53"/>
      <c r="O11" s="53"/>
      <c r="P11" s="53"/>
      <c r="Q11" s="53"/>
      <c r="R11" s="53"/>
      <c r="S11" s="152"/>
      <c r="T11" s="11"/>
      <c r="U11" s="11"/>
      <c r="V11" s="126"/>
      <c r="W11" s="102" t="s">
        <v>120</v>
      </c>
      <c r="X11" s="53"/>
      <c r="Y11" s="53"/>
      <c r="Z11" s="53"/>
      <c r="AA11" s="53"/>
      <c r="AB11" s="53"/>
      <c r="AC11" s="152"/>
      <c r="AD11" s="11"/>
      <c r="AE11" s="11"/>
      <c r="AF11" s="126"/>
      <c r="AG11" s="102" t="s">
        <v>120</v>
      </c>
      <c r="AH11" s="53"/>
      <c r="AI11" s="53"/>
      <c r="AJ11" s="53"/>
      <c r="AK11" s="53"/>
      <c r="AL11" s="53"/>
      <c r="AM11" s="152"/>
      <c r="AN11" s="11"/>
      <c r="AO11" s="11"/>
      <c r="AP11" s="126"/>
      <c r="AQ11" s="102" t="s">
        <v>120</v>
      </c>
      <c r="AR11" s="53"/>
      <c r="AS11" s="53"/>
      <c r="AT11" s="53"/>
      <c r="AU11" s="53"/>
      <c r="AV11" s="53"/>
      <c r="AW11" s="152"/>
      <c r="AX11" s="11"/>
      <c r="AY11" s="11"/>
      <c r="AZ11" s="126"/>
      <c r="BA11" s="102" t="s">
        <v>120</v>
      </c>
      <c r="BB11" s="53"/>
      <c r="BC11" s="53"/>
      <c r="BD11" s="53"/>
      <c r="BE11" s="53"/>
      <c r="BF11" s="53"/>
      <c r="BG11" s="152"/>
      <c r="BH11" s="11"/>
      <c r="BI11" s="11"/>
      <c r="BJ11" s="126"/>
      <c r="BK11" s="102" t="s">
        <v>120</v>
      </c>
      <c r="BL11" s="53"/>
      <c r="BM11" s="53"/>
      <c r="BN11" s="53"/>
      <c r="BO11" s="53"/>
      <c r="BP11" s="53"/>
      <c r="BQ11" s="152"/>
      <c r="BR11" s="11"/>
      <c r="BS11" s="11"/>
      <c r="BT11" s="126"/>
      <c r="BU11" s="102" t="s">
        <v>120</v>
      </c>
      <c r="BV11" s="53"/>
      <c r="BW11" s="53"/>
      <c r="BX11" s="53"/>
      <c r="BY11" s="53"/>
      <c r="BZ11" s="53"/>
      <c r="CA11" s="152"/>
      <c r="CB11" s="11"/>
      <c r="CC11" s="11"/>
      <c r="CD11" s="126"/>
      <c r="CE11" s="102" t="s">
        <v>120</v>
      </c>
      <c r="CF11" s="53"/>
      <c r="CG11" s="53"/>
      <c r="CH11" s="53"/>
      <c r="CI11" s="53"/>
      <c r="CJ11" s="53"/>
      <c r="CK11" s="152"/>
      <c r="CL11" s="11"/>
      <c r="CM11" s="11"/>
      <c r="CN11" s="126"/>
      <c r="CO11" s="102" t="s">
        <v>120</v>
      </c>
      <c r="CP11" s="53"/>
      <c r="CQ11" s="53"/>
      <c r="CR11" s="53"/>
      <c r="CS11" s="53"/>
      <c r="CT11" s="53"/>
      <c r="CU11" s="152"/>
      <c r="CV11" s="11"/>
      <c r="CW11" s="11"/>
      <c r="CX11" s="126"/>
      <c r="CY11" s="102" t="s">
        <v>120</v>
      </c>
      <c r="CZ11" s="53"/>
      <c r="DA11" s="53"/>
      <c r="DB11" s="53"/>
      <c r="DC11" s="53"/>
      <c r="DD11" s="53"/>
      <c r="DE11" s="152"/>
      <c r="DF11" s="11"/>
      <c r="DG11" s="11"/>
      <c r="DH11" s="126"/>
      <c r="DI11" s="102" t="s">
        <v>120</v>
      </c>
      <c r="DJ11" s="53"/>
      <c r="DK11" s="53"/>
      <c r="DL11" s="53"/>
      <c r="DM11" s="53"/>
      <c r="DN11" s="53"/>
      <c r="DO11" s="152"/>
      <c r="DP11" s="11"/>
      <c r="DQ11" s="11"/>
      <c r="DR11" s="126"/>
      <c r="DS11" s="102" t="s">
        <v>120</v>
      </c>
      <c r="DT11" s="148"/>
      <c r="DU11" s="148"/>
      <c r="DV11" s="148"/>
      <c r="DW11" s="148"/>
      <c r="DX11" s="148"/>
      <c r="DY11" s="149"/>
      <c r="DZ11" s="11"/>
      <c r="EA11" s="11"/>
      <c r="EB11" s="126"/>
      <c r="EC11" s="102" t="s">
        <v>120</v>
      </c>
      <c r="ED11" s="53"/>
      <c r="EE11" s="53"/>
      <c r="EF11" s="53"/>
      <c r="EG11" s="53"/>
      <c r="EH11" s="53"/>
      <c r="EI11" s="152"/>
      <c r="EJ11" s="11"/>
      <c r="EK11" s="11"/>
      <c r="EL11" s="126"/>
      <c r="EM11" s="102" t="s">
        <v>120</v>
      </c>
      <c r="EN11" s="53" t="s">
        <v>162</v>
      </c>
      <c r="EO11" s="150"/>
      <c r="EP11" s="150"/>
      <c r="EQ11" s="53" t="s">
        <v>162</v>
      </c>
      <c r="ER11" s="53" t="s">
        <v>162</v>
      </c>
      <c r="ES11" s="151"/>
      <c r="ET11" s="11"/>
      <c r="EU11" s="11"/>
      <c r="EV11" s="126"/>
      <c r="EW11" s="102" t="s">
        <v>120</v>
      </c>
      <c r="EX11" s="196"/>
      <c r="EY11" s="196"/>
      <c r="EZ11" s="196"/>
      <c r="FA11" s="196"/>
      <c r="FB11" s="196"/>
      <c r="FC11" s="197"/>
      <c r="FD11" s="11"/>
      <c r="FE11" s="11"/>
      <c r="FF11" s="126"/>
      <c r="FG11" s="102" t="s">
        <v>120</v>
      </c>
      <c r="FH11" s="209"/>
      <c r="FI11" s="210"/>
      <c r="FJ11" s="210"/>
      <c r="FK11" s="209"/>
      <c r="FL11" s="209"/>
      <c r="FM11" s="197"/>
      <c r="FN11" s="11"/>
      <c r="FO11" s="11"/>
      <c r="FP11" s="126"/>
      <c r="FQ11" s="102" t="s">
        <v>120</v>
      </c>
      <c r="FR11" s="196"/>
      <c r="FS11" s="196"/>
      <c r="FT11" s="196"/>
      <c r="FU11" s="196"/>
      <c r="FV11" s="196"/>
      <c r="FW11" s="197"/>
      <c r="FX11" s="11"/>
      <c r="FY11" s="11"/>
      <c r="FZ11" s="126"/>
      <c r="GA11" s="102" t="s">
        <v>120</v>
      </c>
      <c r="GB11" s="53"/>
      <c r="GC11" s="399"/>
      <c r="GD11" s="399"/>
      <c r="GE11" s="399"/>
      <c r="GF11" s="53"/>
      <c r="GG11" s="100"/>
      <c r="GH11" s="11"/>
      <c r="GI11" s="11"/>
      <c r="GJ11" s="126"/>
      <c r="GK11" s="102" t="s">
        <v>120</v>
      </c>
      <c r="GL11" s="53"/>
      <c r="GM11" s="53"/>
      <c r="GN11" s="53"/>
      <c r="GO11" s="53"/>
      <c r="GP11" s="53"/>
      <c r="GQ11" s="400"/>
      <c r="GR11" s="11"/>
      <c r="GS11" s="11"/>
      <c r="GT11" s="126"/>
      <c r="GU11" s="102" t="s">
        <v>120</v>
      </c>
      <c r="GV11" s="209" t="s">
        <v>163</v>
      </c>
      <c r="GW11" s="209" t="s">
        <v>163</v>
      </c>
      <c r="GX11" s="209" t="s">
        <v>163</v>
      </c>
      <c r="GY11" s="209"/>
      <c r="GZ11" s="209" t="s">
        <v>163</v>
      </c>
      <c r="HA11" s="400"/>
      <c r="HB11" s="11"/>
      <c r="HC11" s="11"/>
      <c r="HD11" s="126"/>
      <c r="HE11" s="102" t="s">
        <v>120</v>
      </c>
      <c r="HF11" s="53"/>
      <c r="HG11" s="53"/>
      <c r="HH11" s="53"/>
      <c r="HI11" s="53"/>
      <c r="HJ11" s="53"/>
      <c r="HK11" s="100"/>
      <c r="HL11" s="11"/>
      <c r="HM11" s="11"/>
      <c r="HN11" s="126"/>
      <c r="HO11" s="102" t="s">
        <v>120</v>
      </c>
      <c r="HP11" s="209"/>
      <c r="HQ11" s="209"/>
      <c r="HR11" s="209"/>
      <c r="HS11" s="209"/>
      <c r="HT11" s="209"/>
      <c r="HU11" s="400"/>
      <c r="HV11" s="11"/>
      <c r="HW11" s="11"/>
      <c r="HX11" s="126"/>
      <c r="HY11" s="102" t="s">
        <v>120</v>
      </c>
      <c r="HZ11" s="53" t="s">
        <v>162</v>
      </c>
      <c r="IA11" s="53"/>
      <c r="IB11" s="53"/>
      <c r="IC11" s="53"/>
      <c r="ID11" s="53" t="s">
        <v>162</v>
      </c>
      <c r="IE11" s="100" t="s">
        <v>162</v>
      </c>
      <c r="IF11" s="11"/>
      <c r="IG11" s="11"/>
      <c r="IH11" s="126"/>
      <c r="II11" s="102" t="s">
        <v>120</v>
      </c>
      <c r="IJ11" s="53" t="s">
        <v>162</v>
      </c>
      <c r="IK11" s="53"/>
      <c r="IL11" s="53"/>
      <c r="IM11" s="53"/>
      <c r="IN11" s="53" t="s">
        <v>162</v>
      </c>
      <c r="IO11" s="100" t="s">
        <v>162</v>
      </c>
      <c r="IP11" s="11"/>
      <c r="IQ11" s="11"/>
      <c r="IR11" s="126"/>
      <c r="IS11" s="102" t="s">
        <v>120</v>
      </c>
      <c r="IT11" s="209"/>
      <c r="IU11" s="209"/>
      <c r="IV11" s="209"/>
      <c r="IW11" s="209"/>
      <c r="IX11" s="209"/>
      <c r="IY11" s="414"/>
      <c r="IZ11" s="11"/>
      <c r="JA11" s="11"/>
      <c r="JB11" s="126"/>
      <c r="JC11" s="102" t="s">
        <v>120</v>
      </c>
      <c r="JD11" s="209"/>
      <c r="JE11" s="209"/>
      <c r="JF11" s="209"/>
      <c r="JG11" s="209"/>
      <c r="JH11" s="209"/>
      <c r="JI11" s="414"/>
      <c r="JJ11" s="11"/>
      <c r="JK11" s="11"/>
      <c r="JL11" s="126"/>
      <c r="JM11" s="102" t="s">
        <v>120</v>
      </c>
      <c r="JN11" s="53" t="s">
        <v>162</v>
      </c>
      <c r="JO11" s="53"/>
      <c r="JP11" s="53"/>
      <c r="JQ11" s="53"/>
      <c r="JR11" s="53" t="s">
        <v>162</v>
      </c>
      <c r="JS11" s="100" t="s">
        <v>162</v>
      </c>
      <c r="JT11" s="11"/>
      <c r="JU11" s="11"/>
      <c r="JV11" s="134"/>
      <c r="KF11" s="134"/>
      <c r="KP11" s="134"/>
      <c r="KZ11" s="134"/>
      <c r="LJ11" s="134"/>
      <c r="LT11" s="134"/>
    </row>
    <row xmlns:x14ac="http://schemas.microsoft.com/office/spreadsheetml/2009/9/ac" r="12" s="2" customFormat="true" ht="15" customHeight="true" x14ac:dyDescent="0.25">
      <c r="A12" s="420" t="str">
        <f ca="true">IF(ISBLANK('Data Summary'!A14),"",'Data Summary'!A14)</f>
        <v>CIV_2014_UIS</v>
      </c>
      <c r="B12" s="126"/>
      <c r="C12" s="102" t="s">
        <v>126</v>
      </c>
      <c r="D12" s="53"/>
      <c r="E12" s="53"/>
      <c r="F12" s="53"/>
      <c r="G12" s="53"/>
      <c r="H12" s="53"/>
      <c r="I12" s="100"/>
      <c r="J12" s="11"/>
      <c r="K12" s="11"/>
      <c r="L12" s="126"/>
      <c r="M12" s="102" t="s">
        <v>126</v>
      </c>
      <c r="N12" s="53"/>
      <c r="O12" s="53"/>
      <c r="P12" s="53"/>
      <c r="Q12" s="53"/>
      <c r="R12" s="53"/>
      <c r="S12" s="100"/>
      <c r="T12" s="11"/>
      <c r="U12" s="11"/>
      <c r="V12" s="126"/>
      <c r="W12" s="102" t="s">
        <v>126</v>
      </c>
      <c r="X12" s="53"/>
      <c r="Y12" s="53"/>
      <c r="Z12" s="53"/>
      <c r="AA12" s="53"/>
      <c r="AB12" s="53"/>
      <c r="AC12" s="100"/>
      <c r="AD12" s="11"/>
      <c r="AE12" s="11"/>
      <c r="AF12" s="126"/>
      <c r="AG12" s="102" t="s">
        <v>126</v>
      </c>
      <c r="AH12" s="53"/>
      <c r="AI12" s="53"/>
      <c r="AJ12" s="53"/>
      <c r="AK12" s="53"/>
      <c r="AL12" s="53"/>
      <c r="AM12" s="100"/>
      <c r="AN12" s="11"/>
      <c r="AO12" s="11"/>
      <c r="AP12" s="126"/>
      <c r="AQ12" s="102" t="s">
        <v>126</v>
      </c>
      <c r="AR12" s="53"/>
      <c r="AS12" s="53"/>
      <c r="AT12" s="53"/>
      <c r="AU12" s="53"/>
      <c r="AV12" s="53"/>
      <c r="AW12" s="100"/>
      <c r="AX12" s="11"/>
      <c r="AY12" s="11"/>
      <c r="AZ12" s="126"/>
      <c r="BA12" s="102" t="s">
        <v>126</v>
      </c>
      <c r="BB12" s="53"/>
      <c r="BC12" s="53"/>
      <c r="BD12" s="53"/>
      <c r="BE12" s="53"/>
      <c r="BF12" s="53"/>
      <c r="BG12" s="100"/>
      <c r="BH12" s="11"/>
      <c r="BI12" s="11"/>
      <c r="BJ12" s="126"/>
      <c r="BK12" s="102" t="s">
        <v>126</v>
      </c>
      <c r="BL12" s="53"/>
      <c r="BM12" s="53"/>
      <c r="BN12" s="53"/>
      <c r="BO12" s="53"/>
      <c r="BP12" s="53"/>
      <c r="BQ12" s="100"/>
      <c r="BR12" s="11"/>
      <c r="BS12" s="11"/>
      <c r="BT12" s="126"/>
      <c r="BU12" s="102" t="s">
        <v>126</v>
      </c>
      <c r="BV12" s="53"/>
      <c r="BW12" s="53"/>
      <c r="BX12" s="53"/>
      <c r="BY12" s="53"/>
      <c r="BZ12" s="53"/>
      <c r="CA12" s="100"/>
      <c r="CB12" s="11"/>
      <c r="CC12" s="11"/>
      <c r="CD12" s="126"/>
      <c r="CE12" s="102" t="s">
        <v>126</v>
      </c>
      <c r="CF12" s="53"/>
      <c r="CG12" s="53"/>
      <c r="CH12" s="53"/>
      <c r="CI12" s="53"/>
      <c r="CJ12" s="53"/>
      <c r="CK12" s="100"/>
      <c r="CL12" s="11"/>
      <c r="CM12" s="11"/>
      <c r="CN12" s="126"/>
      <c r="CO12" s="102" t="s">
        <v>126</v>
      </c>
      <c r="CP12" s="53" t="s">
        <v>162</v>
      </c>
      <c r="CQ12" s="53"/>
      <c r="CR12" s="53"/>
      <c r="CS12" s="53"/>
      <c r="CT12" s="53" t="s">
        <v>162</v>
      </c>
      <c r="CU12" s="100" t="s">
        <v>162</v>
      </c>
      <c r="CV12" s="11"/>
      <c r="CW12" s="11"/>
      <c r="CX12" s="126"/>
      <c r="CY12" s="102" t="s">
        <v>126</v>
      </c>
      <c r="CZ12" s="53"/>
      <c r="DA12" s="53"/>
      <c r="DB12" s="53"/>
      <c r="DC12" s="53"/>
      <c r="DD12" s="53"/>
      <c r="DE12" s="100"/>
      <c r="DF12" s="11"/>
      <c r="DG12" s="11"/>
      <c r="DH12" s="126"/>
      <c r="DI12" s="102" t="s">
        <v>126</v>
      </c>
      <c r="DJ12" s="53"/>
      <c r="DK12" s="53"/>
      <c r="DL12" s="53"/>
      <c r="DM12" s="53"/>
      <c r="DN12" s="53"/>
      <c r="DO12" s="100"/>
      <c r="DP12" s="11"/>
      <c r="DQ12" s="11"/>
      <c r="DR12" s="126"/>
      <c r="DS12" s="102" t="s">
        <v>126</v>
      </c>
      <c r="DT12" s="53"/>
      <c r="DU12" s="53"/>
      <c r="DV12" s="53"/>
      <c r="DW12" s="53"/>
      <c r="DX12" s="53"/>
      <c r="DY12" s="100"/>
      <c r="DZ12" s="11"/>
      <c r="EA12" s="11"/>
      <c r="EB12" s="126"/>
      <c r="EC12" s="102" t="s">
        <v>126</v>
      </c>
      <c r="ED12" s="53" t="s">
        <v>162</v>
      </c>
      <c r="EE12" s="53"/>
      <c r="EF12" s="53"/>
      <c r="EG12" s="53" t="s">
        <v>162</v>
      </c>
      <c r="EH12" s="53" t="s">
        <v>162</v>
      </c>
      <c r="EI12" s="100"/>
      <c r="EJ12" s="11"/>
      <c r="EK12" s="11"/>
      <c r="EL12" s="126"/>
      <c r="EM12" s="102" t="s">
        <v>126</v>
      </c>
      <c r="EN12" s="53" t="s">
        <v>162</v>
      </c>
      <c r="EO12" s="53"/>
      <c r="EP12" s="53"/>
      <c r="EQ12" s="53" t="s">
        <v>162</v>
      </c>
      <c r="ER12" s="53" t="s">
        <v>162</v>
      </c>
      <c r="ES12" s="100"/>
      <c r="ET12" s="11"/>
      <c r="EU12" s="11"/>
      <c r="EV12" s="126"/>
      <c r="EW12" s="102" t="s">
        <v>126</v>
      </c>
      <c r="EX12" s="53"/>
      <c r="EY12" s="53"/>
      <c r="EZ12" s="53"/>
      <c r="FA12" s="53"/>
      <c r="FB12" s="53"/>
      <c r="FC12" s="100"/>
      <c r="FD12" s="11"/>
      <c r="FE12" s="11"/>
      <c r="FF12" s="126"/>
      <c r="FG12" s="102" t="s">
        <v>126</v>
      </c>
      <c r="FH12" s="209"/>
      <c r="FI12" s="209"/>
      <c r="FJ12" s="209"/>
      <c r="FK12" s="209"/>
      <c r="FL12" s="209"/>
      <c r="FM12" s="100"/>
      <c r="FN12" s="11"/>
      <c r="FO12" s="11"/>
      <c r="FP12" s="126"/>
      <c r="FQ12" s="102" t="s">
        <v>126</v>
      </c>
      <c r="FR12" s="53"/>
      <c r="FS12" s="53"/>
      <c r="FT12" s="53"/>
      <c r="FU12" s="53"/>
      <c r="FV12" s="53"/>
      <c r="FW12" s="100"/>
      <c r="FX12" s="11"/>
      <c r="FY12" s="11"/>
      <c r="FZ12" s="126"/>
      <c r="GA12" s="102" t="s">
        <v>126</v>
      </c>
      <c r="GB12" s="53"/>
      <c r="GC12" s="53"/>
      <c r="GD12" s="53"/>
      <c r="GE12" s="53"/>
      <c r="GF12" s="53"/>
      <c r="GG12" s="100"/>
      <c r="GH12" s="11"/>
      <c r="GI12" s="11"/>
      <c r="GJ12" s="126"/>
      <c r="GK12" s="102" t="s">
        <v>126</v>
      </c>
      <c r="GL12" s="53" t="s">
        <v>162</v>
      </c>
      <c r="GM12" s="53" t="s">
        <v>162</v>
      </c>
      <c r="GN12" s="53" t="s">
        <v>162</v>
      </c>
      <c r="GO12" s="53"/>
      <c r="GP12" s="53" t="s">
        <v>162</v>
      </c>
      <c r="GQ12" s="100" t="s">
        <v>162</v>
      </c>
      <c r="GR12" s="11"/>
      <c r="GS12" s="11"/>
      <c r="GT12" s="126"/>
      <c r="GU12" s="102" t="s">
        <v>126</v>
      </c>
      <c r="GV12" s="209"/>
      <c r="GW12" s="209"/>
      <c r="GX12" s="209"/>
      <c r="GY12" s="209"/>
      <c r="GZ12" s="209"/>
      <c r="HA12" s="100"/>
      <c r="HB12" s="11"/>
      <c r="HC12" s="11"/>
      <c r="HD12" s="126"/>
      <c r="HE12" s="102" t="s">
        <v>126</v>
      </c>
      <c r="HF12" s="53" t="s">
        <v>162</v>
      </c>
      <c r="HG12" s="53" t="s">
        <v>162</v>
      </c>
      <c r="HH12" s="53" t="s">
        <v>162</v>
      </c>
      <c r="HI12" s="53" t="s">
        <v>162</v>
      </c>
      <c r="HJ12" s="53" t="s">
        <v>162</v>
      </c>
      <c r="HK12" s="100" t="s">
        <v>162</v>
      </c>
      <c r="HL12" s="11"/>
      <c r="HM12" s="11"/>
      <c r="HN12" s="126"/>
      <c r="HO12" s="102" t="s">
        <v>126</v>
      </c>
      <c r="HP12" s="53" t="s">
        <v>163</v>
      </c>
      <c r="HQ12" s="53" t="s">
        <v>163</v>
      </c>
      <c r="HR12" s="53" t="s">
        <v>163</v>
      </c>
      <c r="HS12" s="53"/>
      <c r="HT12" s="53" t="s">
        <v>163</v>
      </c>
      <c r="HU12" s="100" t="s">
        <v>163</v>
      </c>
      <c r="HV12" s="11"/>
      <c r="HW12" s="11"/>
      <c r="HX12" s="126"/>
      <c r="HY12" s="102" t="s">
        <v>126</v>
      </c>
      <c r="HZ12" s="53"/>
      <c r="IA12" s="53"/>
      <c r="IB12" s="53"/>
      <c r="IC12" s="53"/>
      <c r="ID12" s="53"/>
      <c r="IE12" s="100"/>
      <c r="IF12" s="11"/>
      <c r="IG12" s="11"/>
      <c r="IH12" s="126"/>
      <c r="II12" s="102" t="s">
        <v>126</v>
      </c>
      <c r="IJ12" s="53"/>
      <c r="IK12" s="53"/>
      <c r="IL12" s="53"/>
      <c r="IM12" s="53"/>
      <c r="IN12" s="53"/>
      <c r="IO12" s="100"/>
      <c r="IP12" s="11"/>
      <c r="IQ12" s="11"/>
      <c r="IR12" s="126"/>
      <c r="IS12" s="102" t="s">
        <v>126</v>
      </c>
      <c r="IT12" s="209" t="s">
        <v>162</v>
      </c>
      <c r="IU12" s="209" t="s">
        <v>162</v>
      </c>
      <c r="IV12" s="209" t="s">
        <v>162</v>
      </c>
      <c r="IW12" s="209" t="s">
        <v>162</v>
      </c>
      <c r="IX12" s="209" t="s">
        <v>162</v>
      </c>
      <c r="IY12" s="100" t="s">
        <v>162</v>
      </c>
      <c r="IZ12" s="11"/>
      <c r="JA12" s="11"/>
      <c r="JB12" s="126"/>
      <c r="JC12" s="102" t="s">
        <v>126</v>
      </c>
      <c r="JD12" s="209" t="s">
        <v>162</v>
      </c>
      <c r="JE12" s="209" t="s">
        <v>162</v>
      </c>
      <c r="JF12" s="209" t="s">
        <v>162</v>
      </c>
      <c r="JG12" s="209"/>
      <c r="JH12" s="209" t="s">
        <v>162</v>
      </c>
      <c r="JI12" s="100" t="s">
        <v>162</v>
      </c>
      <c r="JJ12" s="11"/>
      <c r="JK12" s="11"/>
      <c r="JL12" s="126"/>
      <c r="JM12" s="102" t="s">
        <v>126</v>
      </c>
      <c r="JN12" s="53"/>
      <c r="JO12" s="53"/>
      <c r="JP12" s="53"/>
      <c r="JQ12" s="53"/>
      <c r="JR12" s="53"/>
      <c r="JS12" s="100"/>
      <c r="JT12" s="11"/>
      <c r="JU12" s="11"/>
      <c r="JV12" s="134"/>
      <c r="KF12" s="134"/>
      <c r="KP12" s="134"/>
      <c r="KZ12" s="134"/>
      <c r="LJ12" s="134"/>
      <c r="LT12" s="134"/>
    </row>
    <row xmlns:x14ac="http://schemas.microsoft.com/office/spreadsheetml/2009/9/ac" r="13" s="2" customFormat="true" ht="15" customHeight="true" x14ac:dyDescent="0.25">
      <c r="A13" s="420" t="str">
        <f ca="true">IF(ISBLANK('Data Summary'!A15),"",'Data Summary'!A15)</f>
        <v>CIV_2014_EMIS</v>
      </c>
      <c r="B13" s="126"/>
      <c r="C13" s="102" t="s">
        <v>103</v>
      </c>
      <c r="D13" s="53"/>
      <c r="E13" s="53"/>
      <c r="F13" s="53"/>
      <c r="G13" s="53"/>
      <c r="H13" s="53"/>
      <c r="I13" s="100"/>
      <c r="J13" s="11"/>
      <c r="K13" s="11"/>
      <c r="L13" s="126"/>
      <c r="M13" s="102" t="s">
        <v>103</v>
      </c>
      <c r="N13" s="53"/>
      <c r="O13" s="53"/>
      <c r="P13" s="53"/>
      <c r="Q13" s="53"/>
      <c r="R13" s="53"/>
      <c r="S13" s="100"/>
      <c r="T13" s="11"/>
      <c r="U13" s="11"/>
      <c r="V13" s="126"/>
      <c r="W13" s="102" t="s">
        <v>103</v>
      </c>
      <c r="X13" s="53"/>
      <c r="Y13" s="53"/>
      <c r="Z13" s="53"/>
      <c r="AA13" s="53"/>
      <c r="AB13" s="53"/>
      <c r="AC13" s="100"/>
      <c r="AD13" s="11"/>
      <c r="AE13" s="11"/>
      <c r="AF13" s="126"/>
      <c r="AG13" s="102" t="s">
        <v>103</v>
      </c>
      <c r="AH13" s="53"/>
      <c r="AI13" s="53"/>
      <c r="AJ13" s="53"/>
      <c r="AK13" s="53"/>
      <c r="AL13" s="53"/>
      <c r="AM13" s="100"/>
      <c r="AN13" s="11"/>
      <c r="AO13" s="11"/>
      <c r="AP13" s="126"/>
      <c r="AQ13" s="102" t="s">
        <v>103</v>
      </c>
      <c r="AR13" s="53"/>
      <c r="AS13" s="53"/>
      <c r="AT13" s="53"/>
      <c r="AU13" s="53"/>
      <c r="AV13" s="53"/>
      <c r="AW13" s="100"/>
      <c r="AX13" s="11"/>
      <c r="AY13" s="11"/>
      <c r="AZ13" s="126"/>
      <c r="BA13" s="102" t="s">
        <v>103</v>
      </c>
      <c r="BB13" s="53"/>
      <c r="BC13" s="53"/>
      <c r="BD13" s="53"/>
      <c r="BE13" s="53"/>
      <c r="BF13" s="53"/>
      <c r="BG13" s="100"/>
      <c r="BH13" s="11"/>
      <c r="BI13" s="11"/>
      <c r="BJ13" s="126"/>
      <c r="BK13" s="102" t="s">
        <v>103</v>
      </c>
      <c r="BL13" s="53"/>
      <c r="BM13" s="53"/>
      <c r="BN13" s="53"/>
      <c r="BO13" s="53"/>
      <c r="BP13" s="53"/>
      <c r="BQ13" s="100"/>
      <c r="BR13" s="11"/>
      <c r="BS13" s="11"/>
      <c r="BT13" s="126"/>
      <c r="BU13" s="102" t="s">
        <v>103</v>
      </c>
      <c r="BV13" s="53"/>
      <c r="BW13" s="53"/>
      <c r="BX13" s="53"/>
      <c r="BY13" s="53"/>
      <c r="BZ13" s="53"/>
      <c r="CA13" s="100"/>
      <c r="CB13" s="11"/>
      <c r="CC13" s="11"/>
      <c r="CD13" s="126"/>
      <c r="CE13" s="102" t="s">
        <v>103</v>
      </c>
      <c r="CF13" s="53"/>
      <c r="CG13" s="53"/>
      <c r="CH13" s="53"/>
      <c r="CI13" s="53"/>
      <c r="CJ13" s="53"/>
      <c r="CK13" s="100"/>
      <c r="CL13" s="11"/>
      <c r="CM13" s="11"/>
      <c r="CN13" s="126"/>
      <c r="CO13" s="102" t="s">
        <v>103</v>
      </c>
      <c r="CP13" s="53"/>
      <c r="CQ13" s="53"/>
      <c r="CR13" s="53"/>
      <c r="CS13" s="53"/>
      <c r="CT13" s="53"/>
      <c r="CU13" s="100"/>
      <c r="CV13" s="11"/>
      <c r="CW13" s="11"/>
      <c r="CX13" s="126"/>
      <c r="CY13" s="102" t="s">
        <v>103</v>
      </c>
      <c r="CZ13" s="53"/>
      <c r="DA13" s="53"/>
      <c r="DB13" s="53"/>
      <c r="DC13" s="53"/>
      <c r="DD13" s="53"/>
      <c r="DE13" s="100"/>
      <c r="DF13" s="11"/>
      <c r="DG13" s="11"/>
      <c r="DH13" s="126"/>
      <c r="DI13" s="102" t="s">
        <v>103</v>
      </c>
      <c r="DJ13" s="53"/>
      <c r="DK13" s="53"/>
      <c r="DL13" s="53"/>
      <c r="DM13" s="53"/>
      <c r="DN13" s="53"/>
      <c r="DO13" s="100"/>
      <c r="DP13" s="11"/>
      <c r="DQ13" s="11"/>
      <c r="DR13" s="126"/>
      <c r="DS13" s="102" t="s">
        <v>103</v>
      </c>
      <c r="DT13" s="53" t="s">
        <v>163</v>
      </c>
      <c r="DU13" s="53"/>
      <c r="DV13" s="53"/>
      <c r="DW13" s="53"/>
      <c r="DX13" s="53" t="s">
        <v>163</v>
      </c>
      <c r="DY13" s="100" t="s">
        <v>163</v>
      </c>
      <c r="DZ13" s="11"/>
      <c r="EA13" s="11"/>
      <c r="EB13" s="126"/>
      <c r="EC13" s="102" t="s">
        <v>103</v>
      </c>
      <c r="ED13" s="53"/>
      <c r="EE13" s="53"/>
      <c r="EF13" s="53"/>
      <c r="EG13" s="53"/>
      <c r="EH13" s="53"/>
      <c r="EI13" s="100"/>
      <c r="EJ13" s="11"/>
      <c r="EK13" s="11"/>
      <c r="EL13" s="126"/>
      <c r="EM13" s="102" t="s">
        <v>103</v>
      </c>
      <c r="EN13" s="53"/>
      <c r="EO13" s="53"/>
      <c r="EP13" s="53"/>
      <c r="EQ13" s="53"/>
      <c r="ER13" s="53"/>
      <c r="ES13" s="100"/>
      <c r="ET13" s="11"/>
      <c r="EU13" s="11"/>
      <c r="EV13" s="126"/>
      <c r="EW13" s="102" t="s">
        <v>103</v>
      </c>
      <c r="EX13" s="53" t="s">
        <v>163</v>
      </c>
      <c r="EY13" s="53"/>
      <c r="EZ13" s="53"/>
      <c r="FA13" s="53"/>
      <c r="FB13" s="53" t="s">
        <v>163</v>
      </c>
      <c r="FC13" s="100" t="s">
        <v>163</v>
      </c>
      <c r="FD13" s="11"/>
      <c r="FE13" s="11"/>
      <c r="FF13" s="126"/>
      <c r="FG13" s="102" t="s">
        <v>103</v>
      </c>
      <c r="FH13" s="209"/>
      <c r="FI13" s="209"/>
      <c r="FJ13" s="209"/>
      <c r="FK13" s="209"/>
      <c r="FL13" s="209"/>
      <c r="FM13" s="100"/>
      <c r="FN13" s="11"/>
      <c r="FO13" s="11"/>
      <c r="FP13" s="126"/>
      <c r="FQ13" s="102" t="s">
        <v>103</v>
      </c>
      <c r="FR13" s="53" t="s">
        <v>163</v>
      </c>
      <c r="FS13" s="53"/>
      <c r="FT13" s="53"/>
      <c r="FU13" s="53"/>
      <c r="FV13" s="53" t="s">
        <v>163</v>
      </c>
      <c r="FW13" s="100" t="s">
        <v>163</v>
      </c>
      <c r="FX13" s="11"/>
      <c r="FY13" s="11"/>
      <c r="FZ13" s="126"/>
      <c r="GA13" s="102" t="s">
        <v>103</v>
      </c>
      <c r="GB13" s="53" t="s">
        <v>163</v>
      </c>
      <c r="GC13" s="53"/>
      <c r="GD13" s="53"/>
      <c r="GE13" s="53"/>
      <c r="GF13" s="53" t="s">
        <v>163</v>
      </c>
      <c r="GG13" s="100" t="s">
        <v>163</v>
      </c>
      <c r="GH13" s="11"/>
      <c r="GI13" s="11"/>
      <c r="GJ13" s="126"/>
      <c r="GK13" s="102" t="s">
        <v>103</v>
      </c>
      <c r="GL13" s="53"/>
      <c r="GM13" s="53"/>
      <c r="GN13" s="53"/>
      <c r="GO13" s="53"/>
      <c r="GP13" s="53"/>
      <c r="GQ13" s="100"/>
      <c r="GR13" s="11"/>
      <c r="GS13" s="11"/>
      <c r="GT13" s="126"/>
      <c r="GU13" s="102" t="s">
        <v>103</v>
      </c>
      <c r="GV13" s="209"/>
      <c r="GW13" s="209"/>
      <c r="GX13" s="209"/>
      <c r="GY13" s="209"/>
      <c r="GZ13" s="209"/>
      <c r="HA13" s="100"/>
      <c r="HB13" s="11"/>
      <c r="HC13" s="11"/>
      <c r="HD13" s="126"/>
      <c r="HE13" s="102" t="s">
        <v>103</v>
      </c>
      <c r="HF13" s="53"/>
      <c r="HG13" s="53"/>
      <c r="HH13" s="53"/>
      <c r="HI13" s="53"/>
      <c r="HJ13" s="53"/>
      <c r="HK13" s="100"/>
      <c r="HL13" s="11"/>
      <c r="HM13" s="11"/>
      <c r="HN13" s="126"/>
      <c r="HO13" s="102" t="s">
        <v>103</v>
      </c>
      <c r="HP13" s="209"/>
      <c r="HQ13" s="209"/>
      <c r="HR13" s="209"/>
      <c r="HS13" s="209"/>
      <c r="HT13" s="209"/>
      <c r="HU13" s="100"/>
      <c r="HV13" s="11"/>
      <c r="HW13" s="11"/>
      <c r="HX13" s="126"/>
      <c r="HY13" s="102" t="s">
        <v>103</v>
      </c>
      <c r="HZ13" s="53"/>
      <c r="IA13" s="53"/>
      <c r="IB13" s="53"/>
      <c r="IC13" s="53"/>
      <c r="ID13" s="53"/>
      <c r="IE13" s="100"/>
      <c r="IF13" s="11"/>
      <c r="IG13" s="11"/>
      <c r="IH13" s="126"/>
      <c r="II13" s="102" t="s">
        <v>103</v>
      </c>
      <c r="IJ13" s="53"/>
      <c r="IK13" s="53"/>
      <c r="IL13" s="53"/>
      <c r="IM13" s="53"/>
      <c r="IN13" s="53"/>
      <c r="IO13" s="100"/>
      <c r="IP13" s="11"/>
      <c r="IQ13" s="11"/>
      <c r="IR13" s="126"/>
      <c r="IS13" s="102" t="s">
        <v>103</v>
      </c>
      <c r="IT13" s="209"/>
      <c r="IU13" s="209"/>
      <c r="IV13" s="209"/>
      <c r="IW13" s="209"/>
      <c r="IX13" s="209"/>
      <c r="IY13" s="100"/>
      <c r="IZ13" s="11"/>
      <c r="JA13" s="11"/>
      <c r="JB13" s="126"/>
      <c r="JC13" s="102" t="s">
        <v>103</v>
      </c>
      <c r="JD13" s="209"/>
      <c r="JE13" s="209"/>
      <c r="JF13" s="209"/>
      <c r="JG13" s="209"/>
      <c r="JH13" s="209"/>
      <c r="JI13" s="100"/>
      <c r="JJ13" s="11"/>
      <c r="JK13" s="11"/>
      <c r="JL13" s="126"/>
      <c r="JM13" s="102" t="s">
        <v>103</v>
      </c>
      <c r="JN13" s="53"/>
      <c r="JO13" s="53"/>
      <c r="JP13" s="53"/>
      <c r="JQ13" s="53"/>
      <c r="JR13" s="53"/>
      <c r="JS13" s="100"/>
      <c r="JT13" s="11"/>
      <c r="JU13" s="11"/>
      <c r="JV13" s="134"/>
      <c r="KF13" s="134"/>
      <c r="KP13" s="134"/>
      <c r="KZ13" s="134"/>
      <c r="LJ13" s="134"/>
      <c r="LT13" s="134"/>
    </row>
    <row xmlns:x14ac="http://schemas.microsoft.com/office/spreadsheetml/2009/9/ac" r="14" ht="15.75" customHeight="true" x14ac:dyDescent="0.25">
      <c r="A14" s="420" t="str">
        <f ca="true">IF(ISBLANK('Data Summary'!A16),"",'Data Summary'!A16)</f>
        <v>CIV_2015_UIS</v>
      </c>
      <c r="B14" s="127"/>
      <c r="C14" s="94" t="s">
        <v>23</v>
      </c>
      <c r="D14" s="10"/>
      <c r="E14" s="10"/>
      <c r="F14" s="10"/>
      <c r="G14" s="72"/>
      <c r="H14" s="73"/>
      <c r="I14" s="74"/>
      <c r="J14" s="11"/>
      <c r="K14" s="11"/>
      <c r="L14" s="127"/>
      <c r="M14" s="94" t="s">
        <v>23</v>
      </c>
      <c r="N14" s="10"/>
      <c r="O14" s="10"/>
      <c r="P14" s="10"/>
      <c r="Q14" s="72"/>
      <c r="R14" s="73"/>
      <c r="S14" s="74"/>
      <c r="T14" s="11"/>
      <c r="U14" s="11"/>
      <c r="V14" s="127"/>
      <c r="W14" s="94" t="s">
        <v>23</v>
      </c>
      <c r="X14" s="10"/>
      <c r="Y14" s="10"/>
      <c r="Z14" s="10"/>
      <c r="AA14" s="72"/>
      <c r="AB14" s="73"/>
      <c r="AC14" s="74"/>
      <c r="AD14" s="11"/>
      <c r="AE14" s="11"/>
      <c r="AF14" s="127"/>
      <c r="AG14" s="94" t="s">
        <v>23</v>
      </c>
      <c r="AH14" s="10"/>
      <c r="AI14" s="10"/>
      <c r="AJ14" s="10"/>
      <c r="AK14" s="72"/>
      <c r="AL14" s="73"/>
      <c r="AM14" s="74"/>
      <c r="AN14" s="11"/>
      <c r="AO14" s="11"/>
      <c r="AP14" s="127"/>
      <c r="AQ14" s="94" t="s">
        <v>23</v>
      </c>
      <c r="AR14" s="10"/>
      <c r="AS14" s="10"/>
      <c r="AT14" s="10"/>
      <c r="AU14" s="72"/>
      <c r="AV14" s="73"/>
      <c r="AW14" s="74"/>
      <c r="AX14" s="11"/>
      <c r="AY14" s="11"/>
      <c r="AZ14" s="127"/>
      <c r="BA14" s="94" t="s">
        <v>23</v>
      </c>
      <c r="BB14" s="10"/>
      <c r="BC14" s="10"/>
      <c r="BD14" s="10"/>
      <c r="BE14" s="72"/>
      <c r="BF14" s="73"/>
      <c r="BG14" s="74"/>
      <c r="BH14" s="11"/>
      <c r="BI14" s="11"/>
      <c r="BJ14" s="127"/>
      <c r="BK14" s="94" t="s">
        <v>23</v>
      </c>
      <c r="BL14" s="10"/>
      <c r="BM14" s="10"/>
      <c r="BN14" s="10"/>
      <c r="BO14" s="72"/>
      <c r="BP14" s="73"/>
      <c r="BQ14" s="74"/>
      <c r="BR14" s="11"/>
      <c r="BS14" s="11"/>
      <c r="BT14" s="127"/>
      <c r="BU14" s="94" t="s">
        <v>23</v>
      </c>
      <c r="BV14" s="10"/>
      <c r="BW14" s="10"/>
      <c r="BX14" s="10"/>
      <c r="BY14" s="72"/>
      <c r="BZ14" s="73"/>
      <c r="CA14" s="74"/>
      <c r="CB14" s="11"/>
      <c r="CC14" s="11"/>
      <c r="CD14" s="127"/>
      <c r="CE14" s="94" t="s">
        <v>23</v>
      </c>
      <c r="CF14" s="10"/>
      <c r="CG14" s="10"/>
      <c r="CH14" s="10"/>
      <c r="CI14" s="72"/>
      <c r="CJ14" s="73"/>
      <c r="CK14" s="74"/>
      <c r="CL14" s="11"/>
      <c r="CM14" s="11"/>
      <c r="CN14" s="127"/>
      <c r="CO14" s="94" t="s">
        <v>23</v>
      </c>
      <c r="CP14" s="10"/>
      <c r="CQ14" s="10"/>
      <c r="CR14" s="10"/>
      <c r="CS14" s="72">
        <v>1750</v>
      </c>
      <c r="CT14" s="73">
        <v>13785</v>
      </c>
      <c r="CU14" s="74">
        <v>1296</v>
      </c>
      <c r="CV14" s="11"/>
      <c r="CW14" s="11"/>
      <c r="CX14" s="127"/>
      <c r="CY14" s="94" t="s">
        <v>23</v>
      </c>
      <c r="CZ14" s="10"/>
      <c r="DA14" s="10"/>
      <c r="DB14" s="10"/>
      <c r="DC14" s="72"/>
      <c r="DD14" s="73"/>
      <c r="DE14" s="74"/>
      <c r="DF14" s="11"/>
      <c r="DG14" s="11"/>
      <c r="DH14" s="127"/>
      <c r="DI14" s="94" t="s">
        <v>23</v>
      </c>
      <c r="DJ14" s="10"/>
      <c r="DK14" s="10"/>
      <c r="DL14" s="10"/>
      <c r="DM14" s="72"/>
      <c r="DN14" s="73"/>
      <c r="DO14" s="74"/>
      <c r="DP14" s="11"/>
      <c r="DQ14" s="11"/>
      <c r="DR14" s="127"/>
      <c r="DS14" s="94" t="s">
        <v>23</v>
      </c>
      <c r="DT14" s="10"/>
      <c r="DU14" s="10"/>
      <c r="DV14" s="10"/>
      <c r="DW14" s="72"/>
      <c r="DX14" s="73"/>
      <c r="DY14" s="74"/>
      <c r="DZ14" s="11"/>
      <c r="EA14" s="11"/>
      <c r="EB14" s="127"/>
      <c r="EC14" s="94" t="s">
        <v>23</v>
      </c>
      <c r="ED14" s="71">
        <f>SUM(EG14:EI14)</f>
        <v>19249</v>
      </c>
      <c r="EE14" s="71"/>
      <c r="EF14" s="71"/>
      <c r="EG14" s="72">
        <v>2223</v>
      </c>
      <c r="EH14" s="73">
        <v>15547</v>
      </c>
      <c r="EI14" s="74">
        <v>1479</v>
      </c>
      <c r="EJ14" s="11"/>
      <c r="EK14" s="11"/>
      <c r="EL14" s="127"/>
      <c r="EM14" s="94" t="s">
        <v>23</v>
      </c>
      <c r="EN14" s="71"/>
      <c r="EO14" s="10"/>
      <c r="EP14" s="10"/>
      <c r="EQ14" s="72">
        <v>2524</v>
      </c>
      <c r="ER14" s="71">
        <v>16447</v>
      </c>
      <c r="ES14" s="74">
        <v>1658</v>
      </c>
      <c r="ET14" s="11"/>
      <c r="EU14" s="11"/>
      <c r="EV14" s="127"/>
      <c r="EW14" s="94" t="s">
        <v>23</v>
      </c>
      <c r="EX14" s="10"/>
      <c r="EY14" s="10"/>
      <c r="EZ14" s="10"/>
      <c r="FA14" s="72"/>
      <c r="FB14" s="73"/>
      <c r="FC14" s="74"/>
      <c r="FD14" s="11"/>
      <c r="FE14" s="11"/>
      <c r="FF14" s="127"/>
      <c r="FG14" s="94" t="s">
        <v>23</v>
      </c>
      <c r="FH14" s="207">
        <f>'Sanitation Data'!FH33</f>
        <v>21806</v>
      </c>
      <c r="FI14" s="207">
        <f>'Sanitation Data'!FI33</f>
        <v>9364.2999999999993</v>
      </c>
      <c r="FJ14" s="207">
        <f>'Sanitation Data'!FJ33</f>
        <v>12441.7</v>
      </c>
      <c r="FK14" s="207">
        <f>'Sanitation Data'!FK33</f>
        <v>2834</v>
      </c>
      <c r="FL14" s="207">
        <f>'Sanitation Data'!FL33</f>
        <v>16957</v>
      </c>
      <c r="FM14" s="208">
        <f>'Sanitation Data'!FM33</f>
        <v>2015</v>
      </c>
      <c r="FN14" s="11"/>
      <c r="FO14" s="11"/>
      <c r="FP14" s="127"/>
      <c r="FQ14" s="94" t="s">
        <v>23</v>
      </c>
      <c r="FR14" s="10"/>
      <c r="FS14" s="10"/>
      <c r="FT14" s="10"/>
      <c r="FU14" s="72"/>
      <c r="FV14" s="73"/>
      <c r="FW14" s="74"/>
      <c r="FX14" s="11"/>
      <c r="FY14" s="11"/>
      <c r="FZ14" s="127"/>
      <c r="GA14" s="94" t="s">
        <v>23</v>
      </c>
      <c r="GB14" s="10"/>
      <c r="GC14" s="10"/>
      <c r="GD14" s="10"/>
      <c r="GE14" s="72"/>
      <c r="GF14" s="73"/>
      <c r="GG14" s="74"/>
      <c r="GH14" s="11"/>
      <c r="GI14" s="11"/>
      <c r="GJ14" s="127"/>
      <c r="GK14" s="94" t="s">
        <v>23</v>
      </c>
      <c r="GL14" s="71">
        <v>19634</v>
      </c>
      <c r="GM14" s="10">
        <v>8299</v>
      </c>
      <c r="GN14" s="10">
        <v>11335</v>
      </c>
      <c r="GO14" s="72" t="s">
        <v>316</v>
      </c>
      <c r="GP14" s="71">
        <v>17615</v>
      </c>
      <c r="GQ14" s="74">
        <v>2019</v>
      </c>
      <c r="GR14" s="11"/>
      <c r="GS14" s="11"/>
      <c r="GT14" s="127"/>
      <c r="GU14" s="94" t="s">
        <v>23</v>
      </c>
      <c r="GV14" s="207">
        <v>22952</v>
      </c>
      <c r="GW14" s="207">
        <v>8635</v>
      </c>
      <c r="GX14" s="207">
        <v>12131</v>
      </c>
      <c r="GY14" s="207">
        <v>3166</v>
      </c>
      <c r="GZ14" s="207">
        <v>17721</v>
      </c>
      <c r="HA14" s="208">
        <v>2065</v>
      </c>
      <c r="HB14" s="11"/>
      <c r="HC14" s="11"/>
      <c r="HD14" s="127"/>
      <c r="HE14" s="94" t="s">
        <v>23</v>
      </c>
      <c r="HF14" s="71">
        <v>24064</v>
      </c>
      <c r="HG14" s="10">
        <v>11087</v>
      </c>
      <c r="HH14" s="10">
        <v>12977</v>
      </c>
      <c r="HI14" s="72">
        <v>3475</v>
      </c>
      <c r="HJ14" s="71">
        <v>18258</v>
      </c>
      <c r="HK14" s="74">
        <v>2331</v>
      </c>
      <c r="HL14" s="11"/>
      <c r="HM14" s="11"/>
      <c r="HN14" s="127"/>
      <c r="HO14" s="94" t="s">
        <v>23</v>
      </c>
      <c r="HP14" s="207">
        <v>22952</v>
      </c>
      <c r="HQ14" s="207">
        <v>8635</v>
      </c>
      <c r="HR14" s="207">
        <v>12131</v>
      </c>
      <c r="HS14" s="207">
        <v>3166</v>
      </c>
      <c r="HT14" s="207">
        <v>17721</v>
      </c>
      <c r="HU14" s="208">
        <v>2065</v>
      </c>
      <c r="HV14" s="11"/>
      <c r="HW14" s="11"/>
      <c r="HX14" s="127"/>
      <c r="HY14" s="94" t="s">
        <v>23</v>
      </c>
      <c r="HZ14" s="10"/>
      <c r="IA14" s="10"/>
      <c r="IB14" s="10"/>
      <c r="IC14" s="72"/>
      <c r="ID14" s="73"/>
      <c r="IE14" s="74"/>
      <c r="IF14" s="11"/>
      <c r="IG14" s="11"/>
      <c r="IH14" s="127"/>
      <c r="II14" s="94" t="s">
        <v>23</v>
      </c>
      <c r="IJ14" s="10"/>
      <c r="IK14" s="10"/>
      <c r="IL14" s="10"/>
      <c r="IM14" s="72"/>
      <c r="IN14" s="73"/>
      <c r="IO14" s="74"/>
      <c r="IP14" s="11"/>
      <c r="IQ14" s="11"/>
      <c r="IR14" s="127"/>
      <c r="IS14" s="94" t="s">
        <v>23</v>
      </c>
      <c r="IT14" s="207">
        <v>24674</v>
      </c>
      <c r="IU14" s="207">
        <v>9482</v>
      </c>
      <c r="IV14" s="207">
        <v>12861</v>
      </c>
      <c r="IW14" s="207">
        <v>3586</v>
      </c>
      <c r="IX14" s="207">
        <v>18757</v>
      </c>
      <c r="IY14" s="208">
        <v>2331</v>
      </c>
      <c r="IZ14" s="11"/>
      <c r="JA14" s="11"/>
      <c r="JB14" s="127"/>
      <c r="JC14" s="94" t="s">
        <v>23</v>
      </c>
      <c r="JD14" s="207">
        <v>23412</v>
      </c>
      <c r="JE14" s="207">
        <v>7380</v>
      </c>
      <c r="JF14" s="207">
        <v>19132</v>
      </c>
      <c r="JG14" s="207"/>
      <c r="JH14" s="207">
        <v>19132</v>
      </c>
      <c r="JI14" s="208">
        <v>2364</v>
      </c>
      <c r="JJ14" s="11"/>
      <c r="JK14" s="11"/>
      <c r="JL14" s="127"/>
      <c r="JM14" s="94" t="s">
        <v>23</v>
      </c>
      <c r="JN14" s="10"/>
      <c r="JO14" s="10"/>
      <c r="JP14" s="10"/>
      <c r="JQ14" s="72"/>
      <c r="JR14" s="73"/>
      <c r="JS14" s="74"/>
      <c r="JT14" s="11"/>
      <c r="JU14" s="11"/>
    </row>
    <row xmlns:x14ac="http://schemas.microsoft.com/office/spreadsheetml/2009/9/ac" r="15" ht="15.75" customHeight="true" thickBot="true" x14ac:dyDescent="0.3">
      <c r="A15" s="420" t="str">
        <f ca="true">IF(ISBLANK('Data Summary'!A17),"",'Data Summary'!A17)</f>
        <v>CIV_2015_EMIS</v>
      </c>
      <c r="B15" s="128"/>
      <c r="C15" s="95" t="s">
        <v>20</v>
      </c>
      <c r="D15" s="76"/>
      <c r="E15" s="76"/>
      <c r="F15" s="76"/>
      <c r="G15" s="76"/>
      <c r="H15" s="76"/>
      <c r="I15" s="77"/>
      <c r="J15" s="25"/>
      <c r="K15" s="25"/>
      <c r="L15" s="128"/>
      <c r="M15" s="95" t="s">
        <v>20</v>
      </c>
      <c r="N15" s="76"/>
      <c r="O15" s="76"/>
      <c r="P15" s="76"/>
      <c r="Q15" s="76"/>
      <c r="R15" s="76"/>
      <c r="S15" s="77"/>
      <c r="T15" s="25"/>
      <c r="U15" s="25"/>
      <c r="V15" s="128"/>
      <c r="W15" s="95" t="s">
        <v>20</v>
      </c>
      <c r="X15" s="76"/>
      <c r="Y15" s="76"/>
      <c r="Z15" s="76"/>
      <c r="AA15" s="76"/>
      <c r="AB15" s="76"/>
      <c r="AC15" s="77"/>
      <c r="AD15" s="25"/>
      <c r="AE15" s="25"/>
      <c r="AF15" s="128"/>
      <c r="AG15" s="95" t="s">
        <v>20</v>
      </c>
      <c r="AH15" s="76"/>
      <c r="AI15" s="76"/>
      <c r="AJ15" s="76"/>
      <c r="AK15" s="76"/>
      <c r="AL15" s="76"/>
      <c r="AM15" s="77"/>
      <c r="AN15" s="25"/>
      <c r="AO15" s="25"/>
      <c r="AP15" s="128"/>
      <c r="AQ15" s="95" t="s">
        <v>20</v>
      </c>
      <c r="AR15" s="76"/>
      <c r="AS15" s="76"/>
      <c r="AT15" s="76"/>
      <c r="AU15" s="76"/>
      <c r="AV15" s="76"/>
      <c r="AW15" s="77"/>
      <c r="AX15" s="25"/>
      <c r="AY15" s="25"/>
      <c r="AZ15" s="128"/>
      <c r="BA15" s="95" t="s">
        <v>20</v>
      </c>
      <c r="BB15" s="76"/>
      <c r="BC15" s="76"/>
      <c r="BD15" s="76"/>
      <c r="BE15" s="76"/>
      <c r="BF15" s="76"/>
      <c r="BG15" s="77"/>
      <c r="BH15" s="25"/>
      <c r="BI15" s="25"/>
      <c r="BJ15" s="128"/>
      <c r="BK15" s="95" t="s">
        <v>20</v>
      </c>
      <c r="BL15" s="76"/>
      <c r="BM15" s="76"/>
      <c r="BN15" s="76"/>
      <c r="BO15" s="76"/>
      <c r="BP15" s="76"/>
      <c r="BQ15" s="77"/>
      <c r="BR15" s="25"/>
      <c r="BS15" s="25"/>
      <c r="BT15" s="128"/>
      <c r="BU15" s="95" t="s">
        <v>20</v>
      </c>
      <c r="BV15" s="76"/>
      <c r="BW15" s="76"/>
      <c r="BX15" s="76"/>
      <c r="BY15" s="76"/>
      <c r="BZ15" s="76"/>
      <c r="CA15" s="77"/>
      <c r="CB15" s="25"/>
      <c r="CC15" s="25"/>
      <c r="CD15" s="128"/>
      <c r="CE15" s="95" t="s">
        <v>20</v>
      </c>
      <c r="CF15" s="76"/>
      <c r="CG15" s="76"/>
      <c r="CH15" s="76"/>
      <c r="CI15" s="76"/>
      <c r="CJ15" s="76"/>
      <c r="CK15" s="77"/>
      <c r="CL15" s="25"/>
      <c r="CM15" s="25"/>
      <c r="CN15" s="128"/>
      <c r="CO15" s="95" t="s">
        <v>20</v>
      </c>
      <c r="CP15" s="76">
        <f>SUM(CT15:CU15)</f>
        <v>15080</v>
      </c>
      <c r="CQ15" s="76"/>
      <c r="CR15" s="76"/>
      <c r="CS15" s="76">
        <v>1750</v>
      </c>
      <c r="CT15" s="76">
        <v>13784</v>
      </c>
      <c r="CU15" s="77">
        <v>1296</v>
      </c>
      <c r="CV15" s="25"/>
      <c r="CW15" s="25"/>
      <c r="CX15" s="128"/>
      <c r="CY15" s="95" t="s">
        <v>20</v>
      </c>
      <c r="CZ15" s="76"/>
      <c r="DA15" s="76"/>
      <c r="DB15" s="76"/>
      <c r="DC15" s="76"/>
      <c r="DD15" s="76"/>
      <c r="DE15" s="77"/>
      <c r="DF15" s="25"/>
      <c r="DG15" s="25"/>
      <c r="DH15" s="128"/>
      <c r="DI15" s="95" t="s">
        <v>20</v>
      </c>
      <c r="DJ15" s="76"/>
      <c r="DK15" s="76"/>
      <c r="DL15" s="76"/>
      <c r="DM15" s="76"/>
      <c r="DN15" s="76"/>
      <c r="DO15" s="77"/>
      <c r="DP15" s="25"/>
      <c r="DQ15" s="25"/>
      <c r="DR15" s="128"/>
      <c r="DS15" s="95" t="s">
        <v>20</v>
      </c>
      <c r="DT15" s="76"/>
      <c r="DU15" s="81"/>
      <c r="DV15" s="81"/>
      <c r="DW15" s="82"/>
      <c r="DX15" s="81"/>
      <c r="DY15" s="83"/>
      <c r="DZ15" s="25"/>
      <c r="EA15" s="25"/>
      <c r="EB15" s="128"/>
      <c r="EC15" s="95" t="s">
        <v>20</v>
      </c>
      <c r="ED15" s="76">
        <f>SUM(EG15:EI15)</f>
        <v>19249</v>
      </c>
      <c r="EE15" s="81">
        <v>5446</v>
      </c>
      <c r="EF15" s="81">
        <v>10101</v>
      </c>
      <c r="EG15" s="76">
        <v>2223</v>
      </c>
      <c r="EH15" s="76">
        <v>15547</v>
      </c>
      <c r="EI15" s="77">
        <v>1479</v>
      </c>
      <c r="EJ15" s="25"/>
      <c r="EK15" s="25"/>
      <c r="EL15" s="128"/>
      <c r="EM15" s="95" t="s">
        <v>20</v>
      </c>
      <c r="EN15" s="76">
        <f>SUM(EO15:ES15)</f>
        <v>36791</v>
      </c>
      <c r="EO15" s="76">
        <v>5551</v>
      </c>
      <c r="EP15" s="76">
        <v>10773</v>
      </c>
      <c r="EQ15" s="76">
        <v>2502</v>
      </c>
      <c r="ER15" s="76">
        <v>16324</v>
      </c>
      <c r="ES15" s="77">
        <v>1641</v>
      </c>
      <c r="ET15" s="25"/>
      <c r="EU15" s="25"/>
      <c r="EV15" s="128"/>
      <c r="EW15" s="95" t="s">
        <v>20</v>
      </c>
      <c r="EX15" s="76"/>
      <c r="EY15" s="81"/>
      <c r="EZ15" s="81"/>
      <c r="FA15" s="82"/>
      <c r="FB15" s="81"/>
      <c r="FC15" s="83"/>
      <c r="FD15" s="25"/>
      <c r="FE15" s="25"/>
      <c r="FF15" s="128"/>
      <c r="FG15" s="95" t="s">
        <v>20</v>
      </c>
      <c r="FH15" s="76">
        <f>'Sanitation Data'!FH34</f>
        <v>21806</v>
      </c>
      <c r="FI15" s="76">
        <f>'Sanitation Data'!FI34</f>
        <v>5834</v>
      </c>
      <c r="FJ15" s="76">
        <f>'Sanitation Data'!FJ34</f>
        <v>11123</v>
      </c>
      <c r="FK15" s="76">
        <f>'Sanitation Data'!FK34</f>
        <v>2834</v>
      </c>
      <c r="FL15" s="76">
        <f>'Sanitation Data'!FL34</f>
        <v>16957</v>
      </c>
      <c r="FM15" s="77">
        <f>'Sanitation Data'!FM34</f>
        <v>2015</v>
      </c>
      <c r="FN15" s="25"/>
      <c r="FO15" s="25"/>
      <c r="FP15" s="128"/>
      <c r="FQ15" s="95" t="s">
        <v>20</v>
      </c>
      <c r="FR15" s="76"/>
      <c r="FS15" s="81"/>
      <c r="FT15" s="81"/>
      <c r="FU15" s="82"/>
      <c r="FV15" s="81"/>
      <c r="FW15" s="83"/>
      <c r="FX15" s="25"/>
      <c r="FY15" s="25"/>
      <c r="FZ15" s="128"/>
      <c r="GA15" s="95" t="s">
        <v>20</v>
      </c>
      <c r="GB15" s="76"/>
      <c r="GC15" s="81"/>
      <c r="GD15" s="81"/>
      <c r="GE15" s="82"/>
      <c r="GF15" s="81"/>
      <c r="GG15" s="83"/>
      <c r="GH15" s="25"/>
      <c r="GI15" s="25"/>
      <c r="GJ15" s="128"/>
      <c r="GK15" s="95" t="s">
        <v>20</v>
      </c>
      <c r="GL15" s="76">
        <v>19634</v>
      </c>
      <c r="GM15" s="76">
        <v>8299</v>
      </c>
      <c r="GN15" s="76">
        <v>11335</v>
      </c>
      <c r="GO15" s="76" t="s">
        <v>316</v>
      </c>
      <c r="GP15" s="76">
        <v>17615</v>
      </c>
      <c r="GQ15" s="77">
        <v>2019</v>
      </c>
      <c r="GR15" s="25"/>
      <c r="GS15" s="25"/>
      <c r="GT15" s="128"/>
      <c r="GU15" s="95" t="s">
        <v>20</v>
      </c>
      <c r="GV15" s="76">
        <v>22785</v>
      </c>
      <c r="GW15" s="76">
        <v>8635</v>
      </c>
      <c r="GX15" s="76">
        <v>12131</v>
      </c>
      <c r="GY15" s="76">
        <v>3151</v>
      </c>
      <c r="GZ15" s="76">
        <v>17615</v>
      </c>
      <c r="HA15" s="77">
        <v>2019</v>
      </c>
      <c r="HB15" s="25"/>
      <c r="HC15" s="25"/>
      <c r="HD15" s="128"/>
      <c r="HE15" s="95" t="s">
        <v>20</v>
      </c>
      <c r="HF15" s="76">
        <v>24064</v>
      </c>
      <c r="HG15" s="76">
        <v>11087</v>
      </c>
      <c r="HH15" s="76">
        <v>12977</v>
      </c>
      <c r="HI15" s="76">
        <v>3475</v>
      </c>
      <c r="HJ15" s="76">
        <v>18258</v>
      </c>
      <c r="HK15" s="77">
        <v>2331</v>
      </c>
      <c r="HL15" s="25"/>
      <c r="HM15" s="25"/>
      <c r="HN15" s="128"/>
      <c r="HO15" s="95" t="s">
        <v>20</v>
      </c>
      <c r="HP15" s="76">
        <v>22785</v>
      </c>
      <c r="HQ15" s="76">
        <v>8635</v>
      </c>
      <c r="HR15" s="76">
        <v>12131</v>
      </c>
      <c r="HS15" s="76">
        <v>3151</v>
      </c>
      <c r="HT15" s="76">
        <v>17615</v>
      </c>
      <c r="HU15" s="77">
        <v>2019</v>
      </c>
      <c r="HV15" s="25"/>
      <c r="HW15" s="25"/>
      <c r="HX15" s="128"/>
      <c r="HY15" s="95" t="s">
        <v>20</v>
      </c>
      <c r="HZ15" s="76"/>
      <c r="IA15" s="81"/>
      <c r="IB15" s="81"/>
      <c r="IC15" s="82"/>
      <c r="ID15" s="81"/>
      <c r="IE15" s="83"/>
      <c r="IF15" s="25"/>
      <c r="IG15" s="25"/>
      <c r="IH15" s="128"/>
      <c r="II15" s="95" t="s">
        <v>20</v>
      </c>
      <c r="IJ15" s="76"/>
      <c r="IK15" s="81"/>
      <c r="IL15" s="81"/>
      <c r="IM15" s="82"/>
      <c r="IN15" s="81"/>
      <c r="IO15" s="83"/>
      <c r="IP15" s="25"/>
      <c r="IQ15" s="25"/>
      <c r="IR15" s="128"/>
      <c r="IS15" s="95" t="s">
        <v>20</v>
      </c>
      <c r="IT15" s="76">
        <v>24674</v>
      </c>
      <c r="IU15" s="76">
        <v>9482</v>
      </c>
      <c r="IV15" s="76">
        <v>12861</v>
      </c>
      <c r="IW15" s="76">
        <v>3586</v>
      </c>
      <c r="IX15" s="76">
        <v>18757</v>
      </c>
      <c r="IY15" s="77">
        <v>2331</v>
      </c>
      <c r="IZ15" s="25"/>
      <c r="JA15" s="25"/>
      <c r="JB15" s="128"/>
      <c r="JC15" s="95" t="s">
        <v>20</v>
      </c>
      <c r="JD15" s="76">
        <v>23412</v>
      </c>
      <c r="JE15" s="76">
        <v>7380</v>
      </c>
      <c r="JF15" s="76">
        <v>19132</v>
      </c>
      <c r="JG15" s="76"/>
      <c r="JH15" s="76">
        <v>19132</v>
      </c>
      <c r="JI15" s="77">
        <v>2364</v>
      </c>
      <c r="JJ15" s="25"/>
      <c r="JK15" s="25"/>
      <c r="JL15" s="128"/>
      <c r="JM15" s="95" t="s">
        <v>20</v>
      </c>
      <c r="JN15" s="76"/>
      <c r="JO15" s="81"/>
      <c r="JP15" s="81"/>
      <c r="JQ15" s="82"/>
      <c r="JR15" s="81"/>
      <c r="JS15" s="83"/>
      <c r="JT15" s="25"/>
      <c r="JU15" s="25"/>
    </row>
    <row xmlns:x14ac="http://schemas.microsoft.com/office/spreadsheetml/2009/9/ac" r="16" s="3" customFormat="true" x14ac:dyDescent="0.25">
      <c r="A16" s="420" t="str">
        <f ca="true">IF(ISBLANK('Data Summary'!A18),"",'Data Summary'!A18)</f>
        <v>CIV_2016_UIS</v>
      </c>
      <c r="B16" s="129"/>
      <c r="L16" s="129"/>
      <c r="V16" s="129"/>
      <c r="AF16" s="129"/>
      <c r="AP16" s="129"/>
      <c r="AZ16" s="129"/>
      <c r="BJ16" s="129"/>
      <c r="BT16" s="129"/>
      <c r="CD16" s="129"/>
      <c r="CN16" s="129"/>
      <c r="CX16" s="129"/>
      <c r="DH16" s="129"/>
      <c r="DR16" s="129"/>
      <c r="DS16" s="129"/>
      <c r="EB16" s="129"/>
      <c r="EL16" s="129"/>
      <c r="EV16" s="129"/>
      <c r="FF16" s="129"/>
      <c r="FP16" s="129"/>
      <c r="FZ16" s="129"/>
      <c r="GJ16" s="129"/>
      <c r="GT16" s="129"/>
      <c r="HD16" s="129"/>
      <c r="HN16" s="129"/>
      <c r="HX16" s="129"/>
      <c r="IH16" s="129"/>
      <c r="IR16" s="129"/>
      <c r="JB16" s="129"/>
      <c r="JL16" s="129"/>
      <c r="JV16" s="129"/>
      <c r="KF16" s="129"/>
      <c r="KP16" s="129"/>
      <c r="KZ16" s="129"/>
      <c r="LJ16" s="129"/>
      <c r="LT16" s="129"/>
    </row>
    <row xmlns:x14ac="http://schemas.microsoft.com/office/spreadsheetml/2009/9/ac" r="17" s="3" customFormat="true" x14ac:dyDescent="0.25">
      <c r="A17" s="420" t="str">
        <f ca="true">IF(ISBLANK('Data Summary'!A19),"",'Data Summary'!A19)</f>
        <v>CIV_2016_EMIS</v>
      </c>
      <c r="B17" s="129"/>
      <c r="L17" s="129"/>
      <c r="V17" s="129"/>
      <c r="AF17" s="129"/>
      <c r="AP17" s="129"/>
      <c r="AZ17" s="129"/>
      <c r="BJ17" s="129"/>
      <c r="BT17" s="129"/>
      <c r="CD17" s="129"/>
      <c r="CN17" s="129"/>
      <c r="CX17" s="129"/>
      <c r="DH17" s="129"/>
      <c r="DR17" s="129"/>
      <c r="DS17" s="129"/>
      <c r="EB17" s="129"/>
      <c r="EL17" s="129"/>
      <c r="EV17" s="129"/>
      <c r="FF17" s="129"/>
      <c r="FP17" s="129"/>
      <c r="FZ17" s="129"/>
      <c r="GJ17" s="129"/>
      <c r="GT17" s="129"/>
      <c r="HD17" s="129"/>
      <c r="HN17" s="129"/>
      <c r="HX17" s="129"/>
      <c r="IH17" s="129"/>
      <c r="IR17" s="129"/>
      <c r="JB17" s="129"/>
      <c r="JL17" s="129"/>
      <c r="JV17" s="129"/>
      <c r="KF17" s="129"/>
      <c r="KP17" s="129"/>
      <c r="KZ17" s="129"/>
      <c r="LJ17" s="129"/>
      <c r="LT17" s="129"/>
    </row>
    <row xmlns:x14ac="http://schemas.microsoft.com/office/spreadsheetml/2009/9/ac" r="18" s="3" customFormat="true" x14ac:dyDescent="0.25">
      <c r="A18" s="420" t="str">
        <f ca="true">IF(ISBLANK('Data Summary'!A20),"",'Data Summary'!A20)</f>
        <v>CIV_2017_EMIS</v>
      </c>
      <c r="B18" s="129"/>
      <c r="L18" s="129"/>
      <c r="V18" s="129"/>
      <c r="AF18" s="129"/>
      <c r="AP18" s="129"/>
      <c r="AZ18" s="129"/>
      <c r="BJ18" s="129"/>
      <c r="BT18" s="129"/>
      <c r="CD18" s="129"/>
      <c r="CN18" s="129"/>
      <c r="CX18" s="129"/>
      <c r="DH18" s="129"/>
      <c r="DR18" s="129"/>
      <c r="DS18" s="129"/>
      <c r="EB18" s="129"/>
      <c r="EL18" s="129"/>
      <c r="EV18" s="129"/>
      <c r="FF18" s="129"/>
      <c r="FP18" s="129"/>
      <c r="FZ18" s="129"/>
      <c r="GJ18" s="129"/>
      <c r="GT18" s="129"/>
      <c r="HD18" s="129"/>
      <c r="HN18" s="129"/>
      <c r="HX18" s="129"/>
      <c r="IH18" s="129"/>
      <c r="IR18" s="129"/>
      <c r="JB18" s="129"/>
      <c r="JL18" s="129"/>
      <c r="JV18" s="129"/>
      <c r="KF18" s="129"/>
      <c r="KP18" s="129"/>
      <c r="KZ18" s="129"/>
      <c r="LJ18" s="129"/>
      <c r="LT18" s="129"/>
    </row>
    <row xmlns:x14ac="http://schemas.microsoft.com/office/spreadsheetml/2009/9/ac" r="19" s="3" customFormat="true" x14ac:dyDescent="0.25">
      <c r="A19" s="420" t="str">
        <f ca="true">IF(ISBLANK('Data Summary'!A21),"",'Data Summary'!A21)</f>
        <v>CIV_2017_UIS</v>
      </c>
      <c r="B19" s="129"/>
      <c r="L19" s="129"/>
      <c r="V19" s="129"/>
      <c r="AF19" s="129"/>
      <c r="AP19" s="129"/>
      <c r="AZ19" s="129"/>
      <c r="BJ19" s="129"/>
      <c r="BT19" s="129"/>
      <c r="CD19" s="129"/>
      <c r="CN19" s="129"/>
      <c r="CX19" s="129"/>
      <c r="DH19" s="129"/>
      <c r="DR19" s="129"/>
      <c r="DS19" s="129"/>
      <c r="EB19" s="129"/>
      <c r="EL19" s="129"/>
      <c r="EV19" s="129"/>
      <c r="FF19" s="129"/>
      <c r="FP19" s="129"/>
      <c r="FZ19" s="129"/>
      <c r="GJ19" s="129"/>
      <c r="GT19" s="129"/>
      <c r="HD19" s="129"/>
      <c r="HN19" s="129"/>
      <c r="HX19" s="129"/>
      <c r="IH19" s="129"/>
      <c r="IR19" s="129"/>
      <c r="JB19" s="129"/>
      <c r="JL19" s="129"/>
      <c r="JV19" s="129"/>
      <c r="KF19" s="129"/>
      <c r="KP19" s="129"/>
      <c r="KZ19" s="129"/>
      <c r="LJ19" s="129"/>
      <c r="LT19" s="129"/>
    </row>
    <row xmlns:x14ac="http://schemas.microsoft.com/office/spreadsheetml/2009/9/ac" r="20" s="3" customFormat="true" x14ac:dyDescent="0.25">
      <c r="A20" s="420" t="str">
        <f ca="true">IF(ISBLANK('Data Summary'!A22),"",'Data Summary'!A22)</f>
        <v>CIV_2018_EMIS</v>
      </c>
      <c r="B20" s="129"/>
      <c r="L20" s="129"/>
      <c r="V20" s="129"/>
      <c r="AF20" s="129"/>
      <c r="AP20" s="129"/>
      <c r="AZ20" s="129"/>
      <c r="BJ20" s="129"/>
      <c r="BT20" s="129"/>
      <c r="CD20" s="129"/>
      <c r="CN20" s="129"/>
      <c r="CX20" s="129"/>
      <c r="DH20" s="129"/>
      <c r="DR20" s="129"/>
      <c r="DS20" s="129"/>
      <c r="EB20" s="129"/>
      <c r="EL20" s="129"/>
      <c r="EV20" s="129"/>
      <c r="FF20" s="129"/>
      <c r="FP20" s="129"/>
      <c r="FZ20" s="129"/>
      <c r="GJ20" s="129"/>
      <c r="GT20" s="129"/>
      <c r="HD20" s="129"/>
      <c r="HN20" s="129"/>
      <c r="HX20" s="129"/>
      <c r="IH20" s="129"/>
      <c r="IR20" s="129"/>
      <c r="JB20" s="129"/>
      <c r="JL20" s="129"/>
      <c r="JV20" s="129"/>
      <c r="KF20" s="129"/>
      <c r="KP20" s="129"/>
      <c r="KZ20" s="129"/>
      <c r="LJ20" s="129"/>
      <c r="LT20" s="129"/>
    </row>
    <row xmlns:x14ac="http://schemas.microsoft.com/office/spreadsheetml/2009/9/ac" r="21" s="3" customFormat="true" x14ac:dyDescent="0.25">
      <c r="A21" s="420" t="str">
        <f ca="true">IF(ISBLANK('Data Summary'!A23),"",'Data Summary'!A23)</f>
        <v>CIV_2018_UIS</v>
      </c>
      <c r="B21" s="129"/>
      <c r="L21" s="129"/>
      <c r="V21" s="129"/>
      <c r="AF21" s="129"/>
      <c r="AP21" s="129"/>
      <c r="AZ21" s="129"/>
      <c r="BJ21" s="129"/>
      <c r="BT21" s="129"/>
      <c r="CD21" s="129"/>
      <c r="CN21" s="129"/>
      <c r="CX21" s="129"/>
      <c r="DH21" s="129"/>
      <c r="DR21" s="129"/>
      <c r="DS21" s="129"/>
      <c r="EB21" s="129"/>
      <c r="EL21" s="129"/>
      <c r="EV21" s="129"/>
      <c r="FF21" s="129"/>
      <c r="FP21" s="129"/>
      <c r="FZ21" s="129"/>
      <c r="GJ21" s="129"/>
      <c r="GT21" s="129"/>
      <c r="HD21" s="129"/>
      <c r="HN21" s="129"/>
      <c r="HX21" s="129"/>
      <c r="IH21" s="129"/>
      <c r="IR21" s="129"/>
      <c r="JB21" s="129"/>
      <c r="JL21" s="129"/>
      <c r="JV21" s="129"/>
      <c r="KF21" s="129"/>
      <c r="KP21" s="129"/>
      <c r="KZ21" s="129"/>
      <c r="LJ21" s="129"/>
      <c r="LT21" s="129"/>
    </row>
    <row xmlns:x14ac="http://schemas.microsoft.com/office/spreadsheetml/2009/9/ac" r="22" s="3" customFormat="true" x14ac:dyDescent="0.25">
      <c r="A22" s="420" t="str">
        <f ca="true">IF(ISBLANK('Data Summary'!A24),"",'Data Summary'!A24)</f>
        <v>CIV_2019_UIS</v>
      </c>
      <c r="B22" s="129"/>
      <c r="L22" s="129"/>
      <c r="V22" s="129"/>
      <c r="AF22" s="129"/>
      <c r="AP22" s="129"/>
      <c r="AZ22" s="129"/>
      <c r="BJ22" s="129"/>
      <c r="BT22" s="129"/>
      <c r="CD22" s="129"/>
      <c r="CN22" s="129"/>
      <c r="CX22" s="129"/>
      <c r="DH22" s="129"/>
      <c r="DR22" s="129"/>
      <c r="DS22" s="129"/>
      <c r="EB22" s="129"/>
      <c r="EL22" s="129"/>
      <c r="EV22" s="129"/>
      <c r="FF22" s="129"/>
      <c r="FP22" s="129"/>
      <c r="FZ22" s="129"/>
      <c r="GJ22" s="129"/>
      <c r="GT22" s="129"/>
      <c r="HD22" s="129"/>
      <c r="HN22" s="129"/>
      <c r="HX22" s="129"/>
      <c r="IH22" s="129"/>
      <c r="IR22" s="129"/>
      <c r="JB22" s="129"/>
      <c r="JL22" s="129"/>
      <c r="JV22" s="129"/>
      <c r="KF22" s="129"/>
      <c r="KP22" s="129"/>
      <c r="KZ22" s="129"/>
      <c r="LJ22" s="129"/>
      <c r="LT22" s="129"/>
    </row>
    <row xmlns:x14ac="http://schemas.microsoft.com/office/spreadsheetml/2009/9/ac" r="23" s="3" customFormat="true" x14ac:dyDescent="0.25">
      <c r="A23" s="420" t="str">
        <f ca="true">IF(ISBLANK('Data Summary'!A25),"",'Data Summary'!A25)</f>
        <v>CIV_2019_EMIS</v>
      </c>
      <c r="B23" s="129"/>
      <c r="L23" s="129"/>
      <c r="V23" s="129"/>
      <c r="AF23" s="129"/>
      <c r="AP23" s="129"/>
      <c r="AZ23" s="129"/>
      <c r="BJ23" s="129"/>
      <c r="BT23" s="129"/>
      <c r="CD23" s="129"/>
      <c r="CN23" s="129"/>
      <c r="CX23" s="129"/>
      <c r="DH23" s="129"/>
      <c r="DR23" s="129"/>
      <c r="DS23" s="129"/>
      <c r="EB23" s="129"/>
      <c r="EL23" s="129"/>
      <c r="EV23" s="129"/>
      <c r="FF23" s="129"/>
      <c r="FP23" s="129"/>
      <c r="FZ23" s="129"/>
      <c r="GJ23" s="129"/>
      <c r="GT23" s="129"/>
      <c r="HD23" s="129"/>
      <c r="HN23" s="129"/>
      <c r="HX23" s="129"/>
      <c r="IH23" s="129"/>
      <c r="IR23" s="129"/>
      <c r="JB23" s="129"/>
      <c r="JL23" s="129"/>
      <c r="JV23" s="129"/>
      <c r="KF23" s="129"/>
      <c r="KP23" s="129"/>
      <c r="KZ23" s="129"/>
      <c r="LJ23" s="129"/>
      <c r="LT23" s="129"/>
    </row>
    <row xmlns:x14ac="http://schemas.microsoft.com/office/spreadsheetml/2009/9/ac" r="24" s="3" customFormat="true" x14ac:dyDescent="0.25">
      <c r="A24" s="420" t="str">
        <f ca="true">IF(ISBLANK('Data Summary'!A26),"",'Data Summary'!A26)</f>
        <v>CIV_2019_CEN</v>
      </c>
      <c r="B24" s="129"/>
      <c r="L24" s="129"/>
      <c r="V24" s="129"/>
      <c r="AF24" s="129"/>
      <c r="AP24" s="129"/>
      <c r="AZ24" s="129"/>
      <c r="BJ24" s="129"/>
      <c r="BT24" s="129"/>
      <c r="CD24" s="129"/>
      <c r="CN24" s="129"/>
      <c r="CX24" s="129"/>
      <c r="DH24" s="129"/>
      <c r="DR24" s="129"/>
      <c r="DS24" s="129"/>
      <c r="EB24" s="129"/>
      <c r="EL24" s="129"/>
      <c r="EV24" s="129"/>
      <c r="FF24" s="129"/>
      <c r="FP24" s="129"/>
      <c r="FZ24" s="129"/>
      <c r="GJ24" s="129"/>
      <c r="GT24" s="129"/>
      <c r="HD24" s="129"/>
      <c r="HN24" s="129"/>
      <c r="HX24" s="129"/>
      <c r="IH24" s="129"/>
      <c r="IR24" s="129"/>
      <c r="JB24" s="129"/>
      <c r="JL24" s="129"/>
      <c r="JV24" s="129"/>
      <c r="KF24" s="129"/>
      <c r="KP24" s="129"/>
      <c r="KZ24" s="129"/>
      <c r="LJ24" s="129"/>
      <c r="LT24" s="129"/>
    </row>
    <row xmlns:x14ac="http://schemas.microsoft.com/office/spreadsheetml/2009/9/ac" r="25" s="3" customFormat="true" x14ac:dyDescent="0.25">
      <c r="A25" s="420" t="str">
        <f ca="true">IF(ISBLANK('Data Summary'!A27),"",'Data Summary'!A27)</f>
        <v>CIV_2020_EMIS</v>
      </c>
      <c r="B25" s="129"/>
      <c r="L25" s="129"/>
      <c r="V25" s="129"/>
      <c r="AF25" s="129"/>
      <c r="AP25" s="129"/>
      <c r="AZ25" s="129"/>
      <c r="BJ25" s="129"/>
      <c r="BT25" s="129"/>
      <c r="CD25" s="129"/>
      <c r="CN25" s="129"/>
      <c r="CX25" s="129"/>
      <c r="DH25" s="129"/>
      <c r="DR25" s="129"/>
      <c r="DS25" s="129"/>
      <c r="EB25" s="129"/>
      <c r="EL25" s="129"/>
      <c r="EV25" s="129"/>
      <c r="FF25" s="129"/>
      <c r="FP25" s="129"/>
      <c r="FZ25" s="129"/>
      <c r="GJ25" s="129"/>
      <c r="GT25" s="129"/>
      <c r="HD25" s="129"/>
      <c r="HN25" s="129"/>
      <c r="HX25" s="129"/>
      <c r="IH25" s="129"/>
      <c r="IR25" s="129"/>
      <c r="JB25" s="129"/>
      <c r="JL25" s="129"/>
      <c r="JV25" s="129"/>
      <c r="KF25" s="129"/>
      <c r="KP25" s="129"/>
      <c r="KZ25" s="129"/>
      <c r="LJ25" s="129"/>
      <c r="LT25" s="129"/>
    </row>
    <row xmlns:x14ac="http://schemas.microsoft.com/office/spreadsheetml/2009/9/ac" r="26" s="3" customFormat="true" x14ac:dyDescent="0.25">
      <c r="A26" s="420" t="str">
        <f ca="true">IF(ISBLANK('Data Summary'!A28),"",'Data Summary'!A28)</f>
        <v>CIV_2020_CEN</v>
      </c>
      <c r="B26" s="129"/>
      <c r="L26" s="129"/>
      <c r="V26" s="129"/>
      <c r="AF26" s="129"/>
      <c r="AP26" s="129"/>
      <c r="AZ26" s="129"/>
      <c r="BJ26" s="129"/>
      <c r="BT26" s="129"/>
      <c r="CD26" s="129"/>
      <c r="CN26" s="129"/>
      <c r="CX26" s="129"/>
      <c r="DH26" s="129"/>
      <c r="DR26" s="129"/>
      <c r="DS26" s="129"/>
      <c r="EB26" s="129"/>
      <c r="EL26" s="129"/>
      <c r="EV26" s="129"/>
      <c r="FF26" s="129"/>
      <c r="FP26" s="129"/>
      <c r="FZ26" s="129"/>
      <c r="GJ26" s="129"/>
      <c r="GT26" s="129"/>
      <c r="HD26" s="129"/>
      <c r="HN26" s="129"/>
      <c r="HX26" s="129"/>
      <c r="IH26" s="129"/>
      <c r="IR26" s="129"/>
      <c r="JB26" s="129"/>
      <c r="JL26" s="129"/>
      <c r="JV26" s="129"/>
      <c r="KF26" s="129"/>
      <c r="KP26" s="129"/>
      <c r="KZ26" s="129"/>
      <c r="LJ26" s="129"/>
      <c r="LT26" s="129"/>
    </row>
    <row xmlns:x14ac="http://schemas.microsoft.com/office/spreadsheetml/2009/9/ac" r="27" s="3" customFormat="true" x14ac:dyDescent="0.25">
      <c r="A27" s="420" t="str">
        <f ca="true">IF(ISBLANK('Data Summary'!A29),"",'Data Summary'!A29)</f>
        <v>CIV_2020_UIS</v>
      </c>
      <c r="B27" s="129"/>
      <c r="L27" s="129"/>
      <c r="V27" s="129"/>
      <c r="AF27" s="129"/>
      <c r="AP27" s="129"/>
      <c r="AZ27" s="129"/>
      <c r="BJ27" s="129"/>
      <c r="BT27" s="129"/>
      <c r="CD27" s="129"/>
      <c r="CN27" s="129"/>
      <c r="CX27" s="129"/>
      <c r="DH27" s="129"/>
      <c r="DR27" s="129"/>
      <c r="DS27" s="129"/>
      <c r="EB27" s="129"/>
      <c r="EL27" s="129"/>
      <c r="EV27" s="129"/>
      <c r="FF27" s="129"/>
      <c r="FP27" s="129"/>
      <c r="FZ27" s="129"/>
      <c r="GJ27" s="129"/>
      <c r="GT27" s="129"/>
      <c r="HD27" s="129"/>
      <c r="HN27" s="129"/>
      <c r="HX27" s="129"/>
      <c r="IH27" s="129"/>
      <c r="IR27" s="129"/>
      <c r="JB27" s="129"/>
      <c r="JL27" s="129"/>
      <c r="JV27" s="129"/>
      <c r="KF27" s="129"/>
      <c r="KP27" s="129"/>
      <c r="KZ27" s="129"/>
      <c r="LJ27" s="129"/>
      <c r="LT27" s="129"/>
    </row>
    <row xmlns:x14ac="http://schemas.microsoft.com/office/spreadsheetml/2009/9/ac" r="28" s="3" customFormat="true" x14ac:dyDescent="0.25">
      <c r="A28" s="420" t="str">
        <f ca="true">IF(ISBLANK('Data Summary'!A30),"",'Data Summary'!A30)</f>
        <v>CIV_2021_UIS</v>
      </c>
      <c r="B28" s="129"/>
      <c r="L28" s="129"/>
      <c r="V28" s="129"/>
      <c r="AF28" s="129"/>
      <c r="AP28" s="129"/>
      <c r="AZ28" s="129"/>
      <c r="BJ28" s="129"/>
      <c r="BT28" s="129"/>
      <c r="CD28" s="129"/>
      <c r="CN28" s="129"/>
      <c r="CX28" s="129"/>
      <c r="DH28" s="129"/>
      <c r="DR28" s="129"/>
      <c r="DS28" s="129"/>
      <c r="EB28" s="129"/>
      <c r="EL28" s="129"/>
      <c r="EV28" s="129"/>
      <c r="FF28" s="129"/>
      <c r="FP28" s="129"/>
      <c r="FZ28" s="129"/>
      <c r="GJ28" s="129"/>
      <c r="GT28" s="129"/>
      <c r="HD28" s="129"/>
      <c r="HN28" s="129"/>
      <c r="HX28" s="129"/>
      <c r="IH28" s="129"/>
      <c r="IR28" s="129"/>
      <c r="JB28" s="129"/>
      <c r="JL28" s="129"/>
      <c r="JV28" s="129"/>
      <c r="KF28" s="129"/>
      <c r="KP28" s="129"/>
      <c r="KZ28" s="129"/>
      <c r="LJ28" s="129"/>
      <c r="LT28" s="129"/>
    </row>
    <row xmlns:x14ac="http://schemas.microsoft.com/office/spreadsheetml/2009/9/ac" r="29" s="3" customFormat="true" x14ac:dyDescent="0.25">
      <c r="A29" s="420" t="str">
        <f ca="true">IF(ISBLANK('Data Summary'!A31),"",'Data Summary'!A31)</f>
        <v>CIV_2021_EMIS</v>
      </c>
      <c r="B29" s="129"/>
      <c r="L29" s="129"/>
      <c r="V29" s="129"/>
      <c r="AF29" s="129"/>
      <c r="AP29" s="129"/>
      <c r="AZ29" s="129"/>
      <c r="BJ29" s="129"/>
      <c r="BT29" s="129"/>
      <c r="CD29" s="129"/>
      <c r="CN29" s="129"/>
      <c r="CX29" s="129"/>
      <c r="DH29" s="129"/>
      <c r="DR29" s="129"/>
      <c r="DS29" s="129"/>
      <c r="EB29" s="129"/>
      <c r="EL29" s="129"/>
      <c r="EV29" s="129"/>
      <c r="FF29" s="129"/>
      <c r="FP29" s="129"/>
      <c r="FZ29" s="129"/>
      <c r="GJ29" s="129"/>
      <c r="GT29" s="129"/>
      <c r="HD29" s="129"/>
      <c r="HN29" s="129"/>
      <c r="HX29" s="129"/>
      <c r="IH29" s="129"/>
      <c r="IR29" s="129"/>
      <c r="JB29" s="129"/>
      <c r="JL29" s="129"/>
      <c r="JV29" s="129"/>
      <c r="KF29" s="129"/>
      <c r="KP29" s="129"/>
      <c r="KZ29" s="129"/>
      <c r="LJ29" s="129"/>
      <c r="LT29" s="129"/>
    </row>
    <row xmlns:x14ac="http://schemas.microsoft.com/office/spreadsheetml/2009/9/ac" r="30" s="3" customFormat="true" x14ac:dyDescent="0.25">
      <c r="A30" s="420" t="str">
        <f ca="true">IF(ISBLANK('Data Summary'!A32),"",'Data Summary'!A32)</f>
        <v>CIV_2022_EMIS</v>
      </c>
      <c r="B30" s="129"/>
      <c r="L30" s="129"/>
      <c r="V30" s="129"/>
      <c r="AF30" s="129"/>
      <c r="AP30" s="129"/>
      <c r="AZ30" s="129"/>
      <c r="BJ30" s="129"/>
      <c r="BT30" s="129"/>
      <c r="CD30" s="129"/>
      <c r="CN30" s="129"/>
      <c r="CX30" s="129"/>
      <c r="DH30" s="129"/>
      <c r="DR30" s="129"/>
      <c r="DS30" s="129"/>
      <c r="EB30" s="129"/>
      <c r="EL30" s="129"/>
      <c r="EV30" s="129"/>
      <c r="FF30" s="129"/>
      <c r="FP30" s="129"/>
      <c r="FZ30" s="129"/>
      <c r="GJ30" s="129"/>
      <c r="GT30" s="129"/>
      <c r="HD30" s="129"/>
      <c r="HN30" s="129"/>
      <c r="HX30" s="129"/>
      <c r="IH30" s="129"/>
      <c r="IR30" s="129"/>
      <c r="JB30" s="129"/>
      <c r="JL30" s="129"/>
      <c r="JV30" s="129"/>
      <c r="KF30" s="129"/>
      <c r="KP30" s="129"/>
      <c r="KZ30" s="129"/>
      <c r="LJ30" s="129"/>
      <c r="LT30" s="129"/>
    </row>
    <row xmlns:x14ac="http://schemas.microsoft.com/office/spreadsheetml/2009/9/ac" r="31" s="3" customFormat="true" x14ac:dyDescent="0.25">
      <c r="A31" s="420" t="str">
        <f ca="true">IF(ISBLANK('Data Summary'!A33),"",'Data Summary'!A33)</f>
        <v>CIV_2022_UIS</v>
      </c>
      <c r="B31" s="129"/>
      <c r="L31" s="129"/>
      <c r="V31" s="129"/>
      <c r="AF31" s="129"/>
      <c r="AP31" s="129"/>
      <c r="AZ31" s="129"/>
      <c r="BJ31" s="129"/>
      <c r="BT31" s="129"/>
      <c r="CD31" s="129"/>
      <c r="CN31" s="129"/>
      <c r="CX31" s="129"/>
      <c r="DH31" s="129"/>
      <c r="DR31" s="129"/>
      <c r="DS31" s="129"/>
      <c r="EB31" s="129"/>
      <c r="EL31" s="129"/>
      <c r="EV31" s="129"/>
      <c r="FF31" s="129"/>
      <c r="FP31" s="129"/>
      <c r="FZ31" s="129"/>
      <c r="GJ31" s="129"/>
      <c r="GT31" s="129"/>
      <c r="HD31" s="129"/>
      <c r="HN31" s="129"/>
      <c r="HX31" s="129"/>
      <c r="IH31" s="129"/>
      <c r="IR31" s="129"/>
      <c r="JB31" s="129"/>
      <c r="JL31" s="129"/>
      <c r="JV31" s="129"/>
      <c r="KF31" s="129"/>
      <c r="KP31" s="129"/>
      <c r="KZ31" s="129"/>
      <c r="LJ31" s="129"/>
      <c r="LT31" s="129"/>
    </row>
    <row xmlns:x14ac="http://schemas.microsoft.com/office/spreadsheetml/2009/9/ac" r="32" s="3" customFormat="true" x14ac:dyDescent="0.25">
      <c r="A32" s="421" t="str">
        <f ca="true">IF(ISBLANK('Data Summary'!A34),"",'Data Summary'!A34)</f>
        <v/>
      </c>
      <c r="B32" s="129"/>
      <c r="L32" s="129"/>
      <c r="V32" s="129"/>
      <c r="AF32" s="129"/>
      <c r="AP32" s="129"/>
      <c r="AZ32" s="129"/>
      <c r="BJ32" s="129"/>
      <c r="BT32" s="129"/>
      <c r="CD32" s="129"/>
      <c r="CN32" s="129"/>
      <c r="CX32" s="129"/>
      <c r="DH32" s="129"/>
      <c r="DR32" s="129"/>
      <c r="DS32" s="129"/>
      <c r="EB32" s="129"/>
      <c r="EL32" s="129"/>
      <c r="EV32" s="129"/>
      <c r="FF32" s="129"/>
      <c r="FP32" s="129"/>
      <c r="FZ32" s="129"/>
      <c r="GJ32" s="129"/>
      <c r="GT32" s="129"/>
      <c r="HD32" s="129"/>
      <c r="HN32" s="129"/>
      <c r="HX32" s="129"/>
      <c r="IH32" s="129"/>
      <c r="IR32" s="129"/>
      <c r="JB32" s="129"/>
      <c r="JL32" s="129"/>
      <c r="JV32" s="129"/>
      <c r="KF32" s="129"/>
      <c r="KP32" s="129"/>
      <c r="KZ32" s="129"/>
      <c r="LJ32" s="129"/>
      <c r="LT32" s="129"/>
    </row>
    <row xmlns:x14ac="http://schemas.microsoft.com/office/spreadsheetml/2009/9/ac" r="33" s="3" customFormat="true" x14ac:dyDescent="0.25">
      <c r="A33" s="421" t="str">
        <f ca="true">IF(ISBLANK('Data Summary'!A35),"",'Data Summary'!A35)</f>
        <v/>
      </c>
      <c r="B33" s="129"/>
      <c r="L33" s="129"/>
      <c r="V33" s="129"/>
      <c r="AF33" s="129"/>
      <c r="AP33" s="129"/>
      <c r="AZ33" s="129"/>
      <c r="BJ33" s="129"/>
      <c r="BT33" s="129"/>
      <c r="CD33" s="129"/>
      <c r="CN33" s="129"/>
      <c r="CX33" s="129"/>
      <c r="DH33" s="129"/>
      <c r="DR33" s="129"/>
      <c r="DS33" s="129"/>
      <c r="EB33" s="129"/>
      <c r="EL33" s="129"/>
      <c r="EV33" s="129"/>
      <c r="FF33" s="129"/>
      <c r="FP33" s="129"/>
      <c r="FZ33" s="129"/>
      <c r="GJ33" s="129"/>
      <c r="GT33" s="129"/>
      <c r="HD33" s="129"/>
      <c r="HN33" s="129"/>
      <c r="HX33" s="129"/>
      <c r="IH33" s="129"/>
      <c r="IR33" s="129"/>
      <c r="JB33" s="129"/>
      <c r="JL33" s="129"/>
      <c r="JV33" s="129"/>
      <c r="KF33" s="129"/>
      <c r="KP33" s="129"/>
      <c r="KZ33" s="129"/>
      <c r="LJ33" s="129"/>
      <c r="LT33" s="129"/>
    </row>
    <row xmlns:x14ac="http://schemas.microsoft.com/office/spreadsheetml/2009/9/ac" r="34" s="3" customFormat="true" x14ac:dyDescent="0.25">
      <c r="A34" s="421" t="str">
        <f ca="true">IF(ISBLANK('Data Summary'!A36),"",'Data Summary'!A36)</f>
        <v/>
      </c>
      <c r="B34" s="129"/>
      <c r="L34" s="129"/>
      <c r="V34" s="129"/>
      <c r="AF34" s="129"/>
      <c r="AP34" s="129"/>
      <c r="AZ34" s="129"/>
      <c r="BJ34" s="129"/>
      <c r="BT34" s="129"/>
      <c r="CD34" s="129"/>
      <c r="CN34" s="129"/>
      <c r="CX34" s="129"/>
      <c r="DH34" s="129"/>
      <c r="DR34" s="129"/>
      <c r="DS34" s="129"/>
      <c r="EB34" s="129"/>
      <c r="EL34" s="129"/>
      <c r="EV34" s="129"/>
      <c r="FF34" s="129"/>
      <c r="FP34" s="129"/>
      <c r="FZ34" s="129"/>
      <c r="GJ34" s="129"/>
      <c r="GT34" s="129"/>
      <c r="HD34" s="129"/>
      <c r="HN34" s="129"/>
      <c r="HX34" s="129"/>
      <c r="IH34" s="129"/>
      <c r="IR34" s="129"/>
      <c r="JB34" s="129"/>
      <c r="JL34" s="129"/>
      <c r="JV34" s="129"/>
      <c r="KF34" s="129"/>
      <c r="KP34" s="129"/>
      <c r="KZ34" s="129"/>
      <c r="LJ34" s="129"/>
      <c r="LT34" s="129"/>
    </row>
    <row xmlns:x14ac="http://schemas.microsoft.com/office/spreadsheetml/2009/9/ac" r="35" s="3" customFormat="true" x14ac:dyDescent="0.25">
      <c r="A35" s="421" t="str">
        <f ca="true">IF(ISBLANK('Data Summary'!A37),"",'Data Summary'!A37)</f>
        <v/>
      </c>
      <c r="B35" s="129"/>
      <c r="L35" s="129"/>
      <c r="V35" s="129"/>
      <c r="AF35" s="129"/>
      <c r="AP35" s="129"/>
      <c r="AZ35" s="129"/>
      <c r="BJ35" s="129"/>
      <c r="BT35" s="129"/>
      <c r="CD35" s="129"/>
      <c r="CN35" s="129"/>
      <c r="CX35" s="129"/>
      <c r="DH35" s="129"/>
      <c r="DR35" s="129"/>
      <c r="DS35" s="129"/>
      <c r="EB35" s="129"/>
      <c r="EL35" s="129"/>
      <c r="EV35" s="129"/>
      <c r="FF35" s="129"/>
      <c r="FP35" s="129"/>
      <c r="FZ35" s="129"/>
      <c r="GJ35" s="129"/>
      <c r="GT35" s="129"/>
      <c r="HD35" s="129"/>
      <c r="HN35" s="129"/>
      <c r="HX35" s="129"/>
      <c r="IH35" s="129"/>
      <c r="IR35" s="129"/>
      <c r="JB35" s="129"/>
      <c r="JL35" s="129"/>
      <c r="JV35" s="129"/>
      <c r="KF35" s="129"/>
      <c r="KP35" s="129"/>
      <c r="KZ35" s="129"/>
      <c r="LJ35" s="129"/>
      <c r="LT35" s="129"/>
    </row>
    <row xmlns:x14ac="http://schemas.microsoft.com/office/spreadsheetml/2009/9/ac" r="36" s="3" customFormat="true" x14ac:dyDescent="0.25">
      <c r="A36" s="421" t="str">
        <f ca="true">IF(ISBLANK('Data Summary'!A38),"",'Data Summary'!A38)</f>
        <v/>
      </c>
      <c r="B36" s="129"/>
      <c r="L36" s="129"/>
      <c r="V36" s="129"/>
      <c r="AF36" s="129"/>
      <c r="AP36" s="129"/>
      <c r="AZ36" s="129"/>
      <c r="BJ36" s="129"/>
      <c r="BT36" s="129"/>
      <c r="CD36" s="129"/>
      <c r="CN36" s="129"/>
      <c r="CX36" s="129"/>
      <c r="DH36" s="129"/>
      <c r="DR36" s="129"/>
      <c r="DS36" s="129"/>
      <c r="EB36" s="129"/>
      <c r="EL36" s="129"/>
      <c r="EV36" s="129"/>
      <c r="FF36" s="129"/>
      <c r="FP36" s="129"/>
      <c r="FZ36" s="129"/>
      <c r="GJ36" s="129"/>
      <c r="GT36" s="129"/>
      <c r="HD36" s="129"/>
      <c r="HN36" s="129"/>
      <c r="HX36" s="129"/>
      <c r="IH36" s="129"/>
      <c r="IR36" s="129"/>
      <c r="JB36" s="129"/>
      <c r="JL36" s="129"/>
      <c r="JV36" s="129"/>
      <c r="KF36" s="129"/>
      <c r="KP36" s="129"/>
      <c r="KZ36" s="129"/>
      <c r="LJ36" s="129"/>
      <c r="LT36" s="129"/>
    </row>
    <row xmlns:x14ac="http://schemas.microsoft.com/office/spreadsheetml/2009/9/ac" r="37" s="3" customFormat="true" x14ac:dyDescent="0.25">
      <c r="A37" s="421" t="str">
        <f ca="true">IF(ISBLANK('Data Summary'!A39),"",'Data Summary'!A39)</f>
        <v/>
      </c>
      <c r="B37" s="129"/>
      <c r="L37" s="129"/>
      <c r="V37" s="129"/>
      <c r="AF37" s="129"/>
      <c r="AP37" s="129"/>
      <c r="AZ37" s="129"/>
      <c r="BJ37" s="129"/>
      <c r="BT37" s="129"/>
      <c r="CD37" s="129"/>
      <c r="CN37" s="129"/>
      <c r="CX37" s="129"/>
      <c r="DH37" s="129"/>
      <c r="DR37" s="129"/>
      <c r="DS37" s="129"/>
      <c r="EB37" s="129"/>
      <c r="EL37" s="129"/>
      <c r="EV37" s="129"/>
      <c r="FF37" s="129"/>
      <c r="FP37" s="129"/>
      <c r="FZ37" s="129"/>
      <c r="GJ37" s="129"/>
      <c r="GT37" s="129"/>
      <c r="HD37" s="129"/>
      <c r="HN37" s="129"/>
      <c r="HX37" s="129"/>
      <c r="IH37" s="129"/>
      <c r="IR37" s="129"/>
      <c r="JB37" s="129"/>
      <c r="JL37" s="129"/>
      <c r="JV37" s="129"/>
      <c r="KF37" s="129"/>
      <c r="KP37" s="129"/>
      <c r="KZ37" s="129"/>
      <c r="LJ37" s="129"/>
      <c r="LT37" s="129"/>
    </row>
    <row xmlns:x14ac="http://schemas.microsoft.com/office/spreadsheetml/2009/9/ac" r="38" s="3" customFormat="true" x14ac:dyDescent="0.25">
      <c r="A38" s="421" t="str">
        <f ca="true">IF(ISBLANK('Data Summary'!A40),"",'Data Summary'!A40)</f>
        <v/>
      </c>
      <c r="B38" s="129"/>
      <c r="L38" s="129"/>
      <c r="V38" s="129"/>
      <c r="AF38" s="129"/>
      <c r="AP38" s="129"/>
      <c r="AZ38" s="129"/>
      <c r="BJ38" s="129"/>
      <c r="BT38" s="129"/>
      <c r="CD38" s="129"/>
      <c r="CN38" s="129"/>
      <c r="CX38" s="129"/>
      <c r="DH38" s="129"/>
      <c r="DR38" s="129"/>
      <c r="DS38" s="129"/>
      <c r="EB38" s="129"/>
      <c r="EL38" s="129"/>
      <c r="EV38" s="129"/>
      <c r="FF38" s="129"/>
      <c r="FP38" s="129"/>
      <c r="FZ38" s="129"/>
      <c r="GJ38" s="129"/>
      <c r="GT38" s="129"/>
      <c r="HD38" s="129"/>
      <c r="HN38" s="129"/>
      <c r="HX38" s="129"/>
      <c r="IH38" s="129"/>
      <c r="IR38" s="129"/>
      <c r="JB38" s="129"/>
      <c r="JL38" s="129"/>
      <c r="JV38" s="129"/>
      <c r="KF38" s="129"/>
      <c r="KP38" s="129"/>
      <c r="KZ38" s="129"/>
      <c r="LJ38" s="129"/>
      <c r="LT38" s="129"/>
    </row>
    <row xmlns:x14ac="http://schemas.microsoft.com/office/spreadsheetml/2009/9/ac" r="39" s="3" customFormat="true" x14ac:dyDescent="0.25">
      <c r="A39" s="421" t="str">
        <f ca="true">IF(ISBLANK('Data Summary'!A41),"",'Data Summary'!A41)</f>
        <v/>
      </c>
      <c r="B39" s="129"/>
      <c r="L39" s="129"/>
      <c r="V39" s="129"/>
      <c r="AF39" s="129"/>
      <c r="AP39" s="129"/>
      <c r="AZ39" s="129"/>
      <c r="BJ39" s="129"/>
      <c r="BT39" s="129"/>
      <c r="CD39" s="129"/>
      <c r="CN39" s="129"/>
      <c r="CX39" s="129"/>
      <c r="DH39" s="129"/>
      <c r="DR39" s="129"/>
      <c r="DS39" s="129"/>
      <c r="EB39" s="129"/>
      <c r="EL39" s="129"/>
      <c r="EV39" s="129"/>
      <c r="FF39" s="129"/>
      <c r="FP39" s="129"/>
      <c r="FZ39" s="129"/>
      <c r="GJ39" s="129"/>
      <c r="GT39" s="129"/>
      <c r="HD39" s="129"/>
      <c r="HN39" s="129"/>
      <c r="HX39" s="129"/>
      <c r="IH39" s="129"/>
      <c r="IR39" s="129"/>
      <c r="JB39" s="129"/>
      <c r="JL39" s="129"/>
      <c r="JV39" s="129"/>
      <c r="KF39" s="129"/>
      <c r="KP39" s="129"/>
      <c r="KZ39" s="129"/>
      <c r="LJ39" s="129"/>
      <c r="LT39" s="129"/>
    </row>
    <row xmlns:x14ac="http://schemas.microsoft.com/office/spreadsheetml/2009/9/ac" r="40" s="3" customFormat="true" x14ac:dyDescent="0.25">
      <c r="A40" s="421" t="str">
        <f ca="true">IF(ISBLANK('Data Summary'!A42),"",'Data Summary'!A42)</f>
        <v/>
      </c>
      <c r="B40" s="129"/>
      <c r="L40" s="129"/>
      <c r="V40" s="129"/>
      <c r="AF40" s="129"/>
      <c r="AP40" s="129"/>
      <c r="AZ40" s="129"/>
      <c r="BJ40" s="129"/>
      <c r="BT40" s="129"/>
      <c r="CD40" s="129"/>
      <c r="CN40" s="129"/>
      <c r="CX40" s="129"/>
      <c r="DH40" s="129"/>
      <c r="DR40" s="129"/>
      <c r="DS40" s="129"/>
      <c r="EB40" s="129"/>
      <c r="EL40" s="129"/>
      <c r="EV40" s="129"/>
      <c r="FF40" s="129"/>
      <c r="FP40" s="129"/>
      <c r="FZ40" s="129"/>
      <c r="GJ40" s="129"/>
      <c r="GT40" s="129"/>
      <c r="HD40" s="129"/>
      <c r="HN40" s="129"/>
      <c r="HX40" s="129"/>
      <c r="IH40" s="129"/>
      <c r="IR40" s="129"/>
      <c r="JB40" s="129"/>
      <c r="JL40" s="129"/>
      <c r="JV40" s="129"/>
      <c r="KF40" s="129"/>
      <c r="KP40" s="129"/>
      <c r="KZ40" s="129"/>
      <c r="LJ40" s="129"/>
      <c r="LT40" s="129"/>
    </row>
    <row xmlns:x14ac="http://schemas.microsoft.com/office/spreadsheetml/2009/9/ac" r="41" s="3" customFormat="true" x14ac:dyDescent="0.25">
      <c r="A41" s="421" t="str">
        <f ca="true">IF(ISBLANK('Data Summary'!A43),"",'Data Summary'!A43)</f>
        <v/>
      </c>
      <c r="B41" s="129"/>
      <c r="L41" s="129"/>
      <c r="V41" s="129"/>
      <c r="AF41" s="129"/>
      <c r="AP41" s="129"/>
      <c r="AZ41" s="129"/>
      <c r="BJ41" s="129"/>
      <c r="BT41" s="129"/>
      <c r="CD41" s="129"/>
      <c r="CN41" s="129"/>
      <c r="CX41" s="129"/>
      <c r="DH41" s="129"/>
      <c r="DR41" s="129"/>
      <c r="DS41" s="129"/>
      <c r="EB41" s="129"/>
      <c r="EL41" s="129"/>
      <c r="EV41" s="129"/>
      <c r="FF41" s="129"/>
      <c r="FP41" s="129"/>
      <c r="FZ41" s="129"/>
      <c r="GJ41" s="129"/>
      <c r="GT41" s="129"/>
      <c r="HD41" s="129"/>
      <c r="HN41" s="129"/>
      <c r="HX41" s="129"/>
      <c r="IH41" s="129"/>
      <c r="IR41" s="129"/>
      <c r="JB41" s="129"/>
      <c r="JL41" s="129"/>
      <c r="JV41" s="129"/>
      <c r="KF41" s="129"/>
      <c r="KP41" s="129"/>
      <c r="KZ41" s="129"/>
      <c r="LJ41" s="129"/>
      <c r="LT41" s="129"/>
    </row>
    <row xmlns:x14ac="http://schemas.microsoft.com/office/spreadsheetml/2009/9/ac" r="42" s="3" customFormat="true" x14ac:dyDescent="0.25">
      <c r="A42" s="421" t="str">
        <f ca="true">IF(ISBLANK('Data Summary'!A44),"",'Data Summary'!A44)</f>
        <v/>
      </c>
      <c r="B42" s="129"/>
      <c r="L42" s="129"/>
      <c r="V42" s="129"/>
      <c r="AF42" s="129"/>
      <c r="AP42" s="129"/>
      <c r="AZ42" s="129"/>
      <c r="BJ42" s="129"/>
      <c r="BT42" s="129"/>
      <c r="CD42" s="129"/>
      <c r="CN42" s="129"/>
      <c r="CX42" s="129"/>
      <c r="DH42" s="129"/>
      <c r="DR42" s="129"/>
      <c r="DS42" s="129"/>
      <c r="EB42" s="129"/>
      <c r="EL42" s="129"/>
      <c r="EV42" s="129"/>
      <c r="FF42" s="129"/>
      <c r="FP42" s="129"/>
      <c r="FZ42" s="129"/>
      <c r="GJ42" s="129"/>
      <c r="GT42" s="129"/>
      <c r="HD42" s="129"/>
      <c r="HN42" s="129"/>
      <c r="HX42" s="129"/>
      <c r="IH42" s="129"/>
      <c r="IR42" s="129"/>
      <c r="JB42" s="129"/>
      <c r="JL42" s="129"/>
      <c r="JV42" s="129"/>
      <c r="KF42" s="129"/>
      <c r="KP42" s="129"/>
      <c r="KZ42" s="129"/>
      <c r="LJ42" s="129"/>
      <c r="LT42" s="129"/>
    </row>
    <row xmlns:x14ac="http://schemas.microsoft.com/office/spreadsheetml/2009/9/ac" r="43" s="3" customFormat="true" x14ac:dyDescent="0.25">
      <c r="A43" s="421" t="str">
        <f ca="true">IF(ISBLANK('Data Summary'!A45),"",'Data Summary'!A45)</f>
        <v/>
      </c>
      <c r="B43" s="129"/>
      <c r="L43" s="129"/>
      <c r="V43" s="129"/>
      <c r="AF43" s="129"/>
      <c r="AP43" s="129"/>
      <c r="AZ43" s="129"/>
      <c r="BJ43" s="129"/>
      <c r="BT43" s="129"/>
      <c r="CD43" s="129"/>
      <c r="CN43" s="129"/>
      <c r="CX43" s="129"/>
      <c r="DH43" s="129"/>
      <c r="DR43" s="129"/>
      <c r="DS43" s="129"/>
      <c r="EB43" s="129"/>
      <c r="EL43" s="129"/>
      <c r="EV43" s="129"/>
      <c r="FF43" s="129"/>
      <c r="FP43" s="129"/>
      <c r="FZ43" s="129"/>
      <c r="GJ43" s="129"/>
      <c r="GT43" s="129"/>
      <c r="HD43" s="129"/>
      <c r="HN43" s="129"/>
      <c r="HX43" s="129"/>
      <c r="IH43" s="129"/>
      <c r="IR43" s="129"/>
      <c r="JB43" s="129"/>
      <c r="JL43" s="129"/>
      <c r="JV43" s="129"/>
      <c r="KF43" s="129"/>
      <c r="KP43" s="129"/>
      <c r="KZ43" s="129"/>
      <c r="LJ43" s="129"/>
      <c r="LT43" s="129"/>
    </row>
    <row xmlns:x14ac="http://schemas.microsoft.com/office/spreadsheetml/2009/9/ac" r="44" s="3" customFormat="true" x14ac:dyDescent="0.25">
      <c r="A44" s="421" t="str">
        <f ca="true">IF(ISBLANK('Data Summary'!A46),"",'Data Summary'!A46)</f>
        <v/>
      </c>
      <c r="B44" s="129"/>
      <c r="L44" s="129"/>
      <c r="V44" s="129"/>
      <c r="AF44" s="129"/>
      <c r="AP44" s="129"/>
      <c r="AZ44" s="129"/>
      <c r="BJ44" s="129"/>
      <c r="BT44" s="129"/>
      <c r="CD44" s="129"/>
      <c r="CN44" s="129"/>
      <c r="CX44" s="129"/>
      <c r="DH44" s="129"/>
      <c r="DR44" s="129"/>
      <c r="DS44" s="129"/>
      <c r="EB44" s="129"/>
      <c r="EL44" s="129"/>
      <c r="EV44" s="129"/>
      <c r="FF44" s="129"/>
      <c r="FP44" s="129"/>
      <c r="FZ44" s="129"/>
      <c r="GJ44" s="129"/>
      <c r="GT44" s="129"/>
      <c r="HD44" s="129"/>
      <c r="HN44" s="129"/>
      <c r="HX44" s="129"/>
      <c r="IH44" s="129"/>
      <c r="IR44" s="129"/>
      <c r="JB44" s="129"/>
      <c r="JL44" s="129"/>
      <c r="JV44" s="129"/>
      <c r="KF44" s="129"/>
      <c r="KP44" s="129"/>
      <c r="KZ44" s="129"/>
      <c r="LJ44" s="129"/>
      <c r="LT44" s="129"/>
    </row>
    <row xmlns:x14ac="http://schemas.microsoft.com/office/spreadsheetml/2009/9/ac" r="45" s="3" customFormat="true" x14ac:dyDescent="0.25">
      <c r="A45" s="421" t="str">
        <f ca="true">IF(ISBLANK('Data Summary'!A47),"",'Data Summary'!A47)</f>
        <v/>
      </c>
      <c r="B45" s="129"/>
      <c r="L45" s="129"/>
      <c r="V45" s="129"/>
      <c r="AF45" s="129"/>
      <c r="AP45" s="129"/>
      <c r="AZ45" s="129"/>
      <c r="BJ45" s="129"/>
      <c r="BT45" s="129"/>
      <c r="CD45" s="129"/>
      <c r="CN45" s="129"/>
      <c r="CX45" s="129"/>
      <c r="DH45" s="129"/>
      <c r="DR45" s="129"/>
      <c r="DS45" s="129"/>
      <c r="EB45" s="129"/>
      <c r="EL45" s="129"/>
      <c r="EV45" s="129"/>
      <c r="FF45" s="129"/>
      <c r="FP45" s="129"/>
      <c r="FZ45" s="129"/>
      <c r="GJ45" s="129"/>
      <c r="GT45" s="129"/>
      <c r="HD45" s="129"/>
      <c r="HN45" s="129"/>
      <c r="HX45" s="129"/>
      <c r="IH45" s="129"/>
      <c r="IR45" s="129"/>
      <c r="JB45" s="129"/>
      <c r="JL45" s="129"/>
      <c r="JV45" s="129"/>
      <c r="KF45" s="129"/>
      <c r="KP45" s="129"/>
      <c r="KZ45" s="129"/>
      <c r="LJ45" s="129"/>
      <c r="LT45" s="129"/>
    </row>
    <row xmlns:x14ac="http://schemas.microsoft.com/office/spreadsheetml/2009/9/ac" r="46" s="3" customFormat="true" x14ac:dyDescent="0.25">
      <c r="A46" s="421" t="str">
        <f ca="true">IF(ISBLANK('Data Summary'!A48),"",'Data Summary'!A48)</f>
        <v/>
      </c>
      <c r="B46" s="129"/>
      <c r="L46" s="129"/>
      <c r="V46" s="129"/>
      <c r="AF46" s="129"/>
      <c r="AP46" s="129"/>
      <c r="AZ46" s="129"/>
      <c r="BJ46" s="129"/>
      <c r="BT46" s="129"/>
      <c r="CD46" s="129"/>
      <c r="CN46" s="129"/>
      <c r="CX46" s="129"/>
      <c r="DH46" s="129"/>
      <c r="DR46" s="129"/>
      <c r="DS46" s="129"/>
      <c r="EB46" s="129"/>
      <c r="EL46" s="129"/>
      <c r="EV46" s="129"/>
      <c r="FF46" s="129"/>
      <c r="FP46" s="129"/>
      <c r="FZ46" s="129"/>
      <c r="GJ46" s="129"/>
      <c r="GT46" s="129"/>
      <c r="HD46" s="129"/>
      <c r="HN46" s="129"/>
      <c r="HX46" s="129"/>
      <c r="IH46" s="129"/>
      <c r="IR46" s="129"/>
      <c r="JB46" s="129"/>
      <c r="JL46" s="129"/>
      <c r="JV46" s="129"/>
      <c r="KF46" s="129"/>
      <c r="KP46" s="129"/>
      <c r="KZ46" s="129"/>
      <c r="LJ46" s="129"/>
      <c r="LT46" s="129"/>
    </row>
    <row xmlns:x14ac="http://schemas.microsoft.com/office/spreadsheetml/2009/9/ac" r="47" s="3" customFormat="true" x14ac:dyDescent="0.25">
      <c r="A47" s="421" t="str">
        <f ca="true">IF(ISBLANK('Data Summary'!A49),"",'Data Summary'!A49)</f>
        <v/>
      </c>
      <c r="B47" s="129"/>
      <c r="L47" s="129"/>
      <c r="V47" s="129"/>
      <c r="AF47" s="129"/>
      <c r="AP47" s="129"/>
      <c r="AZ47" s="129"/>
      <c r="BJ47" s="129"/>
      <c r="BT47" s="129"/>
      <c r="CD47" s="129"/>
      <c r="CN47" s="129"/>
      <c r="CX47" s="129"/>
      <c r="DH47" s="129"/>
      <c r="DR47" s="129"/>
      <c r="DS47" s="129"/>
      <c r="EB47" s="129"/>
      <c r="EL47" s="129"/>
      <c r="EV47" s="129"/>
      <c r="FF47" s="129"/>
      <c r="FP47" s="129"/>
      <c r="FZ47" s="129"/>
      <c r="GJ47" s="129"/>
      <c r="GT47" s="129"/>
      <c r="HD47" s="129"/>
      <c r="HN47" s="129"/>
      <c r="HX47" s="129"/>
      <c r="IH47" s="129"/>
      <c r="IR47" s="129"/>
      <c r="JB47" s="129"/>
      <c r="JL47" s="129"/>
      <c r="JV47" s="129"/>
      <c r="KF47" s="129"/>
      <c r="KP47" s="129"/>
      <c r="KZ47" s="129"/>
      <c r="LJ47" s="129"/>
      <c r="LT47" s="129"/>
    </row>
    <row xmlns:x14ac="http://schemas.microsoft.com/office/spreadsheetml/2009/9/ac" r="48" s="3" customFormat="true" x14ac:dyDescent="0.25">
      <c r="A48" s="421" t="str">
        <f ca="true">IF(ISBLANK('Data Summary'!A50),"",'Data Summary'!A50)</f>
        <v/>
      </c>
      <c r="B48" s="129"/>
      <c r="L48" s="129"/>
      <c r="V48" s="129"/>
      <c r="AF48" s="129"/>
      <c r="AP48" s="129"/>
      <c r="AZ48" s="129"/>
      <c r="BJ48" s="129"/>
      <c r="BT48" s="129"/>
      <c r="CD48" s="129"/>
      <c r="CN48" s="129"/>
      <c r="CX48" s="129"/>
      <c r="DH48" s="129"/>
      <c r="DR48" s="129"/>
      <c r="DS48" s="129"/>
      <c r="EB48" s="129"/>
      <c r="EL48" s="129"/>
      <c r="EV48" s="129"/>
      <c r="FF48" s="129"/>
      <c r="FP48" s="129"/>
      <c r="FZ48" s="129"/>
      <c r="GJ48" s="129"/>
      <c r="GT48" s="129"/>
      <c r="HD48" s="129"/>
      <c r="HN48" s="129"/>
      <c r="HX48" s="129"/>
      <c r="IH48" s="129"/>
      <c r="IR48" s="129"/>
      <c r="JB48" s="129"/>
      <c r="JL48" s="129"/>
      <c r="JV48" s="129"/>
      <c r="KF48" s="129"/>
      <c r="KP48" s="129"/>
      <c r="KZ48" s="129"/>
      <c r="LJ48" s="129"/>
      <c r="LT48" s="129"/>
    </row>
    <row xmlns:x14ac="http://schemas.microsoft.com/office/spreadsheetml/2009/9/ac" r="49" s="3" customFormat="true" x14ac:dyDescent="0.25">
      <c r="A49" s="421" t="str">
        <f ca="true">IF(ISBLANK('Data Summary'!A51),"",'Data Summary'!A51)</f>
        <v/>
      </c>
      <c r="B49" s="129"/>
      <c r="L49" s="129"/>
      <c r="V49" s="129"/>
      <c r="AF49" s="129"/>
      <c r="AP49" s="129"/>
      <c r="AZ49" s="129"/>
      <c r="BJ49" s="129"/>
      <c r="BT49" s="129"/>
      <c r="CD49" s="129"/>
      <c r="CN49" s="129"/>
      <c r="CX49" s="129"/>
      <c r="DH49" s="129"/>
      <c r="DR49" s="129"/>
      <c r="DS49" s="129"/>
      <c r="EB49" s="129"/>
      <c r="EL49" s="129"/>
      <c r="EV49" s="129"/>
      <c r="FF49" s="129"/>
      <c r="FP49" s="129"/>
      <c r="FZ49" s="129"/>
      <c r="GJ49" s="129"/>
      <c r="GT49" s="129"/>
      <c r="HD49" s="129"/>
      <c r="HN49" s="129"/>
      <c r="HX49" s="129"/>
      <c r="IH49" s="129"/>
      <c r="IR49" s="129"/>
      <c r="JB49" s="129"/>
      <c r="JL49" s="129"/>
      <c r="JV49" s="129"/>
      <c r="KF49" s="129"/>
      <c r="KP49" s="129"/>
      <c r="KZ49" s="129"/>
      <c r="LJ49" s="129"/>
      <c r="LT49" s="129"/>
    </row>
    <row xmlns:x14ac="http://schemas.microsoft.com/office/spreadsheetml/2009/9/ac" r="50" s="3" customFormat="true" x14ac:dyDescent="0.25">
      <c r="A50" s="421" t="str">
        <f ca="true">IF(ISBLANK('Data Summary'!A52),"",'Data Summary'!A52)</f>
        <v/>
      </c>
      <c r="B50" s="129"/>
      <c r="L50" s="129"/>
      <c r="V50" s="129"/>
      <c r="AF50" s="129"/>
      <c r="AP50" s="129"/>
      <c r="AZ50" s="129"/>
      <c r="BJ50" s="129"/>
      <c r="BT50" s="129"/>
      <c r="CD50" s="129"/>
      <c r="CN50" s="129"/>
      <c r="CX50" s="129"/>
      <c r="DH50" s="129"/>
      <c r="DR50" s="129"/>
      <c r="DS50" s="129"/>
      <c r="EB50" s="129"/>
      <c r="EL50" s="129"/>
      <c r="EV50" s="129"/>
      <c r="FF50" s="129"/>
      <c r="FP50" s="129"/>
      <c r="FZ50" s="129"/>
      <c r="GJ50" s="129"/>
      <c r="GT50" s="129"/>
      <c r="HD50" s="129"/>
      <c r="HN50" s="129"/>
      <c r="HX50" s="129"/>
      <c r="IH50" s="129"/>
      <c r="IR50" s="129"/>
      <c r="JB50" s="129"/>
      <c r="JL50" s="129"/>
      <c r="JV50" s="129"/>
      <c r="KF50" s="129"/>
      <c r="KP50" s="129"/>
      <c r="KZ50" s="129"/>
      <c r="LJ50" s="129"/>
      <c r="LT50" s="129"/>
    </row>
    <row xmlns:x14ac="http://schemas.microsoft.com/office/spreadsheetml/2009/9/ac" r="51" s="3" customFormat="true" x14ac:dyDescent="0.25">
      <c r="A51" s="421" t="str">
        <f ca="true">IF(ISBLANK('Data Summary'!A53),"",'Data Summary'!A53)</f>
        <v/>
      </c>
      <c r="B51" s="129"/>
      <c r="L51" s="129"/>
      <c r="V51" s="129"/>
      <c r="AF51" s="129"/>
      <c r="AP51" s="129"/>
      <c r="AZ51" s="129"/>
      <c r="BJ51" s="129"/>
      <c r="BT51" s="129"/>
      <c r="CD51" s="129"/>
      <c r="CN51" s="129"/>
      <c r="CX51" s="129"/>
      <c r="DH51" s="129"/>
      <c r="DR51" s="129"/>
      <c r="DS51" s="129"/>
      <c r="EB51" s="129"/>
      <c r="EL51" s="129"/>
      <c r="EV51" s="129"/>
      <c r="FF51" s="129"/>
      <c r="FP51" s="129"/>
      <c r="FZ51" s="129"/>
      <c r="GJ51" s="129"/>
      <c r="GT51" s="129"/>
      <c r="HD51" s="129"/>
      <c r="HN51" s="129"/>
      <c r="HX51" s="129"/>
      <c r="IH51" s="129"/>
      <c r="IR51" s="129"/>
      <c r="JB51" s="129"/>
      <c r="JL51" s="129"/>
      <c r="JV51" s="129"/>
      <c r="KF51" s="129"/>
      <c r="KP51" s="129"/>
      <c r="KZ51" s="129"/>
      <c r="LJ51" s="129"/>
      <c r="LT51" s="129"/>
    </row>
    <row xmlns:x14ac="http://schemas.microsoft.com/office/spreadsheetml/2009/9/ac" r="52" s="3" customFormat="true" x14ac:dyDescent="0.25">
      <c r="A52" s="421" t="str">
        <f ca="true">IF(ISBLANK('Data Summary'!A54),"",'Data Summary'!A54)</f>
        <v/>
      </c>
      <c r="B52" s="129"/>
      <c r="L52" s="129"/>
      <c r="V52" s="129"/>
      <c r="AF52" s="129"/>
      <c r="AP52" s="129"/>
      <c r="AZ52" s="129"/>
      <c r="BJ52" s="129"/>
      <c r="BT52" s="129"/>
      <c r="CD52" s="129"/>
      <c r="CN52" s="129"/>
      <c r="CX52" s="129"/>
      <c r="DH52" s="129"/>
      <c r="DR52" s="129"/>
      <c r="DS52" s="129"/>
      <c r="EB52" s="129"/>
      <c r="EL52" s="129"/>
      <c r="EV52" s="129"/>
      <c r="FF52" s="129"/>
      <c r="FP52" s="129"/>
      <c r="FZ52" s="129"/>
      <c r="GJ52" s="129"/>
      <c r="GT52" s="129"/>
      <c r="HD52" s="129"/>
      <c r="HN52" s="129"/>
      <c r="HX52" s="129"/>
      <c r="IH52" s="129"/>
      <c r="IR52" s="129"/>
      <c r="JB52" s="129"/>
      <c r="JL52" s="129"/>
      <c r="JV52" s="129"/>
      <c r="KF52" s="129"/>
      <c r="KP52" s="129"/>
      <c r="KZ52" s="129"/>
      <c r="LJ52" s="129"/>
      <c r="LT52" s="129"/>
    </row>
    <row xmlns:x14ac="http://schemas.microsoft.com/office/spreadsheetml/2009/9/ac" r="53" s="3" customFormat="true" x14ac:dyDescent="0.25">
      <c r="A53" s="421" t="str">
        <f ca="true">IF(ISBLANK('Data Summary'!A55),"",'Data Summary'!A55)</f>
        <v/>
      </c>
      <c r="B53" s="129"/>
      <c r="L53" s="129"/>
      <c r="V53" s="129"/>
      <c r="AF53" s="129"/>
      <c r="AP53" s="129"/>
      <c r="AZ53" s="129"/>
      <c r="BJ53" s="129"/>
      <c r="BT53" s="129"/>
      <c r="CD53" s="129"/>
      <c r="CN53" s="129"/>
      <c r="CX53" s="129"/>
      <c r="DH53" s="129"/>
      <c r="DR53" s="129"/>
      <c r="DS53" s="129"/>
      <c r="EB53" s="129"/>
      <c r="EL53" s="129"/>
      <c r="EV53" s="129"/>
      <c r="FF53" s="129"/>
      <c r="FP53" s="129"/>
      <c r="FZ53" s="129"/>
      <c r="GJ53" s="129"/>
      <c r="GT53" s="129"/>
      <c r="HD53" s="129"/>
      <c r="HN53" s="129"/>
      <c r="HX53" s="129"/>
      <c r="IH53" s="129"/>
      <c r="IR53" s="129"/>
      <c r="JB53" s="129"/>
      <c r="JL53" s="129"/>
      <c r="JV53" s="129"/>
      <c r="KF53" s="129"/>
      <c r="KP53" s="129"/>
      <c r="KZ53" s="129"/>
      <c r="LJ53" s="129"/>
      <c r="LT53" s="129"/>
    </row>
    <row xmlns:x14ac="http://schemas.microsoft.com/office/spreadsheetml/2009/9/ac" r="54" s="3" customFormat="true" x14ac:dyDescent="0.25">
      <c r="A54" s="421" t="str">
        <f ca="true">IF(ISBLANK('Data Summary'!A56),"",'Data Summary'!A56)</f>
        <v/>
      </c>
      <c r="B54" s="129"/>
      <c r="L54" s="129"/>
      <c r="V54" s="129"/>
      <c r="AF54" s="129"/>
      <c r="AP54" s="129"/>
      <c r="AZ54" s="129"/>
      <c r="BJ54" s="129"/>
      <c r="BT54" s="129"/>
      <c r="CD54" s="129"/>
      <c r="CN54" s="129"/>
      <c r="CX54" s="129"/>
      <c r="DH54" s="129"/>
      <c r="DR54" s="129"/>
      <c r="DS54" s="129"/>
      <c r="EB54" s="129"/>
      <c r="EL54" s="129"/>
      <c r="EV54" s="129"/>
      <c r="FF54" s="129"/>
      <c r="FP54" s="129"/>
      <c r="FZ54" s="129"/>
      <c r="GJ54" s="129"/>
      <c r="GT54" s="129"/>
      <c r="HD54" s="129"/>
      <c r="HN54" s="129"/>
      <c r="HX54" s="129"/>
      <c r="IH54" s="129"/>
      <c r="IR54" s="129"/>
      <c r="JB54" s="129"/>
      <c r="JL54" s="129"/>
      <c r="JV54" s="129"/>
      <c r="KF54" s="129"/>
      <c r="KP54" s="129"/>
      <c r="KZ54" s="129"/>
      <c r="LJ54" s="129"/>
      <c r="LT54" s="129"/>
    </row>
    <row xmlns:x14ac="http://schemas.microsoft.com/office/spreadsheetml/2009/9/ac" r="55" s="3" customFormat="true" x14ac:dyDescent="0.25">
      <c r="A55" s="421" t="str">
        <f ca="true">IF(ISBLANK('Data Summary'!A57),"",'Data Summary'!A57)</f>
        <v/>
      </c>
      <c r="B55" s="129"/>
      <c r="L55" s="129"/>
      <c r="V55" s="129"/>
      <c r="AF55" s="129"/>
      <c r="AP55" s="129"/>
      <c r="AZ55" s="129"/>
      <c r="BJ55" s="129"/>
      <c r="BT55" s="129"/>
      <c r="CD55" s="129"/>
      <c r="CN55" s="129"/>
      <c r="CX55" s="129"/>
      <c r="DH55" s="129"/>
      <c r="DR55" s="129"/>
      <c r="DS55" s="129"/>
      <c r="EB55" s="129"/>
      <c r="EL55" s="129"/>
      <c r="EV55" s="129"/>
      <c r="FF55" s="129"/>
      <c r="FP55" s="129"/>
      <c r="FZ55" s="129"/>
      <c r="GJ55" s="129"/>
      <c r="GT55" s="129"/>
      <c r="HD55" s="129"/>
      <c r="HN55" s="129"/>
      <c r="HX55" s="129"/>
      <c r="IH55" s="129"/>
      <c r="IR55" s="129"/>
      <c r="JB55" s="129"/>
      <c r="JL55" s="129"/>
      <c r="JV55" s="129"/>
      <c r="KF55" s="129"/>
      <c r="KP55" s="129"/>
      <c r="KZ55" s="129"/>
      <c r="LJ55" s="129"/>
      <c r="LT55" s="129"/>
    </row>
    <row xmlns:x14ac="http://schemas.microsoft.com/office/spreadsheetml/2009/9/ac" r="56" s="3" customFormat="true" x14ac:dyDescent="0.25">
      <c r="A56" s="421" t="str">
        <f ca="true">IF(ISBLANK('Data Summary'!A58),"",'Data Summary'!A58)</f>
        <v/>
      </c>
      <c r="B56" s="129"/>
      <c r="L56" s="129"/>
      <c r="V56" s="129"/>
      <c r="AF56" s="129"/>
      <c r="AP56" s="129"/>
      <c r="AZ56" s="129"/>
      <c r="BJ56" s="129"/>
      <c r="BT56" s="129"/>
      <c r="CD56" s="129"/>
      <c r="CN56" s="129"/>
      <c r="CX56" s="129"/>
      <c r="DH56" s="129"/>
      <c r="DR56" s="129"/>
      <c r="DS56" s="129"/>
      <c r="EB56" s="129"/>
      <c r="EL56" s="129"/>
      <c r="EV56" s="129"/>
      <c r="FF56" s="129"/>
      <c r="FP56" s="129"/>
      <c r="FZ56" s="129"/>
      <c r="GJ56" s="129"/>
      <c r="GT56" s="129"/>
      <c r="HD56" s="129"/>
      <c r="HN56" s="129"/>
      <c r="HX56" s="129"/>
      <c r="IH56" s="129"/>
      <c r="IR56" s="129"/>
      <c r="JB56" s="129"/>
      <c r="JL56" s="129"/>
      <c r="JV56" s="129"/>
      <c r="KF56" s="129"/>
      <c r="KP56" s="129"/>
      <c r="KZ56" s="129"/>
      <c r="LJ56" s="129"/>
      <c r="LT56" s="129"/>
    </row>
    <row xmlns:x14ac="http://schemas.microsoft.com/office/spreadsheetml/2009/9/ac" r="57" s="3" customFormat="true" x14ac:dyDescent="0.25">
      <c r="A57" s="421" t="str">
        <f ca="true">IF(ISBLANK('Data Summary'!A59),"",'Data Summary'!A59)</f>
        <v/>
      </c>
      <c r="B57" s="129"/>
      <c r="L57" s="129"/>
      <c r="V57" s="129"/>
      <c r="AF57" s="129"/>
      <c r="AP57" s="129"/>
      <c r="AZ57" s="129"/>
      <c r="BJ57" s="129"/>
      <c r="BT57" s="129"/>
      <c r="CD57" s="129"/>
      <c r="CN57" s="129"/>
      <c r="CX57" s="129"/>
      <c r="DH57" s="129"/>
      <c r="DR57" s="129"/>
      <c r="DS57" s="129"/>
      <c r="EB57" s="129"/>
      <c r="EL57" s="129"/>
      <c r="EV57" s="129"/>
      <c r="FF57" s="129"/>
      <c r="FP57" s="129"/>
      <c r="FZ57" s="129"/>
      <c r="GJ57" s="129"/>
      <c r="GT57" s="129"/>
      <c r="HD57" s="129"/>
      <c r="HN57" s="129"/>
      <c r="HX57" s="129"/>
      <c r="IH57" s="129"/>
      <c r="IR57" s="129"/>
      <c r="JB57" s="129"/>
      <c r="JL57" s="129"/>
      <c r="JV57" s="129"/>
      <c r="KF57" s="129"/>
      <c r="KP57" s="129"/>
      <c r="KZ57" s="129"/>
      <c r="LJ57" s="129"/>
      <c r="LT57" s="129"/>
    </row>
    <row xmlns:x14ac="http://schemas.microsoft.com/office/spreadsheetml/2009/9/ac" r="58" s="3" customFormat="true" x14ac:dyDescent="0.25">
      <c r="A58" s="421" t="str">
        <f ca="true">IF(ISBLANK('Data Summary'!A60),"",'Data Summary'!A60)</f>
        <v/>
      </c>
      <c r="B58" s="129"/>
      <c r="L58" s="129"/>
      <c r="V58" s="129"/>
      <c r="AF58" s="129"/>
      <c r="AP58" s="129"/>
      <c r="AZ58" s="129"/>
      <c r="BJ58" s="129"/>
      <c r="BT58" s="129"/>
      <c r="CD58" s="129"/>
      <c r="CN58" s="129"/>
      <c r="CX58" s="129"/>
      <c r="DH58" s="129"/>
      <c r="DR58" s="129"/>
      <c r="DS58" s="129"/>
      <c r="EB58" s="129"/>
      <c r="EL58" s="129"/>
      <c r="EV58" s="129"/>
      <c r="FF58" s="129"/>
      <c r="FP58" s="129"/>
      <c r="FZ58" s="129"/>
      <c r="GJ58" s="129"/>
      <c r="GT58" s="129"/>
      <c r="HD58" s="129"/>
      <c r="HN58" s="129"/>
      <c r="HX58" s="129"/>
      <c r="IH58" s="129"/>
      <c r="IR58" s="129"/>
      <c r="JB58" s="129"/>
      <c r="JL58" s="129"/>
      <c r="JV58" s="129"/>
      <c r="KF58" s="129"/>
      <c r="KP58" s="129"/>
      <c r="KZ58" s="129"/>
      <c r="LJ58" s="129"/>
      <c r="LT58" s="129"/>
    </row>
    <row xmlns:x14ac="http://schemas.microsoft.com/office/spreadsheetml/2009/9/ac" r="59" s="3" customFormat="true" x14ac:dyDescent="0.25">
      <c r="A59" s="421" t="str">
        <f ca="true">IF(ISBLANK('Data Summary'!A61),"",'Data Summary'!A61)</f>
        <v/>
      </c>
      <c r="B59" s="129"/>
      <c r="L59" s="129"/>
      <c r="V59" s="129"/>
      <c r="AF59" s="129"/>
      <c r="AP59" s="129"/>
      <c r="AZ59" s="129"/>
      <c r="BJ59" s="129"/>
      <c r="BT59" s="129"/>
      <c r="CD59" s="129"/>
      <c r="CN59" s="129"/>
      <c r="CX59" s="129"/>
      <c r="DH59" s="129"/>
      <c r="DR59" s="129"/>
      <c r="DS59" s="129"/>
      <c r="EB59" s="129"/>
      <c r="EL59" s="129"/>
      <c r="EV59" s="129"/>
      <c r="FF59" s="129"/>
      <c r="FP59" s="129"/>
      <c r="FZ59" s="129"/>
      <c r="GJ59" s="129"/>
      <c r="GT59" s="129"/>
      <c r="HD59" s="129"/>
      <c r="HN59" s="129"/>
      <c r="HX59" s="129"/>
      <c r="IH59" s="129"/>
      <c r="IR59" s="129"/>
      <c r="JB59" s="129"/>
      <c r="JL59" s="129"/>
      <c r="JV59" s="129"/>
      <c r="KF59" s="129"/>
      <c r="KP59" s="129"/>
      <c r="KZ59" s="129"/>
      <c r="LJ59" s="129"/>
      <c r="LT59" s="129"/>
    </row>
    <row xmlns:x14ac="http://schemas.microsoft.com/office/spreadsheetml/2009/9/ac" r="60" s="3" customFormat="true" x14ac:dyDescent="0.25">
      <c r="A60" s="421" t="str">
        <f ca="true">IF(ISBLANK('Data Summary'!A62),"",'Data Summary'!A62)</f>
        <v/>
      </c>
      <c r="B60" s="129"/>
      <c r="L60" s="129"/>
      <c r="V60" s="129"/>
      <c r="AF60" s="129"/>
      <c r="AP60" s="129"/>
      <c r="AZ60" s="129"/>
      <c r="BJ60" s="129"/>
      <c r="BT60" s="129"/>
      <c r="CD60" s="129"/>
      <c r="CN60" s="129"/>
      <c r="CX60" s="129"/>
      <c r="DH60" s="129"/>
      <c r="DR60" s="129"/>
      <c r="DS60" s="129"/>
      <c r="EB60" s="129"/>
      <c r="EL60" s="129"/>
      <c r="EV60" s="129"/>
      <c r="FF60" s="129"/>
      <c r="FP60" s="129"/>
      <c r="FZ60" s="129"/>
      <c r="GJ60" s="129"/>
      <c r="GT60" s="129"/>
      <c r="HD60" s="129"/>
      <c r="HN60" s="129"/>
      <c r="HX60" s="129"/>
      <c r="IH60" s="129"/>
      <c r="IR60" s="129"/>
      <c r="JB60" s="129"/>
      <c r="JL60" s="129"/>
      <c r="JV60" s="129"/>
      <c r="KF60" s="129"/>
      <c r="KP60" s="129"/>
      <c r="KZ60" s="129"/>
      <c r="LJ60" s="129"/>
      <c r="LT60" s="129"/>
    </row>
    <row xmlns:x14ac="http://schemas.microsoft.com/office/spreadsheetml/2009/9/ac" r="61" s="3" customFormat="true" x14ac:dyDescent="0.25">
      <c r="A61" s="421" t="str">
        <f ca="true">IF(ISBLANK('Data Summary'!A63),"",'Data Summary'!A63)</f>
        <v/>
      </c>
      <c r="B61" s="129"/>
      <c r="L61" s="129"/>
      <c r="V61" s="129"/>
      <c r="AF61" s="129"/>
      <c r="AP61" s="129"/>
      <c r="AZ61" s="129"/>
      <c r="BJ61" s="129"/>
      <c r="BT61" s="129"/>
      <c r="CD61" s="129"/>
      <c r="CN61" s="129"/>
      <c r="CX61" s="129"/>
      <c r="DH61" s="129"/>
      <c r="DR61" s="129"/>
      <c r="DS61" s="129"/>
      <c r="EB61" s="129"/>
      <c r="EL61" s="129"/>
      <c r="EV61" s="129"/>
      <c r="FF61" s="129"/>
      <c r="FP61" s="129"/>
      <c r="FZ61" s="129"/>
      <c r="GJ61" s="129"/>
      <c r="GT61" s="129"/>
      <c r="HD61" s="129"/>
      <c r="HN61" s="129"/>
      <c r="HX61" s="129"/>
      <c r="IH61" s="129"/>
      <c r="IR61" s="129"/>
      <c r="JB61" s="129"/>
      <c r="JL61" s="129"/>
      <c r="JV61" s="129"/>
      <c r="KF61" s="129"/>
      <c r="KP61" s="129"/>
      <c r="KZ61" s="129"/>
      <c r="LJ61" s="129"/>
      <c r="LT61" s="129"/>
    </row>
    <row xmlns:x14ac="http://schemas.microsoft.com/office/spreadsheetml/2009/9/ac" r="62" s="3" customFormat="true" x14ac:dyDescent="0.25">
      <c r="A62" s="421" t="str">
        <f ca="true">IF(ISBLANK('Data Summary'!A64),"",'Data Summary'!A64)</f>
        <v/>
      </c>
      <c r="B62" s="129"/>
      <c r="L62" s="129"/>
      <c r="V62" s="129"/>
      <c r="AF62" s="129"/>
      <c r="AP62" s="129"/>
      <c r="AZ62" s="129"/>
      <c r="BJ62" s="129"/>
      <c r="BT62" s="129"/>
      <c r="CD62" s="129"/>
      <c r="CN62" s="129"/>
      <c r="CX62" s="129"/>
      <c r="DH62" s="129"/>
      <c r="DR62" s="129"/>
      <c r="DS62" s="129"/>
      <c r="EB62" s="129"/>
      <c r="EL62" s="129"/>
      <c r="EV62" s="129"/>
      <c r="FF62" s="129"/>
      <c r="FP62" s="129"/>
      <c r="FZ62" s="129"/>
      <c r="GJ62" s="129"/>
      <c r="GT62" s="129"/>
      <c r="HD62" s="129"/>
      <c r="HN62" s="129"/>
      <c r="HX62" s="129"/>
      <c r="IH62" s="129"/>
      <c r="IR62" s="129"/>
      <c r="JB62" s="129"/>
      <c r="JL62" s="129"/>
      <c r="JV62" s="129"/>
      <c r="KF62" s="129"/>
      <c r="KP62" s="129"/>
      <c r="KZ62" s="129"/>
      <c r="LJ62" s="129"/>
      <c r="LT62" s="129"/>
    </row>
    <row xmlns:x14ac="http://schemas.microsoft.com/office/spreadsheetml/2009/9/ac" r="63" s="3" customFormat="true" x14ac:dyDescent="0.25">
      <c r="A63" s="421" t="str">
        <f ca="true">IF(ISBLANK('Data Summary'!A65),"",'Data Summary'!A65)</f>
        <v/>
      </c>
      <c r="B63" s="129"/>
      <c r="L63" s="129"/>
      <c r="V63" s="129"/>
      <c r="AF63" s="129"/>
      <c r="AP63" s="129"/>
      <c r="AZ63" s="129"/>
      <c r="BJ63" s="129"/>
      <c r="BT63" s="129"/>
      <c r="CD63" s="129"/>
      <c r="CN63" s="129"/>
      <c r="CX63" s="129"/>
      <c r="DH63" s="129"/>
      <c r="DR63" s="129"/>
      <c r="DS63" s="129"/>
      <c r="EB63" s="129"/>
      <c r="EL63" s="129"/>
      <c r="EV63" s="129"/>
      <c r="FF63" s="129"/>
      <c r="FP63" s="129"/>
      <c r="FZ63" s="129"/>
      <c r="GJ63" s="129"/>
      <c r="GT63" s="129"/>
      <c r="HD63" s="129"/>
      <c r="HN63" s="129"/>
      <c r="HX63" s="129"/>
      <c r="IH63" s="129"/>
      <c r="IR63" s="129"/>
      <c r="JB63" s="129"/>
      <c r="JL63" s="129"/>
      <c r="JV63" s="129"/>
      <c r="KF63" s="129"/>
      <c r="KP63" s="129"/>
      <c r="KZ63" s="129"/>
      <c r="LJ63" s="129"/>
      <c r="LT63" s="129"/>
    </row>
    <row xmlns:x14ac="http://schemas.microsoft.com/office/spreadsheetml/2009/9/ac" r="64" s="3" customFormat="true" x14ac:dyDescent="0.25">
      <c r="A64" s="421" t="str">
        <f ca="true">IF(ISBLANK('Data Summary'!A66),"",'Data Summary'!A66)</f>
        <v/>
      </c>
      <c r="B64" s="129"/>
      <c r="L64" s="129"/>
      <c r="V64" s="129"/>
      <c r="AF64" s="129"/>
      <c r="AP64" s="129"/>
      <c r="AZ64" s="129"/>
      <c r="BJ64" s="129"/>
      <c r="BT64" s="129"/>
      <c r="CD64" s="129"/>
      <c r="CN64" s="129"/>
      <c r="CX64" s="129"/>
      <c r="DH64" s="129"/>
      <c r="DR64" s="129"/>
      <c r="DS64" s="129"/>
      <c r="EB64" s="129"/>
      <c r="EL64" s="129"/>
      <c r="EV64" s="129"/>
      <c r="FF64" s="129"/>
      <c r="FP64" s="129"/>
      <c r="FZ64" s="129"/>
      <c r="GJ64" s="129"/>
      <c r="GT64" s="129"/>
      <c r="HD64" s="129"/>
      <c r="HN64" s="129"/>
      <c r="HX64" s="129"/>
      <c r="IH64" s="129"/>
      <c r="IR64" s="129"/>
      <c r="JB64" s="129"/>
      <c r="JL64" s="129"/>
      <c r="JV64" s="129"/>
      <c r="KF64" s="129"/>
      <c r="KP64" s="129"/>
      <c r="KZ64" s="129"/>
      <c r="LJ64" s="129"/>
      <c r="LT64" s="129"/>
    </row>
    <row xmlns:x14ac="http://schemas.microsoft.com/office/spreadsheetml/2009/9/ac" r="65" s="3" customFormat="true" x14ac:dyDescent="0.25">
      <c r="A65" s="421" t="str">
        <f ca="true">IF(ISBLANK('Data Summary'!A67),"",'Data Summary'!A67)</f>
        <v/>
      </c>
      <c r="B65" s="129"/>
      <c r="L65" s="129"/>
      <c r="V65" s="129"/>
      <c r="AF65" s="129"/>
      <c r="AP65" s="129"/>
      <c r="AZ65" s="129"/>
      <c r="BJ65" s="129"/>
      <c r="BT65" s="129"/>
      <c r="CD65" s="129"/>
      <c r="CN65" s="129"/>
      <c r="CX65" s="129"/>
      <c r="DH65" s="129"/>
      <c r="DR65" s="129"/>
      <c r="DS65" s="129"/>
      <c r="EB65" s="129"/>
      <c r="EL65" s="129"/>
      <c r="EV65" s="129"/>
      <c r="FF65" s="129"/>
      <c r="FP65" s="129"/>
      <c r="FZ65" s="129"/>
      <c r="GJ65" s="129"/>
      <c r="GT65" s="129"/>
      <c r="HD65" s="129"/>
      <c r="HN65" s="129"/>
      <c r="HX65" s="129"/>
      <c r="IH65" s="129"/>
      <c r="IR65" s="129"/>
      <c r="JB65" s="129"/>
      <c r="JL65" s="129"/>
      <c r="JV65" s="129"/>
      <c r="KF65" s="129"/>
      <c r="KP65" s="129"/>
      <c r="KZ65" s="129"/>
      <c r="LJ65" s="129"/>
      <c r="LT65" s="129"/>
    </row>
    <row xmlns:x14ac="http://schemas.microsoft.com/office/spreadsheetml/2009/9/ac" r="66" s="3" customFormat="true" x14ac:dyDescent="0.25">
      <c r="A66" s="421" t="str">
        <f ca="true">IF(ISBLANK('Data Summary'!A68),"",'Data Summary'!A68)</f>
        <v/>
      </c>
      <c r="B66" s="129"/>
      <c r="L66" s="129"/>
      <c r="V66" s="129"/>
      <c r="AF66" s="129"/>
      <c r="AP66" s="129"/>
      <c r="AZ66" s="129"/>
      <c r="BJ66" s="129"/>
      <c r="BT66" s="129"/>
      <c r="CD66" s="129"/>
      <c r="CN66" s="129"/>
      <c r="CX66" s="129"/>
      <c r="DH66" s="129"/>
      <c r="DR66" s="129"/>
      <c r="DS66" s="129"/>
      <c r="EB66" s="129"/>
      <c r="EL66" s="129"/>
      <c r="EV66" s="129"/>
      <c r="FF66" s="129"/>
      <c r="FP66" s="129"/>
      <c r="FZ66" s="129"/>
      <c r="GJ66" s="129"/>
      <c r="GT66" s="129"/>
      <c r="HD66" s="129"/>
      <c r="HN66" s="129"/>
      <c r="HX66" s="129"/>
      <c r="IH66" s="129"/>
      <c r="IR66" s="129"/>
      <c r="JB66" s="129"/>
      <c r="JL66" s="129"/>
      <c r="JV66" s="129"/>
      <c r="KF66" s="129"/>
      <c r="KP66" s="129"/>
      <c r="KZ66" s="129"/>
      <c r="LJ66" s="129"/>
      <c r="LT66" s="129"/>
    </row>
    <row xmlns:x14ac="http://schemas.microsoft.com/office/spreadsheetml/2009/9/ac" r="67" s="3" customFormat="true" x14ac:dyDescent="0.25">
      <c r="A67" s="421" t="str">
        <f ca="true">IF(ISBLANK('Data Summary'!A69),"",'Data Summary'!A69)</f>
        <v/>
      </c>
      <c r="B67" s="129"/>
      <c r="L67" s="129"/>
      <c r="V67" s="129"/>
      <c r="AF67" s="129"/>
      <c r="AP67" s="129"/>
      <c r="AZ67" s="129"/>
      <c r="BJ67" s="129"/>
      <c r="BT67" s="129"/>
      <c r="CD67" s="129"/>
      <c r="CN67" s="129"/>
      <c r="CX67" s="129"/>
      <c r="DH67" s="129"/>
      <c r="DR67" s="129"/>
      <c r="DS67" s="129"/>
      <c r="EB67" s="129"/>
      <c r="EL67" s="129"/>
      <c r="EV67" s="129"/>
      <c r="FF67" s="129"/>
      <c r="FP67" s="129"/>
      <c r="FZ67" s="129"/>
      <c r="GJ67" s="129"/>
      <c r="GT67" s="129"/>
      <c r="HD67" s="129"/>
      <c r="HN67" s="129"/>
      <c r="HX67" s="129"/>
      <c r="IH67" s="129"/>
      <c r="IR67" s="129"/>
      <c r="JB67" s="129"/>
      <c r="JL67" s="129"/>
      <c r="JV67" s="129"/>
      <c r="KF67" s="129"/>
      <c r="KP67" s="129"/>
      <c r="KZ67" s="129"/>
      <c r="LJ67" s="129"/>
      <c r="LT67" s="129"/>
    </row>
    <row xmlns:x14ac="http://schemas.microsoft.com/office/spreadsheetml/2009/9/ac" r="68" s="3" customFormat="true" x14ac:dyDescent="0.25">
      <c r="A68" s="421" t="str">
        <f ca="true">IF(ISBLANK('Data Summary'!A70),"",'Data Summary'!A70)</f>
        <v/>
      </c>
      <c r="B68" s="129"/>
      <c r="L68" s="129"/>
      <c r="V68" s="129"/>
      <c r="AF68" s="129"/>
      <c r="AP68" s="129"/>
      <c r="AZ68" s="129"/>
      <c r="BJ68" s="129"/>
      <c r="BT68" s="129"/>
      <c r="CD68" s="129"/>
      <c r="CN68" s="129"/>
      <c r="CX68" s="129"/>
      <c r="DH68" s="129"/>
      <c r="DR68" s="129"/>
      <c r="DS68" s="129"/>
      <c r="EB68" s="129"/>
      <c r="EL68" s="129"/>
      <c r="EV68" s="129"/>
      <c r="FF68" s="129"/>
      <c r="FP68" s="129"/>
      <c r="FZ68" s="129"/>
      <c r="GJ68" s="129"/>
      <c r="GT68" s="129"/>
      <c r="HD68" s="129"/>
      <c r="HN68" s="129"/>
      <c r="HX68" s="129"/>
      <c r="IH68" s="129"/>
      <c r="IR68" s="129"/>
      <c r="JB68" s="129"/>
      <c r="JL68" s="129"/>
      <c r="JV68" s="129"/>
      <c r="KF68" s="129"/>
      <c r="KP68" s="129"/>
      <c r="KZ68" s="129"/>
      <c r="LJ68" s="129"/>
      <c r="LT68" s="129"/>
    </row>
    <row xmlns:x14ac="http://schemas.microsoft.com/office/spreadsheetml/2009/9/ac" r="69" s="3" customFormat="true" x14ac:dyDescent="0.25">
      <c r="A69" s="421" t="str">
        <f ca="true">IF(ISBLANK('Data Summary'!A71),"",'Data Summary'!A71)</f>
        <v/>
      </c>
      <c r="B69" s="129"/>
      <c r="L69" s="129"/>
      <c r="V69" s="129"/>
      <c r="AF69" s="129"/>
      <c r="AP69" s="129"/>
      <c r="AZ69" s="129"/>
      <c r="BJ69" s="129"/>
      <c r="BT69" s="129"/>
      <c r="CD69" s="129"/>
      <c r="CN69" s="129"/>
      <c r="CX69" s="129"/>
      <c r="DH69" s="129"/>
      <c r="DR69" s="129"/>
      <c r="DS69" s="129"/>
      <c r="EB69" s="129"/>
      <c r="EL69" s="129"/>
      <c r="EV69" s="129"/>
      <c r="FF69" s="129"/>
      <c r="FP69" s="129"/>
      <c r="FZ69" s="129"/>
      <c r="GJ69" s="129"/>
      <c r="GT69" s="129"/>
      <c r="HD69" s="129"/>
      <c r="HN69" s="129"/>
      <c r="HX69" s="129"/>
      <c r="IH69" s="129"/>
      <c r="IR69" s="129"/>
      <c r="JB69" s="129"/>
      <c r="JL69" s="129"/>
      <c r="JV69" s="129"/>
      <c r="KF69" s="129"/>
      <c r="KP69" s="129"/>
      <c r="KZ69" s="129"/>
      <c r="LJ69" s="129"/>
      <c r="LT69" s="129"/>
    </row>
    <row xmlns:x14ac="http://schemas.microsoft.com/office/spreadsheetml/2009/9/ac" r="70" s="3" customFormat="true" x14ac:dyDescent="0.25">
      <c r="A70" s="421" t="str">
        <f ca="true">IF(ISBLANK('Data Summary'!A72),"",'Data Summary'!A72)</f>
        <v/>
      </c>
      <c r="B70" s="129"/>
      <c r="L70" s="129"/>
      <c r="V70" s="129"/>
      <c r="AF70" s="129"/>
      <c r="AP70" s="129"/>
      <c r="AZ70" s="129"/>
      <c r="BJ70" s="129"/>
      <c r="BT70" s="129"/>
      <c r="CD70" s="129"/>
      <c r="CN70" s="129"/>
      <c r="CX70" s="129"/>
      <c r="DH70" s="129"/>
      <c r="DR70" s="129"/>
      <c r="DS70" s="129"/>
      <c r="EB70" s="129"/>
      <c r="EL70" s="129"/>
      <c r="EV70" s="129"/>
      <c r="FF70" s="129"/>
      <c r="FP70" s="129"/>
      <c r="FZ70" s="129"/>
      <c r="GJ70" s="129"/>
      <c r="GT70" s="129"/>
      <c r="HD70" s="129"/>
      <c r="HN70" s="129"/>
      <c r="HX70" s="129"/>
      <c r="IH70" s="129"/>
      <c r="IR70" s="129"/>
      <c r="JB70" s="129"/>
      <c r="JL70" s="129"/>
      <c r="JV70" s="129"/>
      <c r="KF70" s="129"/>
      <c r="KP70" s="129"/>
      <c r="KZ70" s="129"/>
      <c r="LJ70" s="129"/>
      <c r="LT70" s="129"/>
    </row>
    <row xmlns:x14ac="http://schemas.microsoft.com/office/spreadsheetml/2009/9/ac" r="71" s="3" customFormat="true" x14ac:dyDescent="0.25">
      <c r="A71" s="421" t="str">
        <f ca="true">IF(ISBLANK('Data Summary'!A73),"",'Data Summary'!A73)</f>
        <v/>
      </c>
      <c r="B71" s="129"/>
      <c r="L71" s="129"/>
      <c r="V71" s="129"/>
      <c r="AF71" s="129"/>
      <c r="AP71" s="129"/>
      <c r="AZ71" s="129"/>
      <c r="BJ71" s="129"/>
      <c r="BT71" s="129"/>
      <c r="CD71" s="129"/>
      <c r="CN71" s="129"/>
      <c r="CX71" s="129"/>
      <c r="DH71" s="129"/>
      <c r="DR71" s="129"/>
      <c r="DS71" s="129"/>
      <c r="EB71" s="129"/>
      <c r="EL71" s="129"/>
      <c r="EV71" s="129"/>
      <c r="FF71" s="129"/>
      <c r="FP71" s="129"/>
      <c r="FZ71" s="129"/>
      <c r="GJ71" s="129"/>
      <c r="GT71" s="129"/>
      <c r="HD71" s="129"/>
      <c r="HN71" s="129"/>
      <c r="HX71" s="129"/>
      <c r="IH71" s="129"/>
      <c r="IR71" s="129"/>
      <c r="JB71" s="129"/>
      <c r="JL71" s="129"/>
      <c r="JV71" s="129"/>
      <c r="KF71" s="129"/>
      <c r="KP71" s="129"/>
      <c r="KZ71" s="129"/>
      <c r="LJ71" s="129"/>
      <c r="LT71" s="129"/>
    </row>
    <row xmlns:x14ac="http://schemas.microsoft.com/office/spreadsheetml/2009/9/ac" r="72" s="3" customFormat="true" x14ac:dyDescent="0.25">
      <c r="A72" s="421" t="str">
        <f ca="true">IF(ISBLANK('Data Summary'!A74),"",'Data Summary'!A74)</f>
        <v/>
      </c>
      <c r="B72" s="129"/>
      <c r="L72" s="129"/>
      <c r="V72" s="129"/>
      <c r="AF72" s="129"/>
      <c r="AP72" s="129"/>
      <c r="AZ72" s="129"/>
      <c r="BJ72" s="129"/>
      <c r="BT72" s="129"/>
      <c r="CD72" s="129"/>
      <c r="CN72" s="129"/>
      <c r="CX72" s="129"/>
      <c r="DH72" s="129"/>
      <c r="DR72" s="129"/>
      <c r="DS72" s="129"/>
      <c r="EB72" s="129"/>
      <c r="EL72" s="129"/>
      <c r="EV72" s="129"/>
      <c r="FF72" s="129"/>
      <c r="FP72" s="129"/>
      <c r="FZ72" s="129"/>
      <c r="GJ72" s="129"/>
      <c r="GT72" s="129"/>
      <c r="HD72" s="129"/>
      <c r="HN72" s="129"/>
      <c r="HX72" s="129"/>
      <c r="IH72" s="129"/>
      <c r="IR72" s="129"/>
      <c r="JB72" s="129"/>
      <c r="JL72" s="129"/>
      <c r="JV72" s="129"/>
      <c r="KF72" s="129"/>
      <c r="KP72" s="129"/>
      <c r="KZ72" s="129"/>
      <c r="LJ72" s="129"/>
      <c r="LT72" s="129"/>
    </row>
    <row xmlns:x14ac="http://schemas.microsoft.com/office/spreadsheetml/2009/9/ac" r="73" s="3" customFormat="true" x14ac:dyDescent="0.25">
      <c r="A73" s="421" t="str">
        <f ca="true">IF(ISBLANK('Data Summary'!A75),"",'Data Summary'!A75)</f>
        <v/>
      </c>
      <c r="B73" s="129"/>
      <c r="L73" s="129"/>
      <c r="V73" s="129"/>
      <c r="AF73" s="129"/>
      <c r="AP73" s="129"/>
      <c r="AZ73" s="129"/>
      <c r="BJ73" s="129"/>
      <c r="BT73" s="129"/>
      <c r="CD73" s="129"/>
      <c r="CN73" s="129"/>
      <c r="CX73" s="129"/>
      <c r="DH73" s="129"/>
      <c r="DR73" s="129"/>
      <c r="DS73" s="129"/>
      <c r="EB73" s="129"/>
      <c r="EL73" s="129"/>
      <c r="EV73" s="129"/>
      <c r="FF73" s="129"/>
      <c r="FP73" s="129"/>
      <c r="FZ73" s="129"/>
      <c r="GJ73" s="129"/>
      <c r="GT73" s="129"/>
      <c r="HD73" s="129"/>
      <c r="HN73" s="129"/>
      <c r="HX73" s="129"/>
      <c r="IH73" s="129"/>
      <c r="IR73" s="129"/>
      <c r="JB73" s="129"/>
      <c r="JL73" s="129"/>
      <c r="JV73" s="129"/>
      <c r="KF73" s="129"/>
      <c r="KP73" s="129"/>
      <c r="KZ73" s="129"/>
      <c r="LJ73" s="129"/>
      <c r="LT73" s="129"/>
    </row>
    <row xmlns:x14ac="http://schemas.microsoft.com/office/spreadsheetml/2009/9/ac" r="74" s="3" customFormat="true" x14ac:dyDescent="0.25">
      <c r="A74" s="421" t="str">
        <f ca="true">IF(ISBLANK('Data Summary'!A76),"",'Data Summary'!A76)</f>
        <v/>
      </c>
      <c r="B74" s="129"/>
      <c r="L74" s="129"/>
      <c r="V74" s="129"/>
      <c r="AF74" s="129"/>
      <c r="AP74" s="129"/>
      <c r="AZ74" s="129"/>
      <c r="BJ74" s="129"/>
      <c r="BT74" s="129"/>
      <c r="CD74" s="129"/>
      <c r="CN74" s="129"/>
      <c r="CX74" s="129"/>
      <c r="DH74" s="129"/>
      <c r="DR74" s="129"/>
      <c r="DS74" s="129"/>
      <c r="EB74" s="129"/>
      <c r="EL74" s="129"/>
      <c r="EV74" s="129"/>
      <c r="FF74" s="129"/>
      <c r="FP74" s="129"/>
      <c r="FZ74" s="129"/>
      <c r="GJ74" s="129"/>
      <c r="GT74" s="129"/>
      <c r="HD74" s="129"/>
      <c r="HN74" s="129"/>
      <c r="HX74" s="129"/>
      <c r="IH74" s="129"/>
      <c r="IR74" s="129"/>
      <c r="JB74" s="129"/>
      <c r="JL74" s="129"/>
      <c r="JV74" s="129"/>
      <c r="KF74" s="129"/>
      <c r="KP74" s="129"/>
      <c r="KZ74" s="129"/>
      <c r="LJ74" s="129"/>
      <c r="LT74" s="129"/>
    </row>
    <row xmlns:x14ac="http://schemas.microsoft.com/office/spreadsheetml/2009/9/ac" r="75" s="3" customFormat="true" x14ac:dyDescent="0.25">
      <c r="A75" s="421" t="str">
        <f ca="true">IF(ISBLANK('Data Summary'!A77),"",'Data Summary'!A77)</f>
        <v/>
      </c>
      <c r="B75" s="129"/>
      <c r="L75" s="129"/>
      <c r="V75" s="129"/>
      <c r="AF75" s="129"/>
      <c r="AP75" s="129"/>
      <c r="AZ75" s="129"/>
      <c r="BJ75" s="129"/>
      <c r="BT75" s="129"/>
      <c r="CD75" s="129"/>
      <c r="CN75" s="129"/>
      <c r="CX75" s="129"/>
      <c r="DH75" s="129"/>
      <c r="DR75" s="129"/>
      <c r="DS75" s="129"/>
      <c r="EB75" s="129"/>
      <c r="EL75" s="129"/>
      <c r="EV75" s="129"/>
      <c r="FF75" s="129"/>
      <c r="FP75" s="129"/>
      <c r="FZ75" s="129"/>
      <c r="GJ75" s="129"/>
      <c r="GT75" s="129"/>
      <c r="HD75" s="129"/>
      <c r="HN75" s="129"/>
      <c r="HX75" s="129"/>
      <c r="IH75" s="129"/>
      <c r="IR75" s="129"/>
      <c r="JB75" s="129"/>
      <c r="JL75" s="129"/>
      <c r="JV75" s="129"/>
      <c r="KF75" s="129"/>
      <c r="KP75" s="129"/>
      <c r="KZ75" s="129"/>
      <c r="LJ75" s="129"/>
      <c r="LT75" s="129"/>
    </row>
    <row xmlns:x14ac="http://schemas.microsoft.com/office/spreadsheetml/2009/9/ac" r="76" s="3" customFormat="true" x14ac:dyDescent="0.25">
      <c r="A76" s="421" t="str">
        <f ca="true">IF(ISBLANK('Data Summary'!A78),"",'Data Summary'!A78)</f>
        <v/>
      </c>
      <c r="B76" s="129"/>
      <c r="L76" s="129"/>
      <c r="V76" s="129"/>
      <c r="AF76" s="129"/>
      <c r="AP76" s="129"/>
      <c r="AZ76" s="129"/>
      <c r="BJ76" s="129"/>
      <c r="BT76" s="129"/>
      <c r="CD76" s="129"/>
      <c r="CN76" s="129"/>
      <c r="CX76" s="129"/>
      <c r="DH76" s="129"/>
      <c r="DR76" s="129"/>
      <c r="DS76" s="129"/>
      <c r="EB76" s="129"/>
      <c r="EL76" s="129"/>
      <c r="EV76" s="129"/>
      <c r="FF76" s="129"/>
      <c r="FP76" s="129"/>
      <c r="FZ76" s="129"/>
      <c r="GJ76" s="129"/>
      <c r="GT76" s="129"/>
      <c r="HD76" s="129"/>
      <c r="HN76" s="129"/>
      <c r="HX76" s="129"/>
      <c r="IH76" s="129"/>
      <c r="IR76" s="129"/>
      <c r="JB76" s="129"/>
      <c r="JL76" s="129"/>
      <c r="JV76" s="129"/>
      <c r="KF76" s="129"/>
      <c r="KP76" s="129"/>
      <c r="KZ76" s="129"/>
      <c r="LJ76" s="129"/>
      <c r="LT76" s="129"/>
    </row>
    <row xmlns:x14ac="http://schemas.microsoft.com/office/spreadsheetml/2009/9/ac" r="77" s="3" customFormat="true" x14ac:dyDescent="0.25">
      <c r="A77" s="421" t="str">
        <f ca="true">IF(ISBLANK('Data Summary'!A79),"",'Data Summary'!A79)</f>
        <v/>
      </c>
      <c r="B77" s="129"/>
      <c r="L77" s="129"/>
      <c r="V77" s="129"/>
      <c r="AF77" s="129"/>
      <c r="AP77" s="129"/>
      <c r="AZ77" s="129"/>
      <c r="BJ77" s="129"/>
      <c r="BT77" s="129"/>
      <c r="CD77" s="129"/>
      <c r="CN77" s="129"/>
      <c r="CX77" s="129"/>
      <c r="DH77" s="129"/>
      <c r="DR77" s="129"/>
      <c r="DS77" s="129"/>
      <c r="EB77" s="129"/>
      <c r="EL77" s="129"/>
      <c r="EV77" s="129"/>
      <c r="FF77" s="129"/>
      <c r="FP77" s="129"/>
      <c r="FZ77" s="129"/>
      <c r="GJ77" s="129"/>
      <c r="GT77" s="129"/>
      <c r="HD77" s="129"/>
      <c r="HN77" s="129"/>
      <c r="HX77" s="129"/>
      <c r="IH77" s="129"/>
      <c r="IR77" s="129"/>
      <c r="JB77" s="129"/>
      <c r="JL77" s="129"/>
      <c r="JV77" s="129"/>
      <c r="KF77" s="129"/>
      <c r="KP77" s="129"/>
      <c r="KZ77" s="129"/>
      <c r="LJ77" s="129"/>
      <c r="LT77" s="129"/>
    </row>
    <row xmlns:x14ac="http://schemas.microsoft.com/office/spreadsheetml/2009/9/ac" r="78" s="3" customFormat="true" x14ac:dyDescent="0.25">
      <c r="A78" s="421" t="str">
        <f ca="true">IF(ISBLANK('Data Summary'!A80),"",'Data Summary'!A80)</f>
        <v/>
      </c>
      <c r="B78" s="129"/>
      <c r="L78" s="129"/>
      <c r="V78" s="129"/>
      <c r="AF78" s="129"/>
      <c r="AP78" s="129"/>
      <c r="AZ78" s="129"/>
      <c r="BJ78" s="129"/>
      <c r="BT78" s="129"/>
      <c r="CD78" s="129"/>
      <c r="CN78" s="129"/>
      <c r="CX78" s="129"/>
      <c r="DH78" s="129"/>
      <c r="DR78" s="129"/>
      <c r="DS78" s="129"/>
      <c r="EB78" s="129"/>
      <c r="EL78" s="129"/>
      <c r="EV78" s="129"/>
      <c r="FF78" s="129"/>
      <c r="FP78" s="129"/>
      <c r="FZ78" s="129"/>
      <c r="GJ78" s="129"/>
      <c r="GT78" s="129"/>
      <c r="HD78" s="129"/>
      <c r="HN78" s="129"/>
      <c r="HX78" s="129"/>
      <c r="IH78" s="129"/>
      <c r="IR78" s="129"/>
      <c r="JB78" s="129"/>
      <c r="JL78" s="129"/>
      <c r="JV78" s="129"/>
      <c r="KF78" s="129"/>
      <c r="KP78" s="129"/>
      <c r="KZ78" s="129"/>
      <c r="LJ78" s="129"/>
      <c r="LT78" s="129"/>
    </row>
    <row xmlns:x14ac="http://schemas.microsoft.com/office/spreadsheetml/2009/9/ac" r="79" s="3" customFormat="true" x14ac:dyDescent="0.25">
      <c r="A79" s="421" t="str">
        <f ca="true">IF(ISBLANK('Data Summary'!A81),"",'Data Summary'!A81)</f>
        <v/>
      </c>
      <c r="B79" s="129"/>
      <c r="L79" s="129"/>
      <c r="V79" s="129"/>
      <c r="AF79" s="129"/>
      <c r="AP79" s="129"/>
      <c r="AZ79" s="129"/>
      <c r="BJ79" s="129"/>
      <c r="BT79" s="129"/>
      <c r="CD79" s="129"/>
      <c r="CN79" s="129"/>
      <c r="CX79" s="129"/>
      <c r="DH79" s="129"/>
      <c r="DR79" s="129"/>
      <c r="DS79" s="129"/>
      <c r="EB79" s="129"/>
      <c r="EL79" s="129"/>
      <c r="EV79" s="129"/>
      <c r="FF79" s="129"/>
      <c r="FP79" s="129"/>
      <c r="FZ79" s="129"/>
      <c r="GJ79" s="129"/>
      <c r="GT79" s="129"/>
      <c r="HD79" s="129"/>
      <c r="HN79" s="129"/>
      <c r="HX79" s="129"/>
      <c r="IH79" s="129"/>
      <c r="IR79" s="129"/>
      <c r="JB79" s="129"/>
      <c r="JL79" s="129"/>
      <c r="JV79" s="129"/>
      <c r="KF79" s="129"/>
      <c r="KP79" s="129"/>
      <c r="KZ79" s="129"/>
      <c r="LJ79" s="129"/>
      <c r="LT79" s="129"/>
    </row>
    <row xmlns:x14ac="http://schemas.microsoft.com/office/spreadsheetml/2009/9/ac" r="80" s="3" customFormat="true" x14ac:dyDescent="0.25">
      <c r="A80" s="421" t="str">
        <f ca="true">IF(ISBLANK('Data Summary'!A82),"",'Data Summary'!A82)</f>
        <v/>
      </c>
      <c r="B80" s="129"/>
      <c r="L80" s="129"/>
      <c r="V80" s="129"/>
      <c r="AF80" s="129"/>
      <c r="AP80" s="129"/>
      <c r="AZ80" s="129"/>
      <c r="BJ80" s="129"/>
      <c r="BT80" s="129"/>
      <c r="CD80" s="129"/>
      <c r="CN80" s="129"/>
      <c r="CX80" s="129"/>
      <c r="DH80" s="129"/>
      <c r="DR80" s="129"/>
      <c r="DS80" s="129"/>
      <c r="EB80" s="129"/>
      <c r="EL80" s="129"/>
      <c r="EV80" s="129"/>
      <c r="FF80" s="129"/>
      <c r="FP80" s="129"/>
      <c r="FZ80" s="129"/>
      <c r="GJ80" s="129"/>
      <c r="GT80" s="129"/>
      <c r="HD80" s="129"/>
      <c r="HN80" s="129"/>
      <c r="HX80" s="129"/>
      <c r="IH80" s="129"/>
      <c r="IR80" s="129"/>
      <c r="JB80" s="129"/>
      <c r="JL80" s="129"/>
      <c r="JV80" s="129"/>
      <c r="KF80" s="129"/>
      <c r="KP80" s="129"/>
      <c r="KZ80" s="129"/>
      <c r="LJ80" s="129"/>
      <c r="LT80" s="129"/>
    </row>
    <row xmlns:x14ac="http://schemas.microsoft.com/office/spreadsheetml/2009/9/ac" r="81" s="3" customFormat="true" x14ac:dyDescent="0.25">
      <c r="A81" s="421" t="str">
        <f ca="true">IF(ISBLANK('Data Summary'!A83),"",'Data Summary'!A83)</f>
        <v/>
      </c>
      <c r="B81" s="129"/>
      <c r="L81" s="129"/>
      <c r="V81" s="129"/>
      <c r="AF81" s="129"/>
      <c r="AP81" s="129"/>
      <c r="AZ81" s="129"/>
      <c r="BJ81" s="129"/>
      <c r="BT81" s="129"/>
      <c r="CD81" s="129"/>
      <c r="CN81" s="129"/>
      <c r="CX81" s="129"/>
      <c r="DH81" s="129"/>
      <c r="DR81" s="129"/>
      <c r="DS81" s="129"/>
      <c r="EB81" s="129"/>
      <c r="EL81" s="129"/>
      <c r="EV81" s="129"/>
      <c r="FF81" s="129"/>
      <c r="FP81" s="129"/>
      <c r="FZ81" s="129"/>
      <c r="GJ81" s="129"/>
      <c r="GT81" s="129"/>
      <c r="HD81" s="129"/>
      <c r="HN81" s="129"/>
      <c r="HX81" s="129"/>
      <c r="IH81" s="129"/>
      <c r="IR81" s="129"/>
      <c r="JB81" s="129"/>
      <c r="JL81" s="129"/>
      <c r="JV81" s="129"/>
      <c r="KF81" s="129"/>
      <c r="KP81" s="129"/>
      <c r="KZ81" s="129"/>
      <c r="LJ81" s="129"/>
      <c r="LT81" s="129"/>
    </row>
    <row xmlns:x14ac="http://schemas.microsoft.com/office/spreadsheetml/2009/9/ac" r="82" s="3" customFormat="true" x14ac:dyDescent="0.25">
      <c r="A82" s="421" t="str">
        <f ca="true">IF(ISBLANK('Data Summary'!A84),"",'Data Summary'!A84)</f>
        <v/>
      </c>
      <c r="B82" s="129"/>
      <c r="L82" s="129"/>
      <c r="V82" s="129"/>
      <c r="AF82" s="129"/>
      <c r="AP82" s="129"/>
      <c r="AZ82" s="129"/>
      <c r="BJ82" s="129"/>
      <c r="BT82" s="129"/>
      <c r="CD82" s="129"/>
      <c r="CN82" s="129"/>
      <c r="CX82" s="129"/>
      <c r="DH82" s="129"/>
      <c r="DR82" s="129"/>
      <c r="DS82" s="129"/>
      <c r="EB82" s="129"/>
      <c r="EL82" s="129"/>
      <c r="EV82" s="129"/>
      <c r="FF82" s="129"/>
      <c r="FP82" s="129"/>
      <c r="FZ82" s="129"/>
      <c r="GJ82" s="129"/>
      <c r="GT82" s="129"/>
      <c r="HD82" s="129"/>
      <c r="HN82" s="129"/>
      <c r="HX82" s="129"/>
      <c r="IH82" s="129"/>
      <c r="IR82" s="129"/>
      <c r="JB82" s="129"/>
      <c r="JL82" s="129"/>
      <c r="JV82" s="129"/>
      <c r="KF82" s="129"/>
      <c r="KP82" s="129"/>
      <c r="KZ82" s="129"/>
      <c r="LJ82" s="129"/>
      <c r="LT82" s="129"/>
    </row>
    <row xmlns:x14ac="http://schemas.microsoft.com/office/spreadsheetml/2009/9/ac" r="83" s="3" customFormat="true" x14ac:dyDescent="0.25">
      <c r="A83" s="421" t="str">
        <f ca="true">IF(ISBLANK('Data Summary'!A85),"",'Data Summary'!A85)</f>
        <v/>
      </c>
      <c r="B83" s="129"/>
      <c r="L83" s="129"/>
      <c r="V83" s="129"/>
      <c r="AF83" s="129"/>
      <c r="AP83" s="129"/>
      <c r="AZ83" s="129"/>
      <c r="BJ83" s="129"/>
      <c r="BT83" s="129"/>
      <c r="CD83" s="129"/>
      <c r="CN83" s="129"/>
      <c r="CX83" s="129"/>
      <c r="DH83" s="129"/>
      <c r="DR83" s="129"/>
      <c r="DS83" s="129"/>
      <c r="EB83" s="129"/>
      <c r="EL83" s="129"/>
      <c r="EV83" s="129"/>
      <c r="FF83" s="129"/>
      <c r="FP83" s="129"/>
      <c r="FZ83" s="129"/>
      <c r="GJ83" s="129"/>
      <c r="GT83" s="129"/>
      <c r="HD83" s="129"/>
      <c r="HN83" s="129"/>
      <c r="HX83" s="129"/>
      <c r="IH83" s="129"/>
      <c r="IR83" s="129"/>
      <c r="JB83" s="129"/>
      <c r="JL83" s="129"/>
      <c r="JV83" s="129"/>
      <c r="KF83" s="129"/>
      <c r="KP83" s="129"/>
      <c r="KZ83" s="129"/>
      <c r="LJ83" s="129"/>
      <c r="LT83" s="129"/>
    </row>
    <row xmlns:x14ac="http://schemas.microsoft.com/office/spreadsheetml/2009/9/ac" r="84" s="3" customFormat="true" x14ac:dyDescent="0.25">
      <c r="A84" s="421" t="str">
        <f ca="true">IF(ISBLANK('Data Summary'!A86),"",'Data Summary'!A86)</f>
        <v/>
      </c>
      <c r="B84" s="129"/>
      <c r="L84" s="129"/>
      <c r="V84" s="129"/>
      <c r="AF84" s="129"/>
      <c r="AP84" s="129"/>
      <c r="AZ84" s="129"/>
      <c r="BJ84" s="129"/>
      <c r="BT84" s="129"/>
      <c r="CD84" s="129"/>
      <c r="CN84" s="129"/>
      <c r="CX84" s="129"/>
      <c r="DH84" s="129"/>
      <c r="DR84" s="129"/>
      <c r="DS84" s="129"/>
      <c r="EB84" s="129"/>
      <c r="EL84" s="129"/>
      <c r="EV84" s="129"/>
      <c r="FF84" s="129"/>
      <c r="FP84" s="129"/>
      <c r="FZ84" s="129"/>
      <c r="GJ84" s="129"/>
      <c r="GT84" s="129"/>
      <c r="HD84" s="129"/>
      <c r="HN84" s="129"/>
      <c r="HX84" s="129"/>
      <c r="IH84" s="129"/>
      <c r="IR84" s="129"/>
      <c r="JB84" s="129"/>
      <c r="JL84" s="129"/>
      <c r="JV84" s="129"/>
      <c r="KF84" s="129"/>
      <c r="KP84" s="129"/>
      <c r="KZ84" s="129"/>
      <c r="LJ84" s="129"/>
      <c r="LT84" s="129"/>
    </row>
    <row xmlns:x14ac="http://schemas.microsoft.com/office/spreadsheetml/2009/9/ac" r="85" s="3" customFormat="true" x14ac:dyDescent="0.25">
      <c r="A85" s="421" t="str">
        <f ca="true">IF(ISBLANK('Data Summary'!A87),"",'Data Summary'!A87)</f>
        <v/>
      </c>
      <c r="B85" s="129"/>
      <c r="L85" s="129"/>
      <c r="V85" s="129"/>
      <c r="AF85" s="129"/>
      <c r="AP85" s="129"/>
      <c r="AZ85" s="129"/>
      <c r="BJ85" s="129"/>
      <c r="BT85" s="129"/>
      <c r="CD85" s="129"/>
      <c r="CN85" s="129"/>
      <c r="CX85" s="129"/>
      <c r="DH85" s="129"/>
      <c r="DR85" s="129"/>
      <c r="DS85" s="129"/>
      <c r="EB85" s="129"/>
      <c r="EL85" s="129"/>
      <c r="EV85" s="129"/>
      <c r="FF85" s="129"/>
      <c r="FP85" s="129"/>
      <c r="FZ85" s="129"/>
      <c r="GJ85" s="129"/>
      <c r="GT85" s="129"/>
      <c r="HD85" s="129"/>
      <c r="HN85" s="129"/>
      <c r="HX85" s="129"/>
      <c r="IH85" s="129"/>
      <c r="IR85" s="129"/>
      <c r="JB85" s="129"/>
      <c r="JL85" s="129"/>
      <c r="JV85" s="129"/>
      <c r="KF85" s="129"/>
      <c r="KP85" s="129"/>
      <c r="KZ85" s="129"/>
      <c r="LJ85" s="129"/>
      <c r="LT85" s="129"/>
    </row>
    <row xmlns:x14ac="http://schemas.microsoft.com/office/spreadsheetml/2009/9/ac" r="86" s="3" customFormat="true" x14ac:dyDescent="0.25">
      <c r="A86" s="421" t="str">
        <f ca="true">IF(ISBLANK('Data Summary'!A88),"",'Data Summary'!A88)</f>
        <v/>
      </c>
      <c r="B86" s="129"/>
      <c r="L86" s="129"/>
      <c r="V86" s="129"/>
      <c r="AF86" s="129"/>
      <c r="AP86" s="129"/>
      <c r="AZ86" s="129"/>
      <c r="BJ86" s="129"/>
      <c r="BT86" s="129"/>
      <c r="CD86" s="129"/>
      <c r="CN86" s="129"/>
      <c r="CX86" s="129"/>
      <c r="DH86" s="129"/>
      <c r="DR86" s="129"/>
      <c r="DS86" s="129"/>
      <c r="EB86" s="129"/>
      <c r="EL86" s="129"/>
      <c r="EV86" s="129"/>
      <c r="FF86" s="129"/>
      <c r="FP86" s="129"/>
      <c r="FZ86" s="129"/>
      <c r="GJ86" s="129"/>
      <c r="GT86" s="129"/>
      <c r="HD86" s="129"/>
      <c r="HN86" s="129"/>
      <c r="HX86" s="129"/>
      <c r="IH86" s="129"/>
      <c r="IR86" s="129"/>
      <c r="JB86" s="129"/>
      <c r="JL86" s="129"/>
      <c r="JV86" s="129"/>
      <c r="KF86" s="129"/>
      <c r="KP86" s="129"/>
      <c r="KZ86" s="129"/>
      <c r="LJ86" s="129"/>
      <c r="LT86" s="129"/>
    </row>
    <row xmlns:x14ac="http://schemas.microsoft.com/office/spreadsheetml/2009/9/ac" r="87" s="3" customFormat="true" x14ac:dyDescent="0.25">
      <c r="A87" s="421" t="str">
        <f ca="true">IF(ISBLANK('Data Summary'!A89),"",'Data Summary'!A89)</f>
        <v/>
      </c>
      <c r="B87" s="129"/>
      <c r="L87" s="129"/>
      <c r="V87" s="129"/>
      <c r="AF87" s="129"/>
      <c r="AP87" s="129"/>
      <c r="AZ87" s="129"/>
      <c r="BJ87" s="129"/>
      <c r="BT87" s="129"/>
      <c r="CD87" s="129"/>
      <c r="CN87" s="129"/>
      <c r="CX87" s="129"/>
      <c r="DH87" s="129"/>
      <c r="DR87" s="129"/>
      <c r="DS87" s="129"/>
      <c r="EB87" s="129"/>
      <c r="EL87" s="129"/>
      <c r="EV87" s="129"/>
      <c r="FF87" s="129"/>
      <c r="FP87" s="129"/>
      <c r="FZ87" s="129"/>
      <c r="GJ87" s="129"/>
      <c r="GT87" s="129"/>
      <c r="HD87" s="129"/>
      <c r="HN87" s="129"/>
      <c r="HX87" s="129"/>
      <c r="IH87" s="129"/>
      <c r="IR87" s="129"/>
      <c r="JB87" s="129"/>
      <c r="JL87" s="129"/>
      <c r="JV87" s="129"/>
      <c r="KF87" s="129"/>
      <c r="KP87" s="129"/>
      <c r="KZ87" s="129"/>
      <c r="LJ87" s="129"/>
      <c r="LT87" s="129"/>
    </row>
    <row xmlns:x14ac="http://schemas.microsoft.com/office/spreadsheetml/2009/9/ac" r="88" s="3" customFormat="true" x14ac:dyDescent="0.25">
      <c r="A88" s="421" t="str">
        <f ca="true">IF(ISBLANK('Data Summary'!A90),"",'Data Summary'!A90)</f>
        <v/>
      </c>
      <c r="B88" s="129"/>
      <c r="L88" s="129"/>
      <c r="V88" s="129"/>
      <c r="AF88" s="129"/>
      <c r="AP88" s="129"/>
      <c r="AZ88" s="129"/>
      <c r="BJ88" s="129"/>
      <c r="BT88" s="129"/>
      <c r="CD88" s="129"/>
      <c r="CN88" s="129"/>
      <c r="CX88" s="129"/>
      <c r="DH88" s="129"/>
      <c r="DR88" s="129"/>
      <c r="DS88" s="129"/>
      <c r="EB88" s="129"/>
      <c r="EL88" s="129"/>
      <c r="EV88" s="129"/>
      <c r="FF88" s="129"/>
      <c r="FP88" s="129"/>
      <c r="FZ88" s="129"/>
      <c r="GJ88" s="129"/>
      <c r="GT88" s="129"/>
      <c r="HD88" s="129"/>
      <c r="HN88" s="129"/>
      <c r="HX88" s="129"/>
      <c r="IH88" s="129"/>
      <c r="IR88" s="129"/>
      <c r="JB88" s="129"/>
      <c r="JL88" s="129"/>
      <c r="JV88" s="129"/>
      <c r="KF88" s="129"/>
      <c r="KP88" s="129"/>
      <c r="KZ88" s="129"/>
      <c r="LJ88" s="129"/>
      <c r="LT88" s="129"/>
    </row>
    <row xmlns:x14ac="http://schemas.microsoft.com/office/spreadsheetml/2009/9/ac" r="89" s="3" customFormat="true" x14ac:dyDescent="0.25">
      <c r="A89" s="421" t="str">
        <f ca="true">IF(ISBLANK('Data Summary'!A91),"",'Data Summary'!A91)</f>
        <v/>
      </c>
      <c r="B89" s="129"/>
      <c r="L89" s="129"/>
      <c r="V89" s="129"/>
      <c r="AF89" s="129"/>
      <c r="AP89" s="129"/>
      <c r="AZ89" s="129"/>
      <c r="BJ89" s="129"/>
      <c r="BT89" s="129"/>
      <c r="CD89" s="129"/>
      <c r="CN89" s="129"/>
      <c r="CX89" s="129"/>
      <c r="DH89" s="129"/>
      <c r="DR89" s="129"/>
      <c r="DS89" s="129"/>
      <c r="EB89" s="129"/>
      <c r="EL89" s="129"/>
      <c r="EV89" s="129"/>
      <c r="FF89" s="129"/>
      <c r="FP89" s="129"/>
      <c r="FZ89" s="129"/>
      <c r="GJ89" s="129"/>
      <c r="GT89" s="129"/>
      <c r="HD89" s="129"/>
      <c r="HN89" s="129"/>
      <c r="HX89" s="129"/>
      <c r="IH89" s="129"/>
      <c r="IR89" s="129"/>
      <c r="JB89" s="129"/>
      <c r="JL89" s="129"/>
      <c r="JV89" s="129"/>
      <c r="KF89" s="129"/>
      <c r="KP89" s="129"/>
      <c r="KZ89" s="129"/>
      <c r="LJ89" s="129"/>
      <c r="LT89" s="129"/>
    </row>
    <row xmlns:x14ac="http://schemas.microsoft.com/office/spreadsheetml/2009/9/ac" r="90" s="3" customFormat="true" x14ac:dyDescent="0.25">
      <c r="A90" s="421" t="str">
        <f ca="true">IF(ISBLANK('Data Summary'!A92),"",'Data Summary'!A92)</f>
        <v/>
      </c>
      <c r="B90" s="129"/>
      <c r="L90" s="129"/>
      <c r="V90" s="129"/>
      <c r="AF90" s="129"/>
      <c r="AP90" s="129"/>
      <c r="AZ90" s="129"/>
      <c r="BJ90" s="129"/>
      <c r="BT90" s="129"/>
      <c r="CD90" s="129"/>
      <c r="CN90" s="129"/>
      <c r="CX90" s="129"/>
      <c r="DH90" s="129"/>
      <c r="DR90" s="129"/>
      <c r="DS90" s="129"/>
      <c r="EB90" s="129"/>
      <c r="EL90" s="129"/>
      <c r="EV90" s="129"/>
      <c r="FF90" s="129"/>
      <c r="FP90" s="129"/>
      <c r="FZ90" s="129"/>
      <c r="GJ90" s="129"/>
      <c r="GT90" s="129"/>
      <c r="HD90" s="129"/>
      <c r="HN90" s="129"/>
      <c r="HX90" s="129"/>
      <c r="IH90" s="129"/>
      <c r="IR90" s="129"/>
      <c r="JB90" s="129"/>
      <c r="JL90" s="129"/>
      <c r="JV90" s="129"/>
      <c r="KF90" s="129"/>
      <c r="KP90" s="129"/>
      <c r="KZ90" s="129"/>
      <c r="LJ90" s="129"/>
      <c r="LT90" s="129"/>
    </row>
    <row xmlns:x14ac="http://schemas.microsoft.com/office/spreadsheetml/2009/9/ac" r="91" s="3" customFormat="true" x14ac:dyDescent="0.25">
      <c r="A91" s="421" t="str">
        <f ca="true">IF(ISBLANK('Data Summary'!A93),"",'Data Summary'!A93)</f>
        <v/>
      </c>
      <c r="B91" s="129"/>
      <c r="L91" s="129"/>
      <c r="V91" s="129"/>
      <c r="AF91" s="129"/>
      <c r="AP91" s="129"/>
      <c r="AZ91" s="129"/>
      <c r="BJ91" s="129"/>
      <c r="BT91" s="129"/>
      <c r="CD91" s="129"/>
      <c r="CN91" s="129"/>
      <c r="CX91" s="129"/>
      <c r="DH91" s="129"/>
      <c r="DR91" s="129"/>
      <c r="DS91" s="129"/>
      <c r="EB91" s="129"/>
      <c r="EL91" s="129"/>
      <c r="EV91" s="129"/>
      <c r="FF91" s="129"/>
      <c r="FP91" s="129"/>
      <c r="FZ91" s="129"/>
      <c r="GJ91" s="129"/>
      <c r="GT91" s="129"/>
      <c r="HD91" s="129"/>
      <c r="HN91" s="129"/>
      <c r="HX91" s="129"/>
      <c r="IH91" s="129"/>
      <c r="IR91" s="129"/>
      <c r="JB91" s="129"/>
      <c r="JL91" s="129"/>
      <c r="JV91" s="129"/>
      <c r="KF91" s="129"/>
      <c r="KP91" s="129"/>
      <c r="KZ91" s="129"/>
      <c r="LJ91" s="129"/>
      <c r="LT91" s="129"/>
    </row>
    <row xmlns:x14ac="http://schemas.microsoft.com/office/spreadsheetml/2009/9/ac" r="92" s="3" customFormat="true" x14ac:dyDescent="0.25">
      <c r="A92" s="421" t="str">
        <f ca="true">IF(ISBLANK('Data Summary'!A94),"",'Data Summary'!A94)</f>
        <v/>
      </c>
      <c r="B92" s="129"/>
      <c r="L92" s="129"/>
      <c r="V92" s="129"/>
      <c r="AF92" s="129"/>
      <c r="AP92" s="129"/>
      <c r="AZ92" s="129"/>
      <c r="BJ92" s="129"/>
      <c r="BT92" s="129"/>
      <c r="CD92" s="129"/>
      <c r="CN92" s="129"/>
      <c r="CX92" s="129"/>
      <c r="DH92" s="129"/>
      <c r="DR92" s="129"/>
      <c r="DS92" s="129"/>
      <c r="EB92" s="129"/>
      <c r="EL92" s="129"/>
      <c r="EV92" s="129"/>
      <c r="FF92" s="129"/>
      <c r="FP92" s="129"/>
      <c r="FZ92" s="129"/>
      <c r="GJ92" s="129"/>
      <c r="GT92" s="129"/>
      <c r="HD92" s="129"/>
      <c r="HN92" s="129"/>
      <c r="HX92" s="129"/>
      <c r="IH92" s="129"/>
      <c r="IR92" s="129"/>
      <c r="JB92" s="129"/>
      <c r="JL92" s="129"/>
      <c r="JV92" s="129"/>
      <c r="KF92" s="129"/>
      <c r="KP92" s="129"/>
      <c r="KZ92" s="129"/>
      <c r="LJ92" s="129"/>
      <c r="LT92" s="129"/>
    </row>
    <row xmlns:x14ac="http://schemas.microsoft.com/office/spreadsheetml/2009/9/ac" r="93" s="3" customFormat="true" x14ac:dyDescent="0.25">
      <c r="A93" s="421" t="str">
        <f ca="true">IF(ISBLANK('Data Summary'!A95),"",'Data Summary'!A95)</f>
        <v/>
      </c>
      <c r="B93" s="129"/>
      <c r="L93" s="129"/>
      <c r="V93" s="129"/>
      <c r="AF93" s="129"/>
      <c r="AP93" s="129"/>
      <c r="AZ93" s="129"/>
      <c r="BJ93" s="129"/>
      <c r="BT93" s="129"/>
      <c r="CD93" s="129"/>
      <c r="CN93" s="129"/>
      <c r="CX93" s="129"/>
      <c r="DH93" s="129"/>
      <c r="DR93" s="129"/>
      <c r="DS93" s="129"/>
      <c r="EB93" s="129"/>
      <c r="EL93" s="129"/>
      <c r="EV93" s="129"/>
      <c r="FF93" s="129"/>
      <c r="FP93" s="129"/>
      <c r="FZ93" s="129"/>
      <c r="GJ93" s="129"/>
      <c r="GT93" s="129"/>
      <c r="HD93" s="129"/>
      <c r="HN93" s="129"/>
      <c r="HX93" s="129"/>
      <c r="IH93" s="129"/>
      <c r="IR93" s="129"/>
      <c r="JB93" s="129"/>
      <c r="JL93" s="129"/>
      <c r="JV93" s="129"/>
      <c r="KF93" s="129"/>
      <c r="KP93" s="129"/>
      <c r="KZ93" s="129"/>
      <c r="LJ93" s="129"/>
      <c r="LT93" s="129"/>
    </row>
    <row xmlns:x14ac="http://schemas.microsoft.com/office/spreadsheetml/2009/9/ac" r="94" s="3" customFormat="true" x14ac:dyDescent="0.25">
      <c r="A94" s="421" t="str">
        <f ca="true">IF(ISBLANK('Data Summary'!A96),"",'Data Summary'!A96)</f>
        <v/>
      </c>
      <c r="B94" s="129"/>
      <c r="L94" s="129"/>
      <c r="V94" s="129"/>
      <c r="AF94" s="129"/>
      <c r="AP94" s="129"/>
      <c r="AZ94" s="129"/>
      <c r="BJ94" s="129"/>
      <c r="BT94" s="129"/>
      <c r="CD94" s="129"/>
      <c r="CN94" s="129"/>
      <c r="CX94" s="129"/>
      <c r="DH94" s="129"/>
      <c r="DR94" s="129"/>
      <c r="DS94" s="129"/>
      <c r="EB94" s="129"/>
      <c r="EL94" s="129"/>
      <c r="EV94" s="129"/>
      <c r="FF94" s="129"/>
      <c r="FP94" s="129"/>
      <c r="FZ94" s="129"/>
      <c r="GJ94" s="129"/>
      <c r="GT94" s="129"/>
      <c r="HD94" s="129"/>
      <c r="HN94" s="129"/>
      <c r="HX94" s="129"/>
      <c r="IH94" s="129"/>
      <c r="IR94" s="129"/>
      <c r="JB94" s="129"/>
      <c r="JL94" s="129"/>
      <c r="JV94" s="129"/>
      <c r="KF94" s="129"/>
      <c r="KP94" s="129"/>
      <c r="KZ94" s="129"/>
      <c r="LJ94" s="129"/>
      <c r="LT94" s="129"/>
    </row>
    <row xmlns:x14ac="http://schemas.microsoft.com/office/spreadsheetml/2009/9/ac" r="95" s="3" customFormat="true" x14ac:dyDescent="0.25">
      <c r="A95" s="421" t="str">
        <f ca="true">IF(ISBLANK('Data Summary'!A97),"",'Data Summary'!A97)</f>
        <v/>
      </c>
      <c r="B95" s="129"/>
      <c r="L95" s="129"/>
      <c r="V95" s="129"/>
      <c r="AF95" s="129"/>
      <c r="AP95" s="129"/>
      <c r="AZ95" s="129"/>
      <c r="BJ95" s="129"/>
      <c r="BT95" s="129"/>
      <c r="CD95" s="129"/>
      <c r="CN95" s="129"/>
      <c r="CX95" s="129"/>
      <c r="DH95" s="129"/>
      <c r="DR95" s="129"/>
      <c r="DS95" s="129"/>
      <c r="EB95" s="129"/>
      <c r="EL95" s="129"/>
      <c r="EV95" s="129"/>
      <c r="FF95" s="129"/>
      <c r="FP95" s="129"/>
      <c r="FZ95" s="129"/>
      <c r="GJ95" s="129"/>
      <c r="GT95" s="129"/>
      <c r="HD95" s="129"/>
      <c r="HN95" s="129"/>
      <c r="HX95" s="129"/>
      <c r="IH95" s="129"/>
      <c r="IR95" s="129"/>
      <c r="JB95" s="129"/>
      <c r="JL95" s="129"/>
      <c r="JV95" s="129"/>
      <c r="KF95" s="129"/>
      <c r="KP95" s="129"/>
      <c r="KZ95" s="129"/>
      <c r="LJ95" s="129"/>
      <c r="LT95" s="129"/>
    </row>
    <row xmlns:x14ac="http://schemas.microsoft.com/office/spreadsheetml/2009/9/ac" r="96" s="3" customFormat="true" x14ac:dyDescent="0.25">
      <c r="A96" s="421" t="str">
        <f ca="true">IF(ISBLANK('Data Summary'!A98),"",'Data Summary'!A98)</f>
        <v/>
      </c>
      <c r="B96" s="129"/>
      <c r="L96" s="129"/>
      <c r="V96" s="129"/>
      <c r="AF96" s="129"/>
      <c r="AP96" s="129"/>
      <c r="AZ96" s="129"/>
      <c r="BJ96" s="129"/>
      <c r="BT96" s="129"/>
      <c r="CD96" s="129"/>
      <c r="CN96" s="129"/>
      <c r="CX96" s="129"/>
      <c r="DH96" s="129"/>
      <c r="DR96" s="129"/>
      <c r="DS96" s="129"/>
      <c r="EB96" s="129"/>
      <c r="EL96" s="129"/>
      <c r="EV96" s="129"/>
      <c r="FF96" s="129"/>
      <c r="FP96" s="129"/>
      <c r="FZ96" s="129"/>
      <c r="GJ96" s="129"/>
      <c r="GT96" s="129"/>
      <c r="HD96" s="129"/>
      <c r="HN96" s="129"/>
      <c r="HX96" s="129"/>
      <c r="IH96" s="129"/>
      <c r="IR96" s="129"/>
      <c r="JB96" s="129"/>
      <c r="JL96" s="129"/>
      <c r="JV96" s="129"/>
      <c r="KF96" s="129"/>
      <c r="KP96" s="129"/>
      <c r="KZ96" s="129"/>
      <c r="LJ96" s="129"/>
      <c r="LT96" s="129"/>
    </row>
    <row xmlns:x14ac="http://schemas.microsoft.com/office/spreadsheetml/2009/9/ac" r="97" s="3" customFormat="true" x14ac:dyDescent="0.25">
      <c r="A97" s="421" t="str">
        <f ca="true">IF(ISBLANK('Data Summary'!A99),"",'Data Summary'!A99)</f>
        <v/>
      </c>
      <c r="B97" s="129"/>
      <c r="L97" s="129"/>
      <c r="V97" s="129"/>
      <c r="AF97" s="129"/>
      <c r="AP97" s="129"/>
      <c r="AZ97" s="129"/>
      <c r="BJ97" s="129"/>
      <c r="BT97" s="129"/>
      <c r="CD97" s="129"/>
      <c r="CN97" s="129"/>
      <c r="CX97" s="129"/>
      <c r="DH97" s="129"/>
      <c r="DR97" s="129"/>
      <c r="DS97" s="129"/>
      <c r="EB97" s="129"/>
      <c r="EL97" s="129"/>
      <c r="EV97" s="129"/>
      <c r="FF97" s="129"/>
      <c r="FP97" s="129"/>
      <c r="FZ97" s="129"/>
      <c r="GJ97" s="129"/>
      <c r="GT97" s="129"/>
      <c r="HD97" s="129"/>
      <c r="HN97" s="129"/>
      <c r="HX97" s="129"/>
      <c r="IH97" s="129"/>
      <c r="IR97" s="129"/>
      <c r="JB97" s="129"/>
      <c r="JL97" s="129"/>
      <c r="JV97" s="129"/>
      <c r="KF97" s="129"/>
      <c r="KP97" s="129"/>
      <c r="KZ97" s="129"/>
      <c r="LJ97" s="129"/>
      <c r="LT97" s="129"/>
    </row>
    <row xmlns:x14ac="http://schemas.microsoft.com/office/spreadsheetml/2009/9/ac" r="98" s="3" customFormat="true" x14ac:dyDescent="0.25">
      <c r="A98" s="421" t="str">
        <f ca="true">IF(ISBLANK('Data Summary'!A100),"",'Data Summary'!A100)</f>
        <v/>
      </c>
      <c r="B98" s="129"/>
      <c r="L98" s="129"/>
      <c r="V98" s="129"/>
      <c r="AF98" s="129"/>
      <c r="AP98" s="129"/>
      <c r="AZ98" s="129"/>
      <c r="BJ98" s="129"/>
      <c r="BT98" s="129"/>
      <c r="CD98" s="129"/>
      <c r="CN98" s="129"/>
      <c r="CX98" s="129"/>
      <c r="DH98" s="129"/>
      <c r="DR98" s="129"/>
      <c r="DS98" s="129"/>
      <c r="EB98" s="129"/>
      <c r="EL98" s="129"/>
      <c r="EV98" s="129"/>
      <c r="FF98" s="129"/>
      <c r="FP98" s="129"/>
      <c r="FZ98" s="129"/>
      <c r="GJ98" s="129"/>
      <c r="GT98" s="129"/>
      <c r="HD98" s="129"/>
      <c r="HN98" s="129"/>
      <c r="HX98" s="129"/>
      <c r="IH98" s="129"/>
      <c r="IR98" s="129"/>
      <c r="JB98" s="129"/>
      <c r="JL98" s="129"/>
      <c r="JV98" s="129"/>
      <c r="KF98" s="129"/>
      <c r="KP98" s="129"/>
      <c r="KZ98" s="129"/>
      <c r="LJ98" s="129"/>
      <c r="LT98" s="129"/>
    </row>
    <row xmlns:x14ac="http://schemas.microsoft.com/office/spreadsheetml/2009/9/ac" r="99" s="3" customFormat="true" x14ac:dyDescent="0.25">
      <c r="A99" s="421" t="str">
        <f ca="true">IF(ISBLANK('Data Summary'!A101),"",'Data Summary'!A101)</f>
        <v/>
      </c>
      <c r="B99" s="129"/>
      <c r="L99" s="129"/>
      <c r="V99" s="129"/>
      <c r="AF99" s="129"/>
      <c r="AP99" s="129"/>
      <c r="AZ99" s="129"/>
      <c r="BJ99" s="129"/>
      <c r="BT99" s="129"/>
      <c r="CD99" s="129"/>
      <c r="CN99" s="129"/>
      <c r="CX99" s="129"/>
      <c r="DH99" s="129"/>
      <c r="DR99" s="129"/>
      <c r="DS99" s="129"/>
      <c r="EB99" s="129"/>
      <c r="EL99" s="129"/>
      <c r="EV99" s="129"/>
      <c r="FF99" s="129"/>
      <c r="FP99" s="129"/>
      <c r="FZ99" s="129"/>
      <c r="GJ99" s="129"/>
      <c r="GT99" s="129"/>
      <c r="HD99" s="129"/>
      <c r="HN99" s="129"/>
      <c r="HX99" s="129"/>
      <c r="IH99" s="129"/>
      <c r="IR99" s="129"/>
      <c r="JB99" s="129"/>
      <c r="JL99" s="129"/>
      <c r="JV99" s="129"/>
      <c r="KF99" s="129"/>
      <c r="KP99" s="129"/>
      <c r="KZ99" s="129"/>
      <c r="LJ99" s="129"/>
      <c r="LT99" s="129"/>
    </row>
    <row xmlns:x14ac="http://schemas.microsoft.com/office/spreadsheetml/2009/9/ac" r="100" s="3" customFormat="true" x14ac:dyDescent="0.25">
      <c r="A100" s="421" t="str">
        <f ca="true">IF(ISBLANK('Data Summary'!A102),"",'Data Summary'!A102)</f>
        <v/>
      </c>
      <c r="B100" s="129"/>
      <c r="L100" s="129"/>
      <c r="V100" s="129"/>
      <c r="AF100" s="129"/>
      <c r="AP100" s="129"/>
      <c r="AZ100" s="129"/>
      <c r="BJ100" s="129"/>
      <c r="BT100" s="129"/>
      <c r="CD100" s="129"/>
      <c r="CN100" s="129"/>
      <c r="CX100" s="129"/>
      <c r="DH100" s="129"/>
      <c r="DR100" s="129"/>
      <c r="DS100" s="129"/>
      <c r="EB100" s="129"/>
      <c r="EL100" s="129"/>
      <c r="EV100" s="129"/>
      <c r="FF100" s="129"/>
      <c r="FP100" s="129"/>
      <c r="FZ100" s="129"/>
      <c r="GJ100" s="129"/>
      <c r="GT100" s="129"/>
      <c r="HD100" s="129"/>
      <c r="HN100" s="129"/>
      <c r="HX100" s="129"/>
      <c r="IH100" s="129"/>
      <c r="IR100" s="129"/>
      <c r="JB100" s="129"/>
      <c r="JL100" s="129"/>
      <c r="JV100" s="129"/>
      <c r="KF100" s="129"/>
      <c r="KP100" s="129"/>
      <c r="KZ100" s="129"/>
      <c r="LJ100" s="129"/>
      <c r="LT100" s="129"/>
    </row>
    <row xmlns:x14ac="http://schemas.microsoft.com/office/spreadsheetml/2009/9/ac" r="101" s="3" customFormat="true" x14ac:dyDescent="0.25">
      <c r="A101" s="421" t="str">
        <f ca="true">IF(ISBLANK('Data Summary'!A103),"",'Data Summary'!A103)</f>
        <v/>
      </c>
      <c r="B101" s="129"/>
      <c r="L101" s="129"/>
      <c r="V101" s="129"/>
      <c r="AF101" s="129"/>
      <c r="AP101" s="129"/>
      <c r="AZ101" s="129"/>
      <c r="BJ101" s="129"/>
      <c r="BT101" s="129"/>
      <c r="CD101" s="129"/>
      <c r="CN101" s="129"/>
      <c r="CX101" s="129"/>
      <c r="DH101" s="129"/>
      <c r="DR101" s="129"/>
      <c r="DS101" s="129"/>
      <c r="EB101" s="129"/>
      <c r="EL101" s="129"/>
      <c r="EV101" s="129"/>
      <c r="FF101" s="129"/>
      <c r="FP101" s="129"/>
      <c r="FZ101" s="129"/>
      <c r="GJ101" s="129"/>
      <c r="GT101" s="129"/>
      <c r="HD101" s="129"/>
      <c r="HN101" s="129"/>
      <c r="HX101" s="129"/>
      <c r="IH101" s="129"/>
      <c r="IR101" s="129"/>
      <c r="JB101" s="129"/>
      <c r="JL101" s="129"/>
      <c r="JV101" s="129"/>
      <c r="KF101" s="129"/>
      <c r="KP101" s="129"/>
      <c r="KZ101" s="129"/>
      <c r="LJ101" s="129"/>
      <c r="LT101" s="129"/>
    </row>
    <row xmlns:x14ac="http://schemas.microsoft.com/office/spreadsheetml/2009/9/ac" r="102" s="3" customFormat="true" x14ac:dyDescent="0.25">
      <c r="A102" s="421" t="str">
        <f ca="true">IF(ISBLANK('Data Summary'!A104),"",'Data Summary'!A104)</f>
        <v/>
      </c>
      <c r="B102" s="129"/>
      <c r="L102" s="129"/>
      <c r="V102" s="129"/>
      <c r="AF102" s="129"/>
      <c r="AP102" s="129"/>
      <c r="AZ102" s="129"/>
      <c r="BJ102" s="129"/>
      <c r="BT102" s="129"/>
      <c r="CD102" s="129"/>
      <c r="CN102" s="129"/>
      <c r="CX102" s="129"/>
      <c r="DH102" s="129"/>
      <c r="DR102" s="129"/>
      <c r="DS102" s="129"/>
      <c r="EB102" s="129"/>
      <c r="EL102" s="129"/>
      <c r="EV102" s="129"/>
      <c r="FF102" s="129"/>
      <c r="FP102" s="129"/>
      <c r="FZ102" s="129"/>
      <c r="GJ102" s="129"/>
      <c r="GT102" s="129"/>
      <c r="HD102" s="129"/>
      <c r="HN102" s="129"/>
      <c r="HX102" s="129"/>
      <c r="IH102" s="129"/>
      <c r="IR102" s="129"/>
      <c r="JB102" s="129"/>
      <c r="JL102" s="129"/>
      <c r="JV102" s="129"/>
      <c r="KF102" s="129"/>
      <c r="KP102" s="129"/>
      <c r="KZ102" s="129"/>
      <c r="LJ102" s="129"/>
      <c r="LT102" s="129"/>
    </row>
    <row xmlns:x14ac="http://schemas.microsoft.com/office/spreadsheetml/2009/9/ac" r="103" s="3" customFormat="true" x14ac:dyDescent="0.25">
      <c r="A103" s="421" t="str">
        <f ca="true">IF(ISBLANK('Data Summary'!A105),"",'Data Summary'!A105)</f>
        <v/>
      </c>
      <c r="B103" s="129"/>
      <c r="L103" s="129"/>
      <c r="V103" s="129"/>
      <c r="AF103" s="129"/>
      <c r="AP103" s="129"/>
      <c r="AZ103" s="129"/>
      <c r="BJ103" s="129"/>
      <c r="BT103" s="129"/>
      <c r="CD103" s="129"/>
      <c r="CN103" s="129"/>
      <c r="CX103" s="129"/>
      <c r="DH103" s="129"/>
      <c r="DR103" s="129"/>
      <c r="DS103" s="129"/>
      <c r="EB103" s="129"/>
      <c r="EL103" s="129"/>
      <c r="EV103" s="129"/>
      <c r="FF103" s="129"/>
      <c r="FP103" s="129"/>
      <c r="FZ103" s="129"/>
      <c r="GJ103" s="129"/>
      <c r="GT103" s="129"/>
      <c r="HD103" s="129"/>
      <c r="HN103" s="129"/>
      <c r="HX103" s="129"/>
      <c r="IH103" s="129"/>
      <c r="IR103" s="129"/>
      <c r="JB103" s="129"/>
      <c r="JL103" s="129"/>
      <c r="JV103" s="129"/>
      <c r="KF103" s="129"/>
      <c r="KP103" s="129"/>
      <c r="KZ103" s="129"/>
      <c r="LJ103" s="129"/>
      <c r="LT103" s="129"/>
    </row>
    <row xmlns:x14ac="http://schemas.microsoft.com/office/spreadsheetml/2009/9/ac" r="104" s="3" customFormat="true" x14ac:dyDescent="0.25">
      <c r="A104" s="421" t="str">
        <f ca="true">IF(ISBLANK('Data Summary'!A106),"",'Data Summary'!A106)</f>
        <v/>
      </c>
      <c r="B104" s="129"/>
      <c r="L104" s="129"/>
      <c r="V104" s="129"/>
      <c r="AF104" s="129"/>
      <c r="AP104" s="129"/>
      <c r="AZ104" s="129"/>
      <c r="BJ104" s="129"/>
      <c r="BT104" s="129"/>
      <c r="CD104" s="129"/>
      <c r="CN104" s="129"/>
      <c r="CX104" s="129"/>
      <c r="DH104" s="129"/>
      <c r="DR104" s="129"/>
      <c r="DS104" s="129"/>
      <c r="EB104" s="129"/>
      <c r="EL104" s="129"/>
      <c r="EV104" s="129"/>
      <c r="FF104" s="129"/>
      <c r="FP104" s="129"/>
      <c r="FZ104" s="129"/>
      <c r="GJ104" s="129"/>
      <c r="GT104" s="129"/>
      <c r="HD104" s="129"/>
      <c r="HN104" s="129"/>
      <c r="HX104" s="129"/>
      <c r="IH104" s="129"/>
      <c r="IR104" s="129"/>
      <c r="JB104" s="129"/>
      <c r="JL104" s="129"/>
      <c r="JV104" s="129"/>
      <c r="KF104" s="129"/>
      <c r="KP104" s="129"/>
      <c r="KZ104" s="129"/>
      <c r="LJ104" s="129"/>
      <c r="LT104" s="129"/>
    </row>
    <row xmlns:x14ac="http://schemas.microsoft.com/office/spreadsheetml/2009/9/ac" r="105" s="3" customFormat="true" x14ac:dyDescent="0.25">
      <c r="A105" s="421" t="str">
        <f ca="true">IF(ISBLANK('Data Summary'!A107),"",'Data Summary'!A107)</f>
        <v/>
      </c>
      <c r="B105" s="129"/>
      <c r="L105" s="129"/>
      <c r="V105" s="129"/>
      <c r="AF105" s="129"/>
      <c r="AP105" s="129"/>
      <c r="AZ105" s="129"/>
      <c r="BJ105" s="129"/>
      <c r="BT105" s="129"/>
      <c r="CD105" s="129"/>
      <c r="CN105" s="129"/>
      <c r="CX105" s="129"/>
      <c r="DH105" s="129"/>
      <c r="DR105" s="129"/>
      <c r="DS105" s="129"/>
      <c r="EB105" s="129"/>
      <c r="EL105" s="129"/>
      <c r="EV105" s="129"/>
      <c r="FF105" s="129"/>
      <c r="FP105" s="129"/>
      <c r="FZ105" s="129"/>
      <c r="GJ105" s="129"/>
      <c r="GT105" s="129"/>
      <c r="HD105" s="129"/>
      <c r="HN105" s="129"/>
      <c r="HX105" s="129"/>
      <c r="IH105" s="129"/>
      <c r="IR105" s="129"/>
      <c r="JB105" s="129"/>
      <c r="JL105" s="129"/>
      <c r="JV105" s="129"/>
      <c r="KF105" s="129"/>
      <c r="KP105" s="129"/>
      <c r="KZ105" s="129"/>
      <c r="LJ105" s="129"/>
      <c r="LT105" s="129"/>
    </row>
    <row xmlns:x14ac="http://schemas.microsoft.com/office/spreadsheetml/2009/9/ac" r="106" s="3" customFormat="true" x14ac:dyDescent="0.25">
      <c r="A106" s="421" t="str">
        <f ca="true">IF(ISBLANK('Data Summary'!A108),"",'Data Summary'!A108)</f>
        <v/>
      </c>
      <c r="B106" s="129"/>
      <c r="L106" s="129"/>
      <c r="V106" s="129"/>
      <c r="AF106" s="129"/>
      <c r="AP106" s="129"/>
      <c r="AZ106" s="129"/>
      <c r="BJ106" s="129"/>
      <c r="BT106" s="129"/>
      <c r="CD106" s="129"/>
      <c r="CN106" s="129"/>
      <c r="CX106" s="129"/>
      <c r="DH106" s="129"/>
      <c r="DR106" s="129"/>
      <c r="DS106" s="129"/>
      <c r="EB106" s="129"/>
      <c r="EL106" s="129"/>
      <c r="EV106" s="129"/>
      <c r="FF106" s="129"/>
      <c r="FP106" s="129"/>
      <c r="FZ106" s="129"/>
      <c r="GJ106" s="129"/>
      <c r="GT106" s="129"/>
      <c r="HD106" s="129"/>
      <c r="HN106" s="129"/>
      <c r="HX106" s="129"/>
      <c r="IH106" s="129"/>
      <c r="IR106" s="129"/>
      <c r="JB106" s="129"/>
      <c r="JL106" s="129"/>
      <c r="JV106" s="129"/>
      <c r="KF106" s="129"/>
      <c r="KP106" s="129"/>
      <c r="KZ106" s="129"/>
      <c r="LJ106" s="129"/>
      <c r="LT106" s="129"/>
    </row>
    <row xmlns:x14ac="http://schemas.microsoft.com/office/spreadsheetml/2009/9/ac" r="107" s="3" customFormat="true" x14ac:dyDescent="0.25">
      <c r="A107" s="421" t="str">
        <f ca="true">IF(ISBLANK('Data Summary'!A109),"",'Data Summary'!A109)</f>
        <v/>
      </c>
      <c r="B107" s="129"/>
      <c r="L107" s="129"/>
      <c r="V107" s="129"/>
      <c r="AF107" s="129"/>
      <c r="AP107" s="129"/>
      <c r="AZ107" s="129"/>
      <c r="BJ107" s="129"/>
      <c r="BT107" s="129"/>
      <c r="CD107" s="129"/>
      <c r="CN107" s="129"/>
      <c r="CX107" s="129"/>
      <c r="DH107" s="129"/>
      <c r="DR107" s="129"/>
      <c r="DS107" s="129"/>
      <c r="EB107" s="129"/>
      <c r="EL107" s="129"/>
      <c r="EV107" s="129"/>
      <c r="FF107" s="129"/>
      <c r="FP107" s="129"/>
      <c r="FZ107" s="129"/>
      <c r="GJ107" s="129"/>
      <c r="GT107" s="129"/>
      <c r="HD107" s="129"/>
      <c r="HN107" s="129"/>
      <c r="HX107" s="129"/>
      <c r="IH107" s="129"/>
      <c r="IR107" s="129"/>
      <c r="JB107" s="129"/>
      <c r="JL107" s="129"/>
      <c r="JV107" s="129"/>
      <c r="KF107" s="129"/>
      <c r="KP107" s="129"/>
      <c r="KZ107" s="129"/>
      <c r="LJ107" s="129"/>
      <c r="LT107" s="129"/>
    </row>
    <row xmlns:x14ac="http://schemas.microsoft.com/office/spreadsheetml/2009/9/ac" r="108" s="3" customFormat="true" x14ac:dyDescent="0.25">
      <c r="A108" s="421" t="str">
        <f ca="true">IF(ISBLANK('Data Summary'!A110),"",'Data Summary'!A110)</f>
        <v/>
      </c>
      <c r="B108" s="129"/>
      <c r="L108" s="129"/>
      <c r="V108" s="129"/>
      <c r="AF108" s="129"/>
      <c r="AP108" s="129"/>
      <c r="AZ108" s="129"/>
      <c r="BJ108" s="129"/>
      <c r="BT108" s="129"/>
      <c r="CD108" s="129"/>
      <c r="CN108" s="129"/>
      <c r="CX108" s="129"/>
      <c r="DH108" s="129"/>
      <c r="DR108" s="129"/>
      <c r="DS108" s="129"/>
      <c r="EB108" s="129"/>
      <c r="EL108" s="129"/>
      <c r="EV108" s="129"/>
      <c r="FF108" s="129"/>
      <c r="FP108" s="129"/>
      <c r="FZ108" s="129"/>
      <c r="GJ108" s="129"/>
      <c r="GT108" s="129"/>
      <c r="HD108" s="129"/>
      <c r="HN108" s="129"/>
      <c r="HX108" s="129"/>
      <c r="IH108" s="129"/>
      <c r="IR108" s="129"/>
      <c r="JB108" s="129"/>
      <c r="JL108" s="129"/>
      <c r="JV108" s="129"/>
      <c r="KF108" s="129"/>
      <c r="KP108" s="129"/>
      <c r="KZ108" s="129"/>
      <c r="LJ108" s="129"/>
      <c r="LT108" s="129"/>
    </row>
    <row xmlns:x14ac="http://schemas.microsoft.com/office/spreadsheetml/2009/9/ac" r="109" s="3" customFormat="true" x14ac:dyDescent="0.25">
      <c r="A109" s="421" t="str">
        <f ca="true">IF(ISBLANK('Data Summary'!A111),"",'Data Summary'!A111)</f>
        <v/>
      </c>
      <c r="B109" s="129"/>
      <c r="L109" s="129"/>
      <c r="V109" s="129"/>
      <c r="AF109" s="129"/>
      <c r="AP109" s="129"/>
      <c r="AZ109" s="129"/>
      <c r="BJ109" s="129"/>
      <c r="BT109" s="129"/>
      <c r="CD109" s="129"/>
      <c r="CN109" s="129"/>
      <c r="CX109" s="129"/>
      <c r="DH109" s="129"/>
      <c r="DR109" s="129"/>
      <c r="DS109" s="129"/>
      <c r="EB109" s="129"/>
      <c r="EL109" s="129"/>
      <c r="EV109" s="129"/>
      <c r="FF109" s="129"/>
      <c r="FP109" s="129"/>
      <c r="FZ109" s="129"/>
      <c r="GJ109" s="129"/>
      <c r="GT109" s="129"/>
      <c r="HD109" s="129"/>
      <c r="HN109" s="129"/>
      <c r="HX109" s="129"/>
      <c r="IH109" s="129"/>
      <c r="IR109" s="129"/>
      <c r="JB109" s="129"/>
      <c r="JL109" s="129"/>
      <c r="JV109" s="129"/>
      <c r="KF109" s="129"/>
      <c r="KP109" s="129"/>
      <c r="KZ109" s="129"/>
      <c r="LJ109" s="129"/>
      <c r="LT109" s="129"/>
    </row>
    <row xmlns:x14ac="http://schemas.microsoft.com/office/spreadsheetml/2009/9/ac" r="110" s="3" customFormat="true" x14ac:dyDescent="0.25">
      <c r="A110" s="421" t="str">
        <f ca="true">IF(ISBLANK('Data Summary'!A112),"",'Data Summary'!A112)</f>
        <v/>
      </c>
      <c r="B110" s="129"/>
      <c r="L110" s="129"/>
      <c r="V110" s="129"/>
      <c r="AF110" s="129"/>
      <c r="AP110" s="129"/>
      <c r="AZ110" s="129"/>
      <c r="BJ110" s="129"/>
      <c r="BT110" s="129"/>
      <c r="CD110" s="129"/>
      <c r="CN110" s="129"/>
      <c r="CX110" s="129"/>
      <c r="DH110" s="129"/>
      <c r="DR110" s="129"/>
      <c r="DS110" s="129"/>
      <c r="EB110" s="129"/>
      <c r="EL110" s="129"/>
      <c r="EV110" s="129"/>
      <c r="FF110" s="129"/>
      <c r="FP110" s="129"/>
      <c r="FZ110" s="129"/>
      <c r="GJ110" s="129"/>
      <c r="GT110" s="129"/>
      <c r="HD110" s="129"/>
      <c r="HN110" s="129"/>
      <c r="HX110" s="129"/>
      <c r="IH110" s="129"/>
      <c r="IR110" s="129"/>
      <c r="JB110" s="129"/>
      <c r="JL110" s="129"/>
      <c r="JV110" s="129"/>
      <c r="KF110" s="129"/>
      <c r="KP110" s="129"/>
      <c r="KZ110" s="129"/>
      <c r="LJ110" s="129"/>
      <c r="LT110" s="129"/>
    </row>
    <row xmlns:x14ac="http://schemas.microsoft.com/office/spreadsheetml/2009/9/ac" r="111" s="3" customFormat="true" x14ac:dyDescent="0.25">
      <c r="A111" s="421" t="str">
        <f ca="true">IF(ISBLANK('Data Summary'!A113),"",'Data Summary'!A113)</f>
        <v/>
      </c>
      <c r="B111" s="129"/>
      <c r="L111" s="129"/>
      <c r="V111" s="129"/>
      <c r="AF111" s="129"/>
      <c r="AP111" s="129"/>
      <c r="AZ111" s="129"/>
      <c r="BJ111" s="129"/>
      <c r="BT111" s="129"/>
      <c r="CD111" s="129"/>
      <c r="CN111" s="129"/>
      <c r="CX111" s="129"/>
      <c r="DH111" s="129"/>
      <c r="DR111" s="129"/>
      <c r="DS111" s="129"/>
      <c r="EB111" s="129"/>
      <c r="EL111" s="129"/>
      <c r="EV111" s="129"/>
      <c r="FF111" s="129"/>
      <c r="FP111" s="129"/>
      <c r="FZ111" s="129"/>
      <c r="GJ111" s="129"/>
      <c r="GT111" s="129"/>
      <c r="HD111" s="129"/>
      <c r="HN111" s="129"/>
      <c r="HX111" s="129"/>
      <c r="IH111" s="129"/>
      <c r="IR111" s="129"/>
      <c r="JB111" s="129"/>
      <c r="JL111" s="129"/>
      <c r="JV111" s="129"/>
      <c r="KF111" s="129"/>
      <c r="KP111" s="129"/>
      <c r="KZ111" s="129"/>
      <c r="LJ111" s="129"/>
      <c r="LT111" s="129"/>
    </row>
    <row xmlns:x14ac="http://schemas.microsoft.com/office/spreadsheetml/2009/9/ac" r="112" s="3" customFormat="true" x14ac:dyDescent="0.25">
      <c r="A112" s="421" t="str">
        <f ca="true">IF(ISBLANK('Data Summary'!A114),"",'Data Summary'!A114)</f>
        <v/>
      </c>
      <c r="B112" s="129"/>
      <c r="L112" s="129"/>
      <c r="V112" s="129"/>
      <c r="AF112" s="129"/>
      <c r="AP112" s="129"/>
      <c r="AZ112" s="129"/>
      <c r="BJ112" s="129"/>
      <c r="BT112" s="129"/>
      <c r="CD112" s="129"/>
      <c r="CN112" s="129"/>
      <c r="CX112" s="129"/>
      <c r="DH112" s="129"/>
      <c r="DR112" s="129"/>
      <c r="DS112" s="129"/>
      <c r="EB112" s="129"/>
      <c r="EL112" s="129"/>
      <c r="EV112" s="129"/>
      <c r="FF112" s="129"/>
      <c r="FP112" s="129"/>
      <c r="FZ112" s="129"/>
      <c r="GJ112" s="129"/>
      <c r="GT112" s="129"/>
      <c r="HD112" s="129"/>
      <c r="HN112" s="129"/>
      <c r="HX112" s="129"/>
      <c r="IH112" s="129"/>
      <c r="IR112" s="129"/>
      <c r="JB112" s="129"/>
      <c r="JL112" s="129"/>
      <c r="JV112" s="129"/>
      <c r="KF112" s="129"/>
      <c r="KP112" s="129"/>
      <c r="KZ112" s="129"/>
      <c r="LJ112" s="129"/>
      <c r="LT112" s="129"/>
    </row>
    <row xmlns:x14ac="http://schemas.microsoft.com/office/spreadsheetml/2009/9/ac" r="113" s="3" customFormat="true" x14ac:dyDescent="0.25">
      <c r="A113" s="421" t="str">
        <f ca="true">IF(ISBLANK('Data Summary'!A115),"",'Data Summary'!A115)</f>
        <v/>
      </c>
      <c r="B113" s="129"/>
      <c r="L113" s="129"/>
      <c r="V113" s="129"/>
      <c r="AF113" s="129"/>
      <c r="AP113" s="129"/>
      <c r="AZ113" s="129"/>
      <c r="BJ113" s="129"/>
      <c r="BT113" s="129"/>
      <c r="CD113" s="129"/>
      <c r="CN113" s="129"/>
      <c r="CX113" s="129"/>
      <c r="DH113" s="129"/>
      <c r="DR113" s="129"/>
      <c r="DS113" s="129"/>
      <c r="EB113" s="129"/>
      <c r="EL113" s="129"/>
      <c r="EV113" s="129"/>
      <c r="FF113" s="129"/>
      <c r="FP113" s="129"/>
      <c r="FZ113" s="129"/>
      <c r="GJ113" s="129"/>
      <c r="GT113" s="129"/>
      <c r="HD113" s="129"/>
      <c r="HN113" s="129"/>
      <c r="HX113" s="129"/>
      <c r="IH113" s="129"/>
      <c r="IR113" s="129"/>
      <c r="JB113" s="129"/>
      <c r="JL113" s="129"/>
      <c r="JV113" s="129"/>
      <c r="KF113" s="129"/>
      <c r="KP113" s="129"/>
      <c r="KZ113" s="129"/>
      <c r="LJ113" s="129"/>
      <c r="LT113" s="129"/>
    </row>
    <row xmlns:x14ac="http://schemas.microsoft.com/office/spreadsheetml/2009/9/ac" r="114" s="3" customFormat="true" x14ac:dyDescent="0.25">
      <c r="A114" s="421" t="str">
        <f ca="true">IF(ISBLANK('Data Summary'!A116),"",'Data Summary'!A116)</f>
        <v/>
      </c>
      <c r="B114" s="129"/>
      <c r="L114" s="129"/>
      <c r="V114" s="129"/>
      <c r="AF114" s="129"/>
      <c r="AP114" s="129"/>
      <c r="AZ114" s="129"/>
      <c r="BJ114" s="129"/>
      <c r="BT114" s="129"/>
      <c r="CD114" s="129"/>
      <c r="CN114" s="129"/>
      <c r="CX114" s="129"/>
      <c r="DH114" s="129"/>
      <c r="DR114" s="129"/>
      <c r="DS114" s="129"/>
      <c r="EB114" s="129"/>
      <c r="EL114" s="129"/>
      <c r="EV114" s="129"/>
      <c r="FF114" s="129"/>
      <c r="FP114" s="129"/>
      <c r="FZ114" s="129"/>
      <c r="GJ114" s="129"/>
      <c r="GT114" s="129"/>
      <c r="HD114" s="129"/>
      <c r="HN114" s="129"/>
      <c r="HX114" s="129"/>
      <c r="IH114" s="129"/>
      <c r="IR114" s="129"/>
      <c r="JB114" s="129"/>
      <c r="JL114" s="129"/>
      <c r="JV114" s="129"/>
      <c r="KF114" s="129"/>
      <c r="KP114" s="129"/>
      <c r="KZ114" s="129"/>
      <c r="LJ114" s="129"/>
      <c r="LT114" s="129"/>
    </row>
    <row xmlns:x14ac="http://schemas.microsoft.com/office/spreadsheetml/2009/9/ac" r="115" s="3" customFormat="true" x14ac:dyDescent="0.25">
      <c r="A115" s="421" t="str">
        <f ca="true">IF(ISBLANK('Data Summary'!A117),"",'Data Summary'!A117)</f>
        <v/>
      </c>
      <c r="B115" s="129"/>
      <c r="L115" s="129"/>
      <c r="V115" s="129"/>
      <c r="AF115" s="129"/>
      <c r="AP115" s="129"/>
      <c r="AZ115" s="129"/>
      <c r="BJ115" s="129"/>
      <c r="BT115" s="129"/>
      <c r="CD115" s="129"/>
      <c r="CN115" s="129"/>
      <c r="CX115" s="129"/>
      <c r="DH115" s="129"/>
      <c r="DR115" s="129"/>
      <c r="DS115" s="129"/>
      <c r="EB115" s="129"/>
      <c r="EL115" s="129"/>
      <c r="EV115" s="129"/>
      <c r="FF115" s="129"/>
      <c r="FP115" s="129"/>
      <c r="FZ115" s="129"/>
      <c r="GJ115" s="129"/>
      <c r="GT115" s="129"/>
      <c r="HD115" s="129"/>
      <c r="HN115" s="129"/>
      <c r="HX115" s="129"/>
      <c r="IH115" s="129"/>
      <c r="IR115" s="129"/>
      <c r="JB115" s="129"/>
      <c r="JL115" s="129"/>
      <c r="JV115" s="129"/>
      <c r="KF115" s="129"/>
      <c r="KP115" s="129"/>
      <c r="KZ115" s="129"/>
      <c r="LJ115" s="129"/>
      <c r="LT115" s="129"/>
    </row>
    <row xmlns:x14ac="http://schemas.microsoft.com/office/spreadsheetml/2009/9/ac" r="116" s="3" customFormat="true" x14ac:dyDescent="0.25">
      <c r="A116" s="421" t="str">
        <f ca="true">IF(ISBLANK('Data Summary'!A118),"",'Data Summary'!A118)</f>
        <v/>
      </c>
      <c r="B116" s="129"/>
      <c r="L116" s="129"/>
      <c r="V116" s="129"/>
      <c r="AF116" s="129"/>
      <c r="AP116" s="129"/>
      <c r="AZ116" s="129"/>
      <c r="BJ116" s="129"/>
      <c r="BT116" s="129"/>
      <c r="CD116" s="129"/>
      <c r="CN116" s="129"/>
      <c r="CX116" s="129"/>
      <c r="DH116" s="129"/>
      <c r="DR116" s="129"/>
      <c r="DS116" s="129"/>
      <c r="EB116" s="129"/>
      <c r="EL116" s="129"/>
      <c r="EV116" s="129"/>
      <c r="FF116" s="129"/>
      <c r="FP116" s="129"/>
      <c r="FZ116" s="129"/>
      <c r="GJ116" s="129"/>
      <c r="GT116" s="129"/>
      <c r="HD116" s="129"/>
      <c r="HN116" s="129"/>
      <c r="HX116" s="129"/>
      <c r="IH116" s="129"/>
      <c r="IR116" s="129"/>
      <c r="JB116" s="129"/>
      <c r="JL116" s="129"/>
      <c r="JV116" s="129"/>
      <c r="KF116" s="129"/>
      <c r="KP116" s="129"/>
      <c r="KZ116" s="129"/>
      <c r="LJ116" s="129"/>
      <c r="LT116" s="129"/>
    </row>
    <row xmlns:x14ac="http://schemas.microsoft.com/office/spreadsheetml/2009/9/ac" r="117" s="3" customFormat="true" x14ac:dyDescent="0.25">
      <c r="A117" s="421" t="str">
        <f ca="true">IF(ISBLANK('Data Summary'!A119),"",'Data Summary'!A119)</f>
        <v/>
      </c>
      <c r="B117" s="129"/>
      <c r="L117" s="129"/>
      <c r="V117" s="129"/>
      <c r="AF117" s="129"/>
      <c r="AP117" s="129"/>
      <c r="AZ117" s="129"/>
      <c r="BJ117" s="129"/>
      <c r="BT117" s="129"/>
      <c r="CD117" s="129"/>
      <c r="CN117" s="129"/>
      <c r="CX117" s="129"/>
      <c r="DH117" s="129"/>
      <c r="DR117" s="129"/>
      <c r="DS117" s="129"/>
      <c r="EB117" s="129"/>
      <c r="EL117" s="129"/>
      <c r="EV117" s="129"/>
      <c r="FF117" s="129"/>
      <c r="FP117" s="129"/>
      <c r="FZ117" s="129"/>
      <c r="GJ117" s="129"/>
      <c r="GT117" s="129"/>
      <c r="HD117" s="129"/>
      <c r="HN117" s="129"/>
      <c r="HX117" s="129"/>
      <c r="IH117" s="129"/>
      <c r="IR117" s="129"/>
      <c r="JB117" s="129"/>
      <c r="JL117" s="129"/>
      <c r="JV117" s="129"/>
      <c r="KF117" s="129"/>
      <c r="KP117" s="129"/>
      <c r="KZ117" s="129"/>
      <c r="LJ117" s="129"/>
      <c r="LT117" s="129"/>
    </row>
    <row xmlns:x14ac="http://schemas.microsoft.com/office/spreadsheetml/2009/9/ac" r="118" s="3" customFormat="true" x14ac:dyDescent="0.25">
      <c r="A118" s="421" t="str">
        <f ca="true">IF(ISBLANK('Data Summary'!A120),"",'Data Summary'!A120)</f>
        <v/>
      </c>
      <c r="B118" s="129"/>
      <c r="L118" s="129"/>
      <c r="V118" s="129"/>
      <c r="AF118" s="129"/>
      <c r="AP118" s="129"/>
      <c r="AZ118" s="129"/>
      <c r="BJ118" s="129"/>
      <c r="BT118" s="129"/>
      <c r="CD118" s="129"/>
      <c r="CN118" s="129"/>
      <c r="CX118" s="129"/>
      <c r="DH118" s="129"/>
      <c r="DR118" s="129"/>
      <c r="DS118" s="129"/>
      <c r="EB118" s="129"/>
      <c r="EL118" s="129"/>
      <c r="EV118" s="129"/>
      <c r="FF118" s="129"/>
      <c r="FP118" s="129"/>
      <c r="FZ118" s="129"/>
      <c r="GJ118" s="129"/>
      <c r="GT118" s="129"/>
      <c r="HD118" s="129"/>
      <c r="HN118" s="129"/>
      <c r="HX118" s="129"/>
      <c r="IH118" s="129"/>
      <c r="IR118" s="129"/>
      <c r="JB118" s="129"/>
      <c r="JL118" s="129"/>
      <c r="JV118" s="129"/>
      <c r="KF118" s="129"/>
      <c r="KP118" s="129"/>
      <c r="KZ118" s="129"/>
      <c r="LJ118" s="129"/>
      <c r="LT118" s="129"/>
    </row>
    <row xmlns:x14ac="http://schemas.microsoft.com/office/spreadsheetml/2009/9/ac" r="119" s="3" customFormat="true" x14ac:dyDescent="0.25">
      <c r="A119" s="421" t="str">
        <f ca="true">IF(ISBLANK('Data Summary'!A121),"",'Data Summary'!A121)</f>
        <v/>
      </c>
      <c r="B119" s="129"/>
      <c r="L119" s="129"/>
      <c r="V119" s="129"/>
      <c r="AF119" s="129"/>
      <c r="AP119" s="129"/>
      <c r="AZ119" s="129"/>
      <c r="BJ119" s="129"/>
      <c r="BT119" s="129"/>
      <c r="CD119" s="129"/>
      <c r="CN119" s="129"/>
      <c r="CX119" s="129"/>
      <c r="DH119" s="129"/>
      <c r="DR119" s="129"/>
      <c r="DS119" s="129"/>
      <c r="EB119" s="129"/>
      <c r="EL119" s="129"/>
      <c r="EV119" s="129"/>
      <c r="FF119" s="129"/>
      <c r="FP119" s="129"/>
      <c r="FZ119" s="129"/>
      <c r="GJ119" s="129"/>
      <c r="GT119" s="129"/>
      <c r="HD119" s="129"/>
      <c r="HN119" s="129"/>
      <c r="HX119" s="129"/>
      <c r="IH119" s="129"/>
      <c r="IR119" s="129"/>
      <c r="JB119" s="129"/>
      <c r="JL119" s="129"/>
      <c r="JV119" s="129"/>
      <c r="KF119" s="129"/>
      <c r="KP119" s="129"/>
      <c r="KZ119" s="129"/>
      <c r="LJ119" s="129"/>
      <c r="LT119" s="129"/>
    </row>
    <row xmlns:x14ac="http://schemas.microsoft.com/office/spreadsheetml/2009/9/ac" r="120" s="3" customFormat="true" x14ac:dyDescent="0.25">
      <c r="A120" s="421" t="str">
        <f ca="true">IF(ISBLANK('Data Summary'!A122),"",'Data Summary'!A122)</f>
        <v/>
      </c>
      <c r="B120" s="129"/>
      <c r="L120" s="129"/>
      <c r="V120" s="129"/>
      <c r="AF120" s="129"/>
      <c r="AP120" s="129"/>
      <c r="AZ120" s="129"/>
      <c r="BJ120" s="129"/>
      <c r="BT120" s="129"/>
      <c r="CD120" s="129"/>
      <c r="CN120" s="129"/>
      <c r="CX120" s="129"/>
      <c r="DH120" s="129"/>
      <c r="DR120" s="129"/>
      <c r="DS120" s="129"/>
      <c r="EB120" s="129"/>
      <c r="EL120" s="129"/>
      <c r="EV120" s="129"/>
      <c r="FF120" s="129"/>
      <c r="FP120" s="129"/>
      <c r="FZ120" s="129"/>
      <c r="GJ120" s="129"/>
      <c r="GT120" s="129"/>
      <c r="HD120" s="129"/>
      <c r="HN120" s="129"/>
      <c r="HX120" s="129"/>
      <c r="IH120" s="129"/>
      <c r="IR120" s="129"/>
      <c r="JB120" s="129"/>
      <c r="JL120" s="129"/>
      <c r="JV120" s="129"/>
      <c r="KF120" s="129"/>
      <c r="KP120" s="129"/>
      <c r="KZ120" s="129"/>
      <c r="LJ120" s="129"/>
      <c r="LT120" s="129"/>
    </row>
    <row xmlns:x14ac="http://schemas.microsoft.com/office/spreadsheetml/2009/9/ac" r="121" s="3" customFormat="true" x14ac:dyDescent="0.25">
      <c r="A121" s="421" t="str">
        <f ca="true">IF(ISBLANK('Data Summary'!A123),"",'Data Summary'!A123)</f>
        <v/>
      </c>
      <c r="B121" s="129"/>
      <c r="L121" s="129"/>
      <c r="V121" s="129"/>
      <c r="AF121" s="129"/>
      <c r="AP121" s="129"/>
      <c r="AZ121" s="129"/>
      <c r="BJ121" s="129"/>
      <c r="BT121" s="129"/>
      <c r="CD121" s="129"/>
      <c r="CN121" s="129"/>
      <c r="CX121" s="129"/>
      <c r="DH121" s="129"/>
      <c r="DR121" s="129"/>
      <c r="DS121" s="129"/>
      <c r="EB121" s="129"/>
      <c r="EL121" s="129"/>
      <c r="EV121" s="129"/>
      <c r="FF121" s="129"/>
      <c r="FP121" s="129"/>
      <c r="FZ121" s="129"/>
      <c r="GJ121" s="129"/>
      <c r="GT121" s="129"/>
      <c r="HD121" s="129"/>
      <c r="HN121" s="129"/>
      <c r="HX121" s="129"/>
      <c r="IH121" s="129"/>
      <c r="IR121" s="129"/>
      <c r="JB121" s="129"/>
      <c r="JL121" s="129"/>
      <c r="JV121" s="129"/>
      <c r="KF121" s="129"/>
      <c r="KP121" s="129"/>
      <c r="KZ121" s="129"/>
      <c r="LJ121" s="129"/>
      <c r="LT121" s="129"/>
    </row>
    <row xmlns:x14ac="http://schemas.microsoft.com/office/spreadsheetml/2009/9/ac" r="122" s="3" customFormat="true" x14ac:dyDescent="0.25">
      <c r="A122" s="421" t="str">
        <f ca="true">IF(ISBLANK('Data Summary'!A124),"",'Data Summary'!A124)</f>
        <v/>
      </c>
      <c r="B122" s="129"/>
      <c r="L122" s="129"/>
      <c r="V122" s="129"/>
      <c r="AF122" s="129"/>
      <c r="AP122" s="129"/>
      <c r="AZ122" s="129"/>
      <c r="BJ122" s="129"/>
      <c r="BT122" s="129"/>
      <c r="CD122" s="129"/>
      <c r="CN122" s="129"/>
      <c r="CX122" s="129"/>
      <c r="DH122" s="129"/>
      <c r="DR122" s="129"/>
      <c r="DS122" s="129"/>
      <c r="EB122" s="129"/>
      <c r="EL122" s="129"/>
      <c r="EV122" s="129"/>
      <c r="FF122" s="129"/>
      <c r="FP122" s="129"/>
      <c r="FZ122" s="129"/>
      <c r="GJ122" s="129"/>
      <c r="GT122" s="129"/>
      <c r="HD122" s="129"/>
      <c r="HN122" s="129"/>
      <c r="HX122" s="129"/>
      <c r="IH122" s="129"/>
      <c r="IR122" s="129"/>
      <c r="JB122" s="129"/>
      <c r="JL122" s="129"/>
      <c r="JV122" s="129"/>
      <c r="KF122" s="129"/>
      <c r="KP122" s="129"/>
      <c r="KZ122" s="129"/>
      <c r="LJ122" s="129"/>
      <c r="LT122" s="129"/>
    </row>
    <row xmlns:x14ac="http://schemas.microsoft.com/office/spreadsheetml/2009/9/ac" r="123" s="3" customFormat="true" x14ac:dyDescent="0.25">
      <c r="A123" s="421" t="str">
        <f ca="true">IF(ISBLANK('Data Summary'!A125),"",'Data Summary'!A125)</f>
        <v/>
      </c>
      <c r="B123" s="129"/>
      <c r="L123" s="129"/>
      <c r="V123" s="129"/>
      <c r="AF123" s="129"/>
      <c r="AP123" s="129"/>
      <c r="AZ123" s="129"/>
      <c r="BJ123" s="129"/>
      <c r="BT123" s="129"/>
      <c r="CD123" s="129"/>
      <c r="CN123" s="129"/>
      <c r="CX123" s="129"/>
      <c r="DH123" s="129"/>
      <c r="DR123" s="129"/>
      <c r="DS123" s="129"/>
      <c r="EB123" s="129"/>
      <c r="EL123" s="129"/>
      <c r="EV123" s="129"/>
      <c r="FF123" s="129"/>
      <c r="FP123" s="129"/>
      <c r="FZ123" s="129"/>
      <c r="GJ123" s="129"/>
      <c r="GT123" s="129"/>
      <c r="HD123" s="129"/>
      <c r="HN123" s="129"/>
      <c r="HX123" s="129"/>
      <c r="IH123" s="129"/>
      <c r="IR123" s="129"/>
      <c r="JB123" s="129"/>
      <c r="JL123" s="129"/>
      <c r="JV123" s="129"/>
      <c r="KF123" s="129"/>
      <c r="KP123" s="129"/>
      <c r="KZ123" s="129"/>
      <c r="LJ123" s="129"/>
      <c r="LT123" s="129"/>
    </row>
    <row xmlns:x14ac="http://schemas.microsoft.com/office/spreadsheetml/2009/9/ac" r="124" s="3" customFormat="true" x14ac:dyDescent="0.25">
      <c r="A124" s="421" t="str">
        <f ca="true">IF(ISBLANK('Data Summary'!A126),"",'Data Summary'!A126)</f>
        <v/>
      </c>
      <c r="B124" s="129"/>
      <c r="L124" s="129"/>
      <c r="V124" s="129"/>
      <c r="AF124" s="129"/>
      <c r="AP124" s="129"/>
      <c r="AZ124" s="129"/>
      <c r="BJ124" s="129"/>
      <c r="BT124" s="129"/>
      <c r="CD124" s="129"/>
      <c r="CN124" s="129"/>
      <c r="CX124" s="129"/>
      <c r="DH124" s="129"/>
      <c r="DR124" s="129"/>
      <c r="DS124" s="129"/>
      <c r="EB124" s="129"/>
      <c r="EL124" s="129"/>
      <c r="EV124" s="129"/>
      <c r="FF124" s="129"/>
      <c r="FP124" s="129"/>
      <c r="FZ124" s="129"/>
      <c r="GJ124" s="129"/>
      <c r="GT124" s="129"/>
      <c r="HD124" s="129"/>
      <c r="HN124" s="129"/>
      <c r="HX124" s="129"/>
      <c r="IH124" s="129"/>
      <c r="IR124" s="129"/>
      <c r="JB124" s="129"/>
      <c r="JL124" s="129"/>
      <c r="JV124" s="129"/>
      <c r="KF124" s="129"/>
      <c r="KP124" s="129"/>
      <c r="KZ124" s="129"/>
      <c r="LJ124" s="129"/>
      <c r="LT124" s="129"/>
    </row>
    <row xmlns:x14ac="http://schemas.microsoft.com/office/spreadsheetml/2009/9/ac" r="125" s="3" customFormat="true" x14ac:dyDescent="0.25">
      <c r="A125" s="421" t="str">
        <f ca="true">IF(ISBLANK('Data Summary'!A127),"",'Data Summary'!A127)</f>
        <v/>
      </c>
      <c r="B125" s="129"/>
      <c r="L125" s="129"/>
      <c r="V125" s="129"/>
      <c r="AF125" s="129"/>
      <c r="AP125" s="129"/>
      <c r="AZ125" s="129"/>
      <c r="BJ125" s="129"/>
      <c r="BT125" s="129"/>
      <c r="CD125" s="129"/>
      <c r="CN125" s="129"/>
      <c r="CX125" s="129"/>
      <c r="DH125" s="129"/>
      <c r="DR125" s="129"/>
      <c r="DS125" s="129"/>
      <c r="EB125" s="129"/>
      <c r="EL125" s="129"/>
      <c r="EV125" s="129"/>
      <c r="FF125" s="129"/>
      <c r="FP125" s="129"/>
      <c r="FZ125" s="129"/>
      <c r="GJ125" s="129"/>
      <c r="GT125" s="129"/>
      <c r="HD125" s="129"/>
      <c r="HN125" s="129"/>
      <c r="HX125" s="129"/>
      <c r="IH125" s="129"/>
      <c r="IR125" s="129"/>
      <c r="JB125" s="129"/>
      <c r="JL125" s="129"/>
      <c r="JV125" s="129"/>
      <c r="KF125" s="129"/>
      <c r="KP125" s="129"/>
      <c r="KZ125" s="129"/>
      <c r="LJ125" s="129"/>
      <c r="LT125" s="129"/>
    </row>
    <row xmlns:x14ac="http://schemas.microsoft.com/office/spreadsheetml/2009/9/ac" r="126" s="3" customFormat="true" x14ac:dyDescent="0.25">
      <c r="A126" s="421" t="str">
        <f ca="true">IF(ISBLANK('Data Summary'!A128),"",'Data Summary'!A128)</f>
        <v/>
      </c>
      <c r="B126" s="129"/>
      <c r="L126" s="129"/>
      <c r="V126" s="129"/>
      <c r="AF126" s="129"/>
      <c r="AP126" s="129"/>
      <c r="AZ126" s="129"/>
      <c r="BJ126" s="129"/>
      <c r="BT126" s="129"/>
      <c r="CD126" s="129"/>
      <c r="CN126" s="129"/>
      <c r="CX126" s="129"/>
      <c r="DH126" s="129"/>
      <c r="DR126" s="129"/>
      <c r="DS126" s="129"/>
      <c r="EB126" s="129"/>
      <c r="EL126" s="129"/>
      <c r="EV126" s="129"/>
      <c r="FF126" s="129"/>
      <c r="FP126" s="129"/>
      <c r="FZ126" s="129"/>
      <c r="GJ126" s="129"/>
      <c r="GT126" s="129"/>
      <c r="HD126" s="129"/>
      <c r="HN126" s="129"/>
      <c r="HX126" s="129"/>
      <c r="IH126" s="129"/>
      <c r="IR126" s="129"/>
      <c r="JB126" s="129"/>
      <c r="JL126" s="129"/>
      <c r="JV126" s="129"/>
      <c r="KF126" s="129"/>
      <c r="KP126" s="129"/>
      <c r="KZ126" s="129"/>
      <c r="LJ126" s="129"/>
      <c r="LT126" s="129"/>
    </row>
    <row xmlns:x14ac="http://schemas.microsoft.com/office/spreadsheetml/2009/9/ac" r="127" s="3" customFormat="true" x14ac:dyDescent="0.25">
      <c r="A127" s="421" t="str">
        <f ca="true">IF(ISBLANK('Data Summary'!A129),"",'Data Summary'!A129)</f>
        <v/>
      </c>
      <c r="B127" s="129"/>
      <c r="L127" s="129"/>
      <c r="V127" s="129"/>
      <c r="AF127" s="129"/>
      <c r="AP127" s="129"/>
      <c r="AZ127" s="129"/>
      <c r="BJ127" s="129"/>
      <c r="BT127" s="129"/>
      <c r="CD127" s="129"/>
      <c r="CN127" s="129"/>
      <c r="CX127" s="129"/>
      <c r="DH127" s="129"/>
      <c r="DR127" s="129"/>
      <c r="DS127" s="129"/>
      <c r="EB127" s="129"/>
      <c r="EL127" s="129"/>
      <c r="EV127" s="129"/>
      <c r="FF127" s="129"/>
      <c r="FP127" s="129"/>
      <c r="FZ127" s="129"/>
      <c r="GJ127" s="129"/>
      <c r="GT127" s="129"/>
      <c r="HD127" s="129"/>
      <c r="HN127" s="129"/>
      <c r="HX127" s="129"/>
      <c r="IH127" s="129"/>
      <c r="IR127" s="129"/>
      <c r="JB127" s="129"/>
      <c r="JL127" s="129"/>
      <c r="JV127" s="129"/>
      <c r="KF127" s="129"/>
      <c r="KP127" s="129"/>
      <c r="KZ127" s="129"/>
      <c r="LJ127" s="129"/>
      <c r="LT127" s="129"/>
    </row>
    <row xmlns:x14ac="http://schemas.microsoft.com/office/spreadsheetml/2009/9/ac" r="128" s="3" customFormat="true" x14ac:dyDescent="0.25">
      <c r="A128" s="421" t="str">
        <f ca="true">IF(ISBLANK('Data Summary'!A130),"",'Data Summary'!A130)</f>
        <v/>
      </c>
      <c r="B128" s="129"/>
      <c r="L128" s="129"/>
      <c r="V128" s="129"/>
      <c r="AF128" s="129"/>
      <c r="AP128" s="129"/>
      <c r="AZ128" s="129"/>
      <c r="BJ128" s="129"/>
      <c r="BT128" s="129"/>
      <c r="CD128" s="129"/>
      <c r="CN128" s="129"/>
      <c r="CX128" s="129"/>
      <c r="DH128" s="129"/>
      <c r="DR128" s="129"/>
      <c r="DS128" s="129"/>
      <c r="EB128" s="129"/>
      <c r="EL128" s="129"/>
      <c r="EV128" s="129"/>
      <c r="FF128" s="129"/>
      <c r="FP128" s="129"/>
      <c r="FZ128" s="129"/>
      <c r="GJ128" s="129"/>
      <c r="GT128" s="129"/>
      <c r="HD128" s="129"/>
      <c r="HN128" s="129"/>
      <c r="HX128" s="129"/>
      <c r="IH128" s="129"/>
      <c r="IR128" s="129"/>
      <c r="JB128" s="129"/>
      <c r="JL128" s="129"/>
      <c r="JV128" s="129"/>
      <c r="KF128" s="129"/>
      <c r="KP128" s="129"/>
      <c r="KZ128" s="129"/>
      <c r="LJ128" s="129"/>
      <c r="LT128" s="129"/>
    </row>
    <row xmlns:x14ac="http://schemas.microsoft.com/office/spreadsheetml/2009/9/ac" r="129" s="3" customFormat="true" x14ac:dyDescent="0.25">
      <c r="A129" s="421" t="str">
        <f ca="true">IF(ISBLANK('Data Summary'!A131),"",'Data Summary'!A131)</f>
        <v/>
      </c>
      <c r="B129" s="129"/>
      <c r="L129" s="129"/>
      <c r="V129" s="129"/>
      <c r="AF129" s="129"/>
      <c r="AP129" s="129"/>
      <c r="AZ129" s="129"/>
      <c r="BJ129" s="129"/>
      <c r="BT129" s="129"/>
      <c r="CD129" s="129"/>
      <c r="CN129" s="129"/>
      <c r="CX129" s="129"/>
      <c r="DH129" s="129"/>
      <c r="DR129" s="129"/>
      <c r="DS129" s="129"/>
      <c r="EB129" s="129"/>
      <c r="EL129" s="129"/>
      <c r="EV129" s="129"/>
      <c r="FF129" s="129"/>
      <c r="FP129" s="129"/>
      <c r="FZ129" s="129"/>
      <c r="GJ129" s="129"/>
      <c r="GT129" s="129"/>
      <c r="HD129" s="129"/>
      <c r="HN129" s="129"/>
      <c r="HX129" s="129"/>
      <c r="IH129" s="129"/>
      <c r="IR129" s="129"/>
      <c r="JB129" s="129"/>
      <c r="JL129" s="129"/>
      <c r="JV129" s="129"/>
      <c r="KF129" s="129"/>
      <c r="KP129" s="129"/>
      <c r="KZ129" s="129"/>
      <c r="LJ129" s="129"/>
      <c r="LT129" s="129"/>
    </row>
    <row xmlns:x14ac="http://schemas.microsoft.com/office/spreadsheetml/2009/9/ac" r="130" s="3" customFormat="true" x14ac:dyDescent="0.25">
      <c r="A130" s="421" t="str">
        <f ca="true">IF(ISBLANK('Data Summary'!A132),"",'Data Summary'!A132)</f>
        <v/>
      </c>
      <c r="B130" s="129"/>
      <c r="L130" s="129"/>
      <c r="V130" s="129"/>
      <c r="AF130" s="129"/>
      <c r="AP130" s="129"/>
      <c r="AZ130" s="129"/>
      <c r="BJ130" s="129"/>
      <c r="BT130" s="129"/>
      <c r="CD130" s="129"/>
      <c r="CN130" s="129"/>
      <c r="CX130" s="129"/>
      <c r="DH130" s="129"/>
      <c r="DR130" s="129"/>
      <c r="DS130" s="129"/>
      <c r="EB130" s="129"/>
      <c r="EL130" s="129"/>
      <c r="EV130" s="129"/>
      <c r="FF130" s="129"/>
      <c r="FP130" s="129"/>
      <c r="FZ130" s="129"/>
      <c r="GJ130" s="129"/>
      <c r="GT130" s="129"/>
      <c r="HD130" s="129"/>
      <c r="HN130" s="129"/>
      <c r="HX130" s="129"/>
      <c r="IH130" s="129"/>
      <c r="IR130" s="129"/>
      <c r="JB130" s="129"/>
      <c r="JL130" s="129"/>
      <c r="JV130" s="129"/>
      <c r="KF130" s="129"/>
      <c r="KP130" s="129"/>
      <c r="KZ130" s="129"/>
      <c r="LJ130" s="129"/>
      <c r="LT130" s="129"/>
    </row>
    <row xmlns:x14ac="http://schemas.microsoft.com/office/spreadsheetml/2009/9/ac" r="131" s="3" customFormat="true" x14ac:dyDescent="0.25">
      <c r="A131" s="421" t="str">
        <f ca="true">IF(ISBLANK('Data Summary'!A133),"",'Data Summary'!A133)</f>
        <v/>
      </c>
      <c r="B131" s="129"/>
      <c r="L131" s="129"/>
      <c r="V131" s="129"/>
      <c r="AF131" s="129"/>
      <c r="AP131" s="129"/>
      <c r="AZ131" s="129"/>
      <c r="BJ131" s="129"/>
      <c r="BT131" s="129"/>
      <c r="CD131" s="129"/>
      <c r="CN131" s="129"/>
      <c r="CX131" s="129"/>
      <c r="DH131" s="129"/>
      <c r="DR131" s="129"/>
      <c r="DS131" s="129"/>
      <c r="EB131" s="129"/>
      <c r="EL131" s="129"/>
      <c r="EV131" s="129"/>
      <c r="FF131" s="129"/>
      <c r="FP131" s="129"/>
      <c r="FZ131" s="129"/>
      <c r="GJ131" s="129"/>
      <c r="GT131" s="129"/>
      <c r="HD131" s="129"/>
      <c r="HN131" s="129"/>
      <c r="HX131" s="129"/>
      <c r="IH131" s="129"/>
      <c r="IR131" s="129"/>
      <c r="JB131" s="129"/>
      <c r="JL131" s="129"/>
      <c r="JV131" s="129"/>
      <c r="KF131" s="129"/>
      <c r="KP131" s="129"/>
      <c r="KZ131" s="129"/>
      <c r="LJ131" s="129"/>
      <c r="LT131" s="129"/>
    </row>
    <row xmlns:x14ac="http://schemas.microsoft.com/office/spreadsheetml/2009/9/ac" r="132" s="3" customFormat="true" x14ac:dyDescent="0.25">
      <c r="A132" s="421" t="str">
        <f ca="true">IF(ISBLANK('Data Summary'!A134),"",'Data Summary'!A134)</f>
        <v/>
      </c>
      <c r="B132" s="129"/>
      <c r="L132" s="129"/>
      <c r="V132" s="129"/>
      <c r="AF132" s="129"/>
      <c r="AP132" s="129"/>
      <c r="AZ132" s="129"/>
      <c r="BJ132" s="129"/>
      <c r="BT132" s="129"/>
      <c r="CD132" s="129"/>
      <c r="CN132" s="129"/>
      <c r="CX132" s="129"/>
      <c r="DH132" s="129"/>
      <c r="DR132" s="129"/>
      <c r="DS132" s="129"/>
      <c r="EB132" s="129"/>
      <c r="EL132" s="129"/>
      <c r="EV132" s="129"/>
      <c r="FF132" s="129"/>
      <c r="FP132" s="129"/>
      <c r="FZ132" s="129"/>
      <c r="GJ132" s="129"/>
      <c r="GT132" s="129"/>
      <c r="HD132" s="129"/>
      <c r="HN132" s="129"/>
      <c r="HX132" s="129"/>
      <c r="IH132" s="129"/>
      <c r="IR132" s="129"/>
      <c r="JB132" s="129"/>
      <c r="JL132" s="129"/>
      <c r="JV132" s="129"/>
      <c r="KF132" s="129"/>
      <c r="KP132" s="129"/>
      <c r="KZ132" s="129"/>
      <c r="LJ132" s="129"/>
      <c r="LT132" s="129"/>
    </row>
    <row xmlns:x14ac="http://schemas.microsoft.com/office/spreadsheetml/2009/9/ac" r="133" s="3" customFormat="true" x14ac:dyDescent="0.25">
      <c r="A133" s="421" t="str">
        <f ca="true">IF(ISBLANK('Data Summary'!A135),"",'Data Summary'!A135)</f>
        <v/>
      </c>
      <c r="B133" s="129"/>
      <c r="L133" s="129"/>
      <c r="V133" s="129"/>
      <c r="AF133" s="129"/>
      <c r="AP133" s="129"/>
      <c r="AZ133" s="129"/>
      <c r="BJ133" s="129"/>
      <c r="BT133" s="129"/>
      <c r="CD133" s="129"/>
      <c r="CN133" s="129"/>
      <c r="CX133" s="129"/>
      <c r="DH133" s="129"/>
      <c r="DR133" s="129"/>
      <c r="DS133" s="129"/>
      <c r="EB133" s="129"/>
      <c r="EL133" s="129"/>
      <c r="EV133" s="129"/>
      <c r="FF133" s="129"/>
      <c r="FP133" s="129"/>
      <c r="FZ133" s="129"/>
      <c r="GJ133" s="129"/>
      <c r="GT133" s="129"/>
      <c r="HD133" s="129"/>
      <c r="HN133" s="129"/>
      <c r="HX133" s="129"/>
      <c r="IH133" s="129"/>
      <c r="IR133" s="129"/>
      <c r="JB133" s="129"/>
      <c r="JL133" s="129"/>
      <c r="JV133" s="129"/>
      <c r="KF133" s="129"/>
      <c r="KP133" s="129"/>
      <c r="KZ133" s="129"/>
      <c r="LJ133" s="129"/>
      <c r="LT133" s="129"/>
    </row>
    <row xmlns:x14ac="http://schemas.microsoft.com/office/spreadsheetml/2009/9/ac" r="134" s="3" customFormat="true" x14ac:dyDescent="0.25">
      <c r="A134" s="421" t="str">
        <f ca="true">IF(ISBLANK('Data Summary'!A136),"",'Data Summary'!A136)</f>
        <v/>
      </c>
      <c r="B134" s="129"/>
      <c r="L134" s="129"/>
      <c r="V134" s="129"/>
      <c r="AF134" s="129"/>
      <c r="AP134" s="129"/>
      <c r="AZ134" s="129"/>
      <c r="BJ134" s="129"/>
      <c r="BT134" s="129"/>
      <c r="CD134" s="129"/>
      <c r="CN134" s="129"/>
      <c r="CX134" s="129"/>
      <c r="DH134" s="129"/>
      <c r="DR134" s="129"/>
      <c r="DS134" s="129"/>
      <c r="EB134" s="129"/>
      <c r="EL134" s="129"/>
      <c r="EV134" s="129"/>
      <c r="FF134" s="129"/>
      <c r="FP134" s="129"/>
      <c r="FZ134" s="129"/>
      <c r="GJ134" s="129"/>
      <c r="GT134" s="129"/>
      <c r="HD134" s="129"/>
      <c r="HN134" s="129"/>
      <c r="HX134" s="129"/>
      <c r="IH134" s="129"/>
      <c r="IR134" s="129"/>
      <c r="JB134" s="129"/>
      <c r="JL134" s="129"/>
      <c r="JV134" s="129"/>
      <c r="KF134" s="129"/>
      <c r="KP134" s="129"/>
      <c r="KZ134" s="129"/>
      <c r="LJ134" s="129"/>
      <c r="LT134" s="129"/>
    </row>
    <row xmlns:x14ac="http://schemas.microsoft.com/office/spreadsheetml/2009/9/ac" r="135" s="3" customFormat="true" x14ac:dyDescent="0.25">
      <c r="A135" s="421" t="str">
        <f ca="true">IF(ISBLANK('Data Summary'!A137),"",'Data Summary'!A137)</f>
        <v/>
      </c>
      <c r="B135" s="129"/>
      <c r="L135" s="129"/>
      <c r="V135" s="129"/>
      <c r="AF135" s="129"/>
      <c r="AP135" s="129"/>
      <c r="AZ135" s="129"/>
      <c r="BJ135" s="129"/>
      <c r="BT135" s="129"/>
      <c r="CD135" s="129"/>
      <c r="CN135" s="129"/>
      <c r="CX135" s="129"/>
      <c r="DH135" s="129"/>
      <c r="DR135" s="129"/>
      <c r="DS135" s="129"/>
      <c r="EB135" s="129"/>
      <c r="EL135" s="129"/>
      <c r="EV135" s="129"/>
      <c r="FF135" s="129"/>
      <c r="FP135" s="129"/>
      <c r="FZ135" s="129"/>
      <c r="GJ135" s="129"/>
      <c r="GT135" s="129"/>
      <c r="HD135" s="129"/>
      <c r="HN135" s="129"/>
      <c r="HX135" s="129"/>
      <c r="IH135" s="129"/>
      <c r="IR135" s="129"/>
      <c r="JB135" s="129"/>
      <c r="JL135" s="129"/>
      <c r="JV135" s="129"/>
      <c r="KF135" s="129"/>
      <c r="KP135" s="129"/>
      <c r="KZ135" s="129"/>
      <c r="LJ135" s="129"/>
      <c r="LT135" s="129"/>
    </row>
    <row xmlns:x14ac="http://schemas.microsoft.com/office/spreadsheetml/2009/9/ac" r="136" s="3" customFormat="true" x14ac:dyDescent="0.25">
      <c r="A136" s="421" t="str">
        <f ca="true">IF(ISBLANK('Data Summary'!A138),"",'Data Summary'!A138)</f>
        <v/>
      </c>
      <c r="B136" s="129"/>
      <c r="L136" s="129"/>
      <c r="V136" s="129"/>
      <c r="AF136" s="129"/>
      <c r="AP136" s="129"/>
      <c r="AZ136" s="129"/>
      <c r="BJ136" s="129"/>
      <c r="BT136" s="129"/>
      <c r="CD136" s="129"/>
      <c r="CN136" s="129"/>
      <c r="CX136" s="129"/>
      <c r="DH136" s="129"/>
      <c r="DR136" s="129"/>
      <c r="DS136" s="129"/>
      <c r="EB136" s="129"/>
      <c r="EL136" s="129"/>
      <c r="EV136" s="129"/>
      <c r="FF136" s="129"/>
      <c r="FP136" s="129"/>
      <c r="FZ136" s="129"/>
      <c r="GJ136" s="129"/>
      <c r="GT136" s="129"/>
      <c r="HD136" s="129"/>
      <c r="HN136" s="129"/>
      <c r="HX136" s="129"/>
      <c r="IH136" s="129"/>
      <c r="IR136" s="129"/>
      <c r="JB136" s="129"/>
      <c r="JL136" s="129"/>
      <c r="JV136" s="129"/>
      <c r="KF136" s="129"/>
      <c r="KP136" s="129"/>
      <c r="KZ136" s="129"/>
      <c r="LJ136" s="129"/>
      <c r="LT136" s="129"/>
    </row>
    <row xmlns:x14ac="http://schemas.microsoft.com/office/spreadsheetml/2009/9/ac" r="137" s="3" customFormat="true" x14ac:dyDescent="0.25">
      <c r="A137" s="421" t="str">
        <f ca="true">IF(ISBLANK('Data Summary'!A139),"",'Data Summary'!A139)</f>
        <v/>
      </c>
      <c r="B137" s="129"/>
      <c r="L137" s="129"/>
      <c r="V137" s="129"/>
      <c r="AF137" s="129"/>
      <c r="AP137" s="129"/>
      <c r="AZ137" s="129"/>
      <c r="BJ137" s="129"/>
      <c r="BT137" s="129"/>
      <c r="CD137" s="129"/>
      <c r="CN137" s="129"/>
      <c r="CX137" s="129"/>
      <c r="DH137" s="129"/>
      <c r="DR137" s="129"/>
      <c r="DS137" s="129"/>
      <c r="EB137" s="129"/>
      <c r="EL137" s="129"/>
      <c r="EV137" s="129"/>
      <c r="FF137" s="129"/>
      <c r="FP137" s="129"/>
      <c r="FZ137" s="129"/>
      <c r="GJ137" s="129"/>
      <c r="GT137" s="129"/>
      <c r="HD137" s="129"/>
      <c r="HN137" s="129"/>
      <c r="HX137" s="129"/>
      <c r="IH137" s="129"/>
      <c r="IR137" s="129"/>
      <c r="JB137" s="129"/>
      <c r="JL137" s="129"/>
      <c r="JV137" s="129"/>
      <c r="KF137" s="129"/>
      <c r="KP137" s="129"/>
      <c r="KZ137" s="129"/>
      <c r="LJ137" s="129"/>
      <c r="LT137" s="129"/>
    </row>
    <row xmlns:x14ac="http://schemas.microsoft.com/office/spreadsheetml/2009/9/ac" r="138" s="3" customFormat="true" x14ac:dyDescent="0.25">
      <c r="A138" s="421" t="str">
        <f ca="true">IF(ISBLANK('Data Summary'!A140),"",'Data Summary'!A140)</f>
        <v/>
      </c>
      <c r="B138" s="129"/>
      <c r="L138" s="129"/>
      <c r="V138" s="129"/>
      <c r="AF138" s="129"/>
      <c r="AP138" s="129"/>
      <c r="AZ138" s="129"/>
      <c r="BJ138" s="129"/>
      <c r="BT138" s="129"/>
      <c r="CD138" s="129"/>
      <c r="CN138" s="129"/>
      <c r="CX138" s="129"/>
      <c r="DH138" s="129"/>
      <c r="DR138" s="129"/>
      <c r="DS138" s="129"/>
      <c r="EB138" s="129"/>
      <c r="EL138" s="129"/>
      <c r="EV138" s="129"/>
      <c r="FF138" s="129"/>
      <c r="FP138" s="129"/>
      <c r="FZ138" s="129"/>
      <c r="GJ138" s="129"/>
      <c r="GT138" s="129"/>
      <c r="HD138" s="129"/>
      <c r="HN138" s="129"/>
      <c r="HX138" s="129"/>
      <c r="IH138" s="129"/>
      <c r="IR138" s="129"/>
      <c r="JB138" s="129"/>
      <c r="JL138" s="129"/>
      <c r="JV138" s="129"/>
      <c r="KF138" s="129"/>
      <c r="KP138" s="129"/>
      <c r="KZ138" s="129"/>
      <c r="LJ138" s="129"/>
      <c r="LT138" s="129"/>
    </row>
    <row xmlns:x14ac="http://schemas.microsoft.com/office/spreadsheetml/2009/9/ac" r="139" s="3" customFormat="true" x14ac:dyDescent="0.25">
      <c r="A139" s="421" t="str">
        <f ca="true">IF(ISBLANK('Data Summary'!A141),"",'Data Summary'!A141)</f>
        <v/>
      </c>
      <c r="B139" s="129"/>
      <c r="L139" s="129"/>
      <c r="V139" s="129"/>
      <c r="AF139" s="129"/>
      <c r="AP139" s="129"/>
      <c r="AZ139" s="129"/>
      <c r="BJ139" s="129"/>
      <c r="BT139" s="129"/>
      <c r="CD139" s="129"/>
      <c r="CN139" s="129"/>
      <c r="CX139" s="129"/>
      <c r="DH139" s="129"/>
      <c r="DR139" s="129"/>
      <c r="DS139" s="129"/>
      <c r="EB139" s="129"/>
      <c r="EL139" s="129"/>
      <c r="EV139" s="129"/>
      <c r="FF139" s="129"/>
      <c r="FP139" s="129"/>
      <c r="FZ139" s="129"/>
      <c r="GJ139" s="129"/>
      <c r="GT139" s="129"/>
      <c r="HD139" s="129"/>
      <c r="HN139" s="129"/>
      <c r="HX139" s="129"/>
      <c r="IH139" s="129"/>
      <c r="IR139" s="129"/>
      <c r="JB139" s="129"/>
      <c r="JL139" s="129"/>
      <c r="JV139" s="129"/>
      <c r="KF139" s="129"/>
      <c r="KP139" s="129"/>
      <c r="KZ139" s="129"/>
      <c r="LJ139" s="129"/>
      <c r="LT139" s="129"/>
    </row>
    <row xmlns:x14ac="http://schemas.microsoft.com/office/spreadsheetml/2009/9/ac" r="140" s="3" customFormat="true" x14ac:dyDescent="0.25">
      <c r="A140" s="421" t="str">
        <f ca="true">IF(ISBLANK('Data Summary'!A142),"",'Data Summary'!A142)</f>
        <v/>
      </c>
      <c r="B140" s="129"/>
      <c r="L140" s="129"/>
      <c r="V140" s="129"/>
      <c r="AF140" s="129"/>
      <c r="AP140" s="129"/>
      <c r="AZ140" s="129"/>
      <c r="BJ140" s="129"/>
      <c r="BT140" s="129"/>
      <c r="CD140" s="129"/>
      <c r="CN140" s="129"/>
      <c r="CX140" s="129"/>
      <c r="DH140" s="129"/>
      <c r="DR140" s="129"/>
      <c r="DS140" s="129"/>
      <c r="EB140" s="129"/>
      <c r="EL140" s="129"/>
      <c r="EV140" s="129"/>
      <c r="FF140" s="129"/>
      <c r="FP140" s="129"/>
      <c r="FZ140" s="129"/>
      <c r="GJ140" s="129"/>
      <c r="GT140" s="129"/>
      <c r="HD140" s="129"/>
      <c r="HN140" s="129"/>
      <c r="HX140" s="129"/>
      <c r="IH140" s="129"/>
      <c r="IR140" s="129"/>
      <c r="JB140" s="129"/>
      <c r="JL140" s="129"/>
      <c r="JV140" s="129"/>
      <c r="KF140" s="129"/>
      <c r="KP140" s="129"/>
      <c r="KZ140" s="129"/>
      <c r="LJ140" s="129"/>
      <c r="LT140" s="129"/>
    </row>
    <row xmlns:x14ac="http://schemas.microsoft.com/office/spreadsheetml/2009/9/ac" r="141" s="3" customFormat="true" x14ac:dyDescent="0.25">
      <c r="A141" s="421" t="str">
        <f ca="true">IF(ISBLANK('Data Summary'!A143),"",'Data Summary'!A143)</f>
        <v/>
      </c>
      <c r="B141" s="129"/>
      <c r="L141" s="129"/>
      <c r="V141" s="129"/>
      <c r="AF141" s="129"/>
      <c r="AP141" s="129"/>
      <c r="AZ141" s="129"/>
      <c r="BJ141" s="129"/>
      <c r="BT141" s="129"/>
      <c r="CD141" s="129"/>
      <c r="CN141" s="129"/>
      <c r="CX141" s="129"/>
      <c r="DH141" s="129"/>
      <c r="DR141" s="129"/>
      <c r="DS141" s="129"/>
      <c r="EB141" s="129"/>
      <c r="EL141" s="129"/>
      <c r="EV141" s="129"/>
      <c r="FF141" s="129"/>
      <c r="FP141" s="129"/>
      <c r="FZ141" s="129"/>
      <c r="GJ141" s="129"/>
      <c r="GT141" s="129"/>
      <c r="HD141" s="129"/>
      <c r="HN141" s="129"/>
      <c r="HX141" s="129"/>
      <c r="IH141" s="129"/>
      <c r="IR141" s="129"/>
      <c r="JB141" s="129"/>
      <c r="JL141" s="129"/>
      <c r="JV141" s="129"/>
      <c r="KF141" s="129"/>
      <c r="KP141" s="129"/>
      <c r="KZ141" s="129"/>
      <c r="LJ141" s="129"/>
      <c r="LT141" s="129"/>
    </row>
    <row xmlns:x14ac="http://schemas.microsoft.com/office/spreadsheetml/2009/9/ac" r="142" s="3" customFormat="true" x14ac:dyDescent="0.25">
      <c r="A142" s="421" t="str">
        <f ca="true">IF(ISBLANK('Data Summary'!A144),"",'Data Summary'!A144)</f>
        <v/>
      </c>
      <c r="B142" s="129"/>
      <c r="L142" s="129"/>
      <c r="V142" s="129"/>
      <c r="AF142" s="129"/>
      <c r="AP142" s="129"/>
      <c r="AZ142" s="129"/>
      <c r="BJ142" s="129"/>
      <c r="BT142" s="129"/>
      <c r="CD142" s="129"/>
      <c r="CN142" s="129"/>
      <c r="CX142" s="129"/>
      <c r="DH142" s="129"/>
      <c r="DR142" s="129"/>
      <c r="DS142" s="129"/>
      <c r="EB142" s="129"/>
      <c r="EL142" s="129"/>
      <c r="EV142" s="129"/>
      <c r="FF142" s="129"/>
      <c r="FP142" s="129"/>
      <c r="FZ142" s="129"/>
      <c r="GJ142" s="129"/>
      <c r="GT142" s="129"/>
      <c r="HD142" s="129"/>
      <c r="HN142" s="129"/>
      <c r="HX142" s="129"/>
      <c r="IH142" s="129"/>
      <c r="IR142" s="129"/>
      <c r="JB142" s="129"/>
      <c r="JL142" s="129"/>
      <c r="JV142" s="129"/>
      <c r="KF142" s="129"/>
      <c r="KP142" s="129"/>
      <c r="KZ142" s="129"/>
      <c r="LJ142" s="129"/>
      <c r="LT142" s="129"/>
    </row>
    <row xmlns:x14ac="http://schemas.microsoft.com/office/spreadsheetml/2009/9/ac" r="143" s="3" customFormat="true" x14ac:dyDescent="0.25">
      <c r="A143" s="421" t="str">
        <f ca="true">IF(ISBLANK('Data Summary'!A145),"",'Data Summary'!A145)</f>
        <v/>
      </c>
      <c r="B143" s="129"/>
      <c r="L143" s="129"/>
      <c r="V143" s="129"/>
      <c r="AF143" s="129"/>
      <c r="AP143" s="129"/>
      <c r="AZ143" s="129"/>
      <c r="BJ143" s="129"/>
      <c r="BT143" s="129"/>
      <c r="CD143" s="129"/>
      <c r="CN143" s="129"/>
      <c r="CX143" s="129"/>
      <c r="DH143" s="129"/>
      <c r="DR143" s="129"/>
      <c r="DS143" s="129"/>
      <c r="EB143" s="129"/>
      <c r="EL143" s="129"/>
      <c r="EV143" s="129"/>
      <c r="FF143" s="129"/>
      <c r="FP143" s="129"/>
      <c r="FZ143" s="129"/>
      <c r="GJ143" s="129"/>
      <c r="GT143" s="129"/>
      <c r="HD143" s="129"/>
      <c r="HN143" s="129"/>
      <c r="HX143" s="129"/>
      <c r="IH143" s="129"/>
      <c r="IR143" s="129"/>
      <c r="JB143" s="129"/>
      <c r="JL143" s="129"/>
      <c r="JV143" s="129"/>
      <c r="KF143" s="129"/>
      <c r="KP143" s="129"/>
      <c r="KZ143" s="129"/>
      <c r="LJ143" s="129"/>
      <c r="LT143" s="129"/>
    </row>
    <row xmlns:x14ac="http://schemas.microsoft.com/office/spreadsheetml/2009/9/ac" r="144" s="3" customFormat="true" x14ac:dyDescent="0.25">
      <c r="A144" s="421" t="str">
        <f ca="true">IF(ISBLANK('Data Summary'!A146),"",'Data Summary'!A146)</f>
        <v/>
      </c>
      <c r="B144" s="129"/>
      <c r="L144" s="129"/>
      <c r="V144" s="129"/>
      <c r="AF144" s="129"/>
      <c r="AP144" s="129"/>
      <c r="AZ144" s="129"/>
      <c r="BJ144" s="129"/>
      <c r="BT144" s="129"/>
      <c r="CD144" s="129"/>
      <c r="CN144" s="129"/>
      <c r="CX144" s="129"/>
      <c r="DH144" s="129"/>
      <c r="DR144" s="129"/>
      <c r="DS144" s="129"/>
      <c r="EB144" s="129"/>
      <c r="EL144" s="129"/>
      <c r="EV144" s="129"/>
      <c r="FF144" s="129"/>
      <c r="FP144" s="129"/>
      <c r="FZ144" s="129"/>
      <c r="GJ144" s="129"/>
      <c r="GT144" s="129"/>
      <c r="HD144" s="129"/>
      <c r="HN144" s="129"/>
      <c r="HX144" s="129"/>
      <c r="IH144" s="129"/>
      <c r="IR144" s="129"/>
      <c r="JB144" s="129"/>
      <c r="JL144" s="129"/>
      <c r="JV144" s="129"/>
      <c r="KF144" s="129"/>
      <c r="KP144" s="129"/>
      <c r="KZ144" s="129"/>
      <c r="LJ144" s="129"/>
      <c r="LT144" s="129"/>
    </row>
    <row xmlns:x14ac="http://schemas.microsoft.com/office/spreadsheetml/2009/9/ac" r="145" s="3" customFormat="true" x14ac:dyDescent="0.25">
      <c r="A145" s="421" t="str">
        <f ca="true">IF(ISBLANK('Data Summary'!A147),"",'Data Summary'!A147)</f>
        <v/>
      </c>
      <c r="B145" s="129"/>
      <c r="L145" s="129"/>
      <c r="V145" s="129"/>
      <c r="AF145" s="129"/>
      <c r="AP145" s="129"/>
      <c r="AZ145" s="129"/>
      <c r="BJ145" s="129"/>
      <c r="BT145" s="129"/>
      <c r="CD145" s="129"/>
      <c r="CN145" s="129"/>
      <c r="CX145" s="129"/>
      <c r="DH145" s="129"/>
      <c r="DR145" s="129"/>
      <c r="DS145" s="129"/>
      <c r="EB145" s="129"/>
      <c r="EL145" s="129"/>
      <c r="EV145" s="129"/>
      <c r="FF145" s="129"/>
      <c r="FP145" s="129"/>
      <c r="FZ145" s="129"/>
      <c r="GJ145" s="129"/>
      <c r="GT145" s="129"/>
      <c r="HD145" s="129"/>
      <c r="HN145" s="129"/>
      <c r="HX145" s="129"/>
      <c r="IH145" s="129"/>
      <c r="IR145" s="129"/>
      <c r="JB145" s="129"/>
      <c r="JL145" s="129"/>
      <c r="JV145" s="129"/>
      <c r="KF145" s="129"/>
      <c r="KP145" s="129"/>
      <c r="KZ145" s="129"/>
      <c r="LJ145" s="129"/>
      <c r="LT145" s="129"/>
    </row>
    <row xmlns:x14ac="http://schemas.microsoft.com/office/spreadsheetml/2009/9/ac" r="146" s="3" customFormat="true" x14ac:dyDescent="0.25">
      <c r="A146" s="421" t="str">
        <f ca="true">IF(ISBLANK('Data Summary'!A148),"",'Data Summary'!A148)</f>
        <v/>
      </c>
      <c r="B146" s="129"/>
      <c r="L146" s="129"/>
      <c r="V146" s="129"/>
      <c r="AF146" s="129"/>
      <c r="AP146" s="129"/>
      <c r="AZ146" s="129"/>
      <c r="BJ146" s="129"/>
      <c r="BT146" s="129"/>
      <c r="CD146" s="129"/>
      <c r="CN146" s="129"/>
      <c r="CX146" s="129"/>
      <c r="DH146" s="129"/>
      <c r="DR146" s="129"/>
      <c r="DS146" s="129"/>
      <c r="EB146" s="129"/>
      <c r="EL146" s="129"/>
      <c r="EV146" s="129"/>
      <c r="FF146" s="129"/>
      <c r="FP146" s="129"/>
      <c r="FZ146" s="129"/>
      <c r="GJ146" s="129"/>
      <c r="GT146" s="129"/>
      <c r="HD146" s="129"/>
      <c r="HN146" s="129"/>
      <c r="HX146" s="129"/>
      <c r="IH146" s="129"/>
      <c r="IR146" s="129"/>
      <c r="JB146" s="129"/>
      <c r="JL146" s="129"/>
      <c r="JV146" s="129"/>
      <c r="KF146" s="129"/>
      <c r="KP146" s="129"/>
      <c r="KZ146" s="129"/>
      <c r="LJ146" s="129"/>
      <c r="LT146" s="129"/>
    </row>
    <row xmlns:x14ac="http://schemas.microsoft.com/office/spreadsheetml/2009/9/ac" r="147" s="3" customFormat="true" x14ac:dyDescent="0.25">
      <c r="A147" s="421" t="str">
        <f ca="true">IF(ISBLANK('Data Summary'!A149),"",'Data Summary'!A149)</f>
        <v/>
      </c>
      <c r="B147" s="129"/>
      <c r="L147" s="129"/>
      <c r="V147" s="129"/>
      <c r="AF147" s="129"/>
      <c r="AP147" s="129"/>
      <c r="AZ147" s="129"/>
      <c r="BJ147" s="129"/>
      <c r="BT147" s="129"/>
      <c r="CD147" s="129"/>
      <c r="CN147" s="129"/>
      <c r="CX147" s="129"/>
      <c r="DH147" s="129"/>
      <c r="DR147" s="129"/>
      <c r="DS147" s="129"/>
      <c r="EB147" s="129"/>
      <c r="EL147" s="129"/>
      <c r="EV147" s="129"/>
      <c r="FF147" s="129"/>
      <c r="FP147" s="129"/>
      <c r="FZ147" s="129"/>
      <c r="GJ147" s="129"/>
      <c r="GT147" s="129"/>
      <c r="HD147" s="129"/>
      <c r="HN147" s="129"/>
      <c r="HX147" s="129"/>
      <c r="IH147" s="129"/>
      <c r="IR147" s="129"/>
      <c r="JB147" s="129"/>
      <c r="JL147" s="129"/>
      <c r="JV147" s="129"/>
      <c r="KF147" s="129"/>
      <c r="KP147" s="129"/>
      <c r="KZ147" s="129"/>
      <c r="LJ147" s="129"/>
      <c r="LT147" s="129"/>
    </row>
    <row xmlns:x14ac="http://schemas.microsoft.com/office/spreadsheetml/2009/9/ac" r="148" s="3" customFormat="true" x14ac:dyDescent="0.25">
      <c r="A148" s="421" t="str">
        <f ca="true">IF(ISBLANK('Data Summary'!A150),"",'Data Summary'!A150)</f>
        <v/>
      </c>
      <c r="B148" s="129"/>
      <c r="L148" s="129"/>
      <c r="V148" s="129"/>
      <c r="AF148" s="129"/>
      <c r="AP148" s="129"/>
      <c r="AZ148" s="129"/>
      <c r="BJ148" s="129"/>
      <c r="BT148" s="129"/>
      <c r="CD148" s="129"/>
      <c r="CN148" s="129"/>
      <c r="CX148" s="129"/>
      <c r="DH148" s="129"/>
      <c r="DR148" s="129"/>
      <c r="DS148" s="129"/>
      <c r="EB148" s="129"/>
      <c r="EL148" s="129"/>
      <c r="EV148" s="129"/>
      <c r="FF148" s="129"/>
      <c r="FP148" s="129"/>
      <c r="FZ148" s="129"/>
      <c r="GJ148" s="129"/>
      <c r="GT148" s="129"/>
      <c r="HD148" s="129"/>
      <c r="HN148" s="129"/>
      <c r="HX148" s="129"/>
      <c r="IH148" s="129"/>
      <c r="IR148" s="129"/>
      <c r="JB148" s="129"/>
      <c r="JL148" s="129"/>
      <c r="JV148" s="129"/>
      <c r="KF148" s="129"/>
      <c r="KP148" s="129"/>
      <c r="KZ148" s="129"/>
      <c r="LJ148" s="129"/>
      <c r="LT148" s="129"/>
    </row>
    <row xmlns:x14ac="http://schemas.microsoft.com/office/spreadsheetml/2009/9/ac" r="149" s="3" customFormat="true" x14ac:dyDescent="0.25">
      <c r="A149" s="421" t="str">
        <f ca="true">IF(ISBLANK('Data Summary'!A151),"",'Data Summary'!A151)</f>
        <v/>
      </c>
      <c r="B149" s="129"/>
      <c r="L149" s="129"/>
      <c r="V149" s="129"/>
      <c r="AF149" s="129"/>
      <c r="AP149" s="129"/>
      <c r="AZ149" s="129"/>
      <c r="BJ149" s="129"/>
      <c r="BT149" s="129"/>
      <c r="CD149" s="129"/>
      <c r="CN149" s="129"/>
      <c r="CX149" s="129"/>
      <c r="DH149" s="129"/>
      <c r="DR149" s="129"/>
      <c r="DS149" s="129"/>
      <c r="EB149" s="129"/>
      <c r="EL149" s="129"/>
      <c r="EV149" s="129"/>
      <c r="FF149" s="129"/>
      <c r="FP149" s="129"/>
      <c r="FZ149" s="129"/>
      <c r="GJ149" s="129"/>
      <c r="GT149" s="129"/>
      <c r="HD149" s="129"/>
      <c r="HN149" s="129"/>
      <c r="HX149" s="129"/>
      <c r="IH149" s="129"/>
      <c r="IR149" s="129"/>
      <c r="JB149" s="129"/>
      <c r="JL149" s="129"/>
      <c r="JV149" s="129"/>
      <c r="KF149" s="129"/>
      <c r="KP149" s="129"/>
      <c r="KZ149" s="129"/>
      <c r="LJ149" s="129"/>
      <c r="LT149" s="129"/>
    </row>
    <row xmlns:x14ac="http://schemas.microsoft.com/office/spreadsheetml/2009/9/ac" r="150" s="3" customFormat="true" x14ac:dyDescent="0.25">
      <c r="A150" s="421" t="str">
        <f ca="true">IF(ISBLANK('Data Summary'!A152),"",'Data Summary'!A152)</f>
        <v/>
      </c>
      <c r="B150" s="129"/>
      <c r="L150" s="129"/>
      <c r="V150" s="129"/>
      <c r="AF150" s="129"/>
      <c r="AP150" s="129"/>
      <c r="AZ150" s="129"/>
      <c r="BJ150" s="129"/>
      <c r="BT150" s="129"/>
      <c r="CD150" s="129"/>
      <c r="CN150" s="129"/>
      <c r="CX150" s="129"/>
      <c r="DH150" s="129"/>
      <c r="DR150" s="129"/>
      <c r="DS150" s="129"/>
      <c r="EB150" s="129"/>
      <c r="EL150" s="129"/>
      <c r="EV150" s="129"/>
      <c r="FF150" s="129"/>
      <c r="FP150" s="129"/>
      <c r="FZ150" s="129"/>
      <c r="GJ150" s="129"/>
      <c r="GT150" s="129"/>
      <c r="HD150" s="129"/>
      <c r="HN150" s="129"/>
      <c r="HX150" s="129"/>
      <c r="IH150" s="129"/>
      <c r="IR150" s="129"/>
      <c r="JB150" s="129"/>
      <c r="JL150" s="129"/>
      <c r="JV150" s="129"/>
      <c r="KF150" s="129"/>
      <c r="KP150" s="129"/>
      <c r="KZ150" s="129"/>
      <c r="LJ150" s="129"/>
      <c r="LT150" s="129"/>
    </row>
    <row xmlns:x14ac="http://schemas.microsoft.com/office/spreadsheetml/2009/9/ac" r="151" s="3" customFormat="true" x14ac:dyDescent="0.25">
      <c r="A151" s="421" t="str">
        <f ca="true">IF(ISBLANK('Data Summary'!A153),"",'Data Summary'!A153)</f>
        <v/>
      </c>
      <c r="B151" s="129"/>
      <c r="L151" s="129"/>
      <c r="V151" s="129"/>
      <c r="AF151" s="129"/>
      <c r="AP151" s="129"/>
      <c r="AZ151" s="129"/>
      <c r="BJ151" s="129"/>
      <c r="BT151" s="129"/>
      <c r="CD151" s="129"/>
      <c r="CN151" s="129"/>
      <c r="CX151" s="129"/>
      <c r="DH151" s="129"/>
      <c r="DR151" s="129"/>
      <c r="DS151" s="129"/>
      <c r="EB151" s="129"/>
      <c r="EL151" s="129"/>
      <c r="EV151" s="129"/>
      <c r="FF151" s="129"/>
      <c r="FP151" s="129"/>
      <c r="FZ151" s="129"/>
      <c r="GJ151" s="129"/>
      <c r="GT151" s="129"/>
      <c r="HD151" s="129"/>
      <c r="HN151" s="129"/>
      <c r="HX151" s="129"/>
      <c r="IH151" s="129"/>
      <c r="IR151" s="129"/>
      <c r="JB151" s="129"/>
      <c r="JL151" s="129"/>
      <c r="JV151" s="129"/>
      <c r="KF151" s="129"/>
      <c r="KP151" s="129"/>
      <c r="KZ151" s="129"/>
      <c r="LJ151" s="129"/>
      <c r="LT151" s="129"/>
    </row>
    <row xmlns:x14ac="http://schemas.microsoft.com/office/spreadsheetml/2009/9/ac" r="152" s="3" customFormat="true" x14ac:dyDescent="0.25">
      <c r="A152" s="415"/>
      <c r="B152" s="129"/>
      <c r="L152" s="129"/>
      <c r="V152" s="129"/>
      <c r="AF152" s="129"/>
      <c r="AP152" s="129"/>
      <c r="AZ152" s="129"/>
      <c r="BJ152" s="129"/>
      <c r="BT152" s="129"/>
      <c r="CD152" s="129"/>
      <c r="CN152" s="129"/>
      <c r="CX152" s="129"/>
      <c r="DH152" s="129"/>
      <c r="DR152" s="129"/>
      <c r="DS152" s="129"/>
      <c r="EB152" s="129"/>
      <c r="EL152" s="129"/>
      <c r="EV152" s="129"/>
      <c r="FF152" s="129"/>
      <c r="FP152" s="129"/>
      <c r="FZ152" s="129"/>
      <c r="GJ152" s="129"/>
      <c r="GT152" s="129"/>
      <c r="HD152" s="129"/>
      <c r="HN152" s="129"/>
      <c r="HX152" s="129"/>
      <c r="IH152" s="129"/>
      <c r="IR152" s="129"/>
      <c r="JB152" s="129"/>
      <c r="JL152" s="129"/>
      <c r="JV152" s="129"/>
      <c r="KF152" s="129"/>
      <c r="KP152" s="129"/>
      <c r="KZ152" s="129"/>
      <c r="LJ152" s="129"/>
      <c r="LT152" s="129"/>
    </row>
    <row xmlns:x14ac="http://schemas.microsoft.com/office/spreadsheetml/2009/9/ac" r="153" s="3" customFormat="true" x14ac:dyDescent="0.25">
      <c r="A153" s="415"/>
      <c r="B153" s="129"/>
      <c r="L153" s="129"/>
      <c r="V153" s="129"/>
      <c r="AF153" s="129"/>
      <c r="AP153" s="129"/>
      <c r="AZ153" s="129"/>
      <c r="BJ153" s="129"/>
      <c r="BT153" s="129"/>
      <c r="CD153" s="129"/>
      <c r="CN153" s="129"/>
      <c r="CX153" s="129"/>
      <c r="DH153" s="129"/>
      <c r="DR153" s="129"/>
      <c r="DS153" s="129"/>
      <c r="EB153" s="129"/>
      <c r="EL153" s="129"/>
      <c r="EV153" s="129"/>
      <c r="FF153" s="129"/>
      <c r="FP153" s="129"/>
      <c r="FZ153" s="129"/>
      <c r="GJ153" s="129"/>
      <c r="GT153" s="129"/>
      <c r="HD153" s="129"/>
      <c r="HN153" s="129"/>
      <c r="HX153" s="129"/>
      <c r="IH153" s="129"/>
      <c r="IR153" s="129"/>
      <c r="JB153" s="129"/>
      <c r="JL153" s="129"/>
      <c r="JV153" s="129"/>
      <c r="KF153" s="129"/>
      <c r="KP153" s="129"/>
      <c r="KZ153" s="129"/>
      <c r="LJ153" s="129"/>
      <c r="LT153" s="129"/>
    </row>
    <row xmlns:x14ac="http://schemas.microsoft.com/office/spreadsheetml/2009/9/ac" r="154" s="3" customFormat="true" x14ac:dyDescent="0.25">
      <c r="A154" s="415"/>
      <c r="B154" s="129"/>
      <c r="L154" s="129"/>
      <c r="V154" s="129"/>
      <c r="AF154" s="129"/>
      <c r="AP154" s="129"/>
      <c r="AZ154" s="129"/>
      <c r="BJ154" s="129"/>
      <c r="BT154" s="129"/>
      <c r="CD154" s="129"/>
      <c r="CN154" s="129"/>
      <c r="CX154" s="129"/>
      <c r="DH154" s="129"/>
      <c r="DR154" s="129"/>
      <c r="DS154" s="129"/>
      <c r="EB154" s="129"/>
      <c r="EL154" s="129"/>
      <c r="EV154" s="129"/>
      <c r="FF154" s="129"/>
      <c r="FP154" s="129"/>
      <c r="FZ154" s="129"/>
      <c r="GJ154" s="129"/>
      <c r="GT154" s="129"/>
      <c r="HD154" s="129"/>
      <c r="HN154" s="129"/>
      <c r="HX154" s="129"/>
      <c r="IH154" s="129"/>
      <c r="IR154" s="129"/>
      <c r="JB154" s="129"/>
      <c r="JL154" s="129"/>
      <c r="JV154" s="129"/>
      <c r="KF154" s="129"/>
      <c r="KP154" s="129"/>
      <c r="KZ154" s="129"/>
      <c r="LJ154" s="129"/>
      <c r="LT154" s="129"/>
    </row>
    <row xmlns:x14ac="http://schemas.microsoft.com/office/spreadsheetml/2009/9/ac" r="155" s="3" customFormat="true" x14ac:dyDescent="0.25">
      <c r="A155" s="415"/>
      <c r="B155" s="129"/>
      <c r="L155" s="129"/>
      <c r="V155" s="129"/>
      <c r="AF155" s="129"/>
      <c r="AP155" s="129"/>
      <c r="AZ155" s="129"/>
      <c r="BJ155" s="129"/>
      <c r="BT155" s="129"/>
      <c r="CD155" s="129"/>
      <c r="CN155" s="129"/>
      <c r="CX155" s="129"/>
      <c r="DH155" s="129"/>
      <c r="DR155" s="129"/>
      <c r="DS155" s="129"/>
      <c r="EB155" s="129"/>
      <c r="EL155" s="129"/>
      <c r="EV155" s="129"/>
      <c r="FF155" s="129"/>
      <c r="FP155" s="129"/>
      <c r="FZ155" s="129"/>
      <c r="GJ155" s="129"/>
      <c r="GT155" s="129"/>
      <c r="HD155" s="129"/>
      <c r="HN155" s="129"/>
      <c r="HX155" s="129"/>
      <c r="IH155" s="129"/>
      <c r="IR155" s="129"/>
      <c r="JB155" s="129"/>
      <c r="JL155" s="129"/>
      <c r="JV155" s="129"/>
      <c r="KF155" s="129"/>
      <c r="KP155" s="129"/>
      <c r="KZ155" s="129"/>
      <c r="LJ155" s="129"/>
      <c r="LT155" s="129"/>
    </row>
    <row xmlns:x14ac="http://schemas.microsoft.com/office/spreadsheetml/2009/9/ac" r="156" s="3" customFormat="true" x14ac:dyDescent="0.25">
      <c r="A156" s="415"/>
      <c r="B156" s="129"/>
      <c r="L156" s="129"/>
      <c r="V156" s="129"/>
      <c r="AF156" s="129"/>
      <c r="AP156" s="129"/>
      <c r="AZ156" s="129"/>
      <c r="BJ156" s="129"/>
      <c r="BT156" s="129"/>
      <c r="CD156" s="129"/>
      <c r="CN156" s="129"/>
      <c r="CX156" s="129"/>
      <c r="DH156" s="129"/>
      <c r="DR156" s="129"/>
      <c r="DS156" s="129"/>
      <c r="EB156" s="129"/>
      <c r="EL156" s="129"/>
      <c r="EV156" s="129"/>
      <c r="FF156" s="129"/>
      <c r="FP156" s="129"/>
      <c r="FZ156" s="129"/>
      <c r="GJ156" s="129"/>
      <c r="GT156" s="129"/>
      <c r="HD156" s="129"/>
      <c r="HN156" s="129"/>
      <c r="HX156" s="129"/>
      <c r="IH156" s="129"/>
      <c r="IR156" s="129"/>
      <c r="JB156" s="129"/>
      <c r="JL156" s="129"/>
      <c r="JV156" s="129"/>
      <c r="KF156" s="129"/>
      <c r="KP156" s="129"/>
      <c r="KZ156" s="129"/>
      <c r="LJ156" s="129"/>
      <c r="LT156" s="129"/>
    </row>
    <row xmlns:x14ac="http://schemas.microsoft.com/office/spreadsheetml/2009/9/ac" r="157" s="3" customFormat="true" x14ac:dyDescent="0.25">
      <c r="A157" s="415"/>
      <c r="B157" s="129"/>
      <c r="L157" s="129"/>
      <c r="V157" s="129"/>
      <c r="AF157" s="129"/>
      <c r="AP157" s="129"/>
      <c r="AZ157" s="129"/>
      <c r="BJ157" s="129"/>
      <c r="BT157" s="129"/>
      <c r="CD157" s="129"/>
      <c r="CN157" s="129"/>
      <c r="CX157" s="129"/>
      <c r="DH157" s="129"/>
      <c r="DR157" s="129"/>
      <c r="DS157" s="129"/>
      <c r="EB157" s="129"/>
      <c r="EL157" s="129"/>
      <c r="EV157" s="129"/>
      <c r="FF157" s="129"/>
      <c r="FP157" s="129"/>
      <c r="FZ157" s="129"/>
      <c r="GJ157" s="129"/>
      <c r="GT157" s="129"/>
      <c r="HD157" s="129"/>
      <c r="HN157" s="129"/>
      <c r="HX157" s="129"/>
      <c r="IH157" s="129"/>
      <c r="IR157" s="129"/>
      <c r="JB157" s="129"/>
      <c r="JL157" s="129"/>
      <c r="JV157" s="129"/>
      <c r="KF157" s="129"/>
      <c r="KP157" s="129"/>
      <c r="KZ157" s="129"/>
      <c r="LJ157" s="129"/>
      <c r="LT157" s="129"/>
    </row>
    <row xmlns:x14ac="http://schemas.microsoft.com/office/spreadsheetml/2009/9/ac" r="158" s="3" customFormat="true" x14ac:dyDescent="0.25">
      <c r="A158" s="415"/>
      <c r="B158" s="129"/>
      <c r="L158" s="129"/>
      <c r="V158" s="129"/>
      <c r="AF158" s="129"/>
      <c r="AP158" s="129"/>
      <c r="AZ158" s="129"/>
      <c r="BJ158" s="129"/>
      <c r="BT158" s="129"/>
      <c r="CD158" s="129"/>
      <c r="CN158" s="129"/>
      <c r="CX158" s="129"/>
      <c r="DH158" s="129"/>
      <c r="DR158" s="129"/>
      <c r="DS158" s="129"/>
      <c r="EB158" s="129"/>
      <c r="EL158" s="129"/>
      <c r="EV158" s="129"/>
      <c r="FF158" s="129"/>
      <c r="FP158" s="129"/>
      <c r="FZ158" s="129"/>
      <c r="GJ158" s="129"/>
      <c r="GT158" s="129"/>
      <c r="HD158" s="129"/>
      <c r="HN158" s="129"/>
      <c r="HX158" s="129"/>
      <c r="IH158" s="129"/>
      <c r="IR158" s="129"/>
      <c r="JB158" s="129"/>
      <c r="JL158" s="129"/>
      <c r="JV158" s="129"/>
      <c r="KF158" s="129"/>
      <c r="KP158" s="129"/>
      <c r="KZ158" s="129"/>
      <c r="LJ158" s="129"/>
      <c r="LT158" s="129"/>
    </row>
    <row xmlns:x14ac="http://schemas.microsoft.com/office/spreadsheetml/2009/9/ac" r="159" s="3" customFormat="true" x14ac:dyDescent="0.25">
      <c r="A159" s="415"/>
      <c r="B159" s="129"/>
      <c r="L159" s="129"/>
      <c r="V159" s="129"/>
      <c r="AF159" s="129"/>
      <c r="AP159" s="129"/>
      <c r="AZ159" s="129"/>
      <c r="BJ159" s="129"/>
      <c r="BT159" s="129"/>
      <c r="CD159" s="129"/>
      <c r="CN159" s="129"/>
      <c r="CX159" s="129"/>
      <c r="DH159" s="129"/>
      <c r="DR159" s="129"/>
      <c r="DS159" s="129"/>
      <c r="EB159" s="129"/>
      <c r="EL159" s="129"/>
      <c r="EV159" s="129"/>
      <c r="FF159" s="129"/>
      <c r="FP159" s="129"/>
      <c r="FZ159" s="129"/>
      <c r="GJ159" s="129"/>
      <c r="GT159" s="129"/>
      <c r="HD159" s="129"/>
      <c r="HN159" s="129"/>
      <c r="HX159" s="129"/>
      <c r="IH159" s="129"/>
      <c r="IR159" s="129"/>
      <c r="JB159" s="129"/>
      <c r="JL159" s="129"/>
      <c r="JV159" s="129"/>
      <c r="KF159" s="129"/>
      <c r="KP159" s="129"/>
      <c r="KZ159" s="129"/>
      <c r="LJ159" s="129"/>
      <c r="LT159" s="129"/>
    </row>
    <row xmlns:x14ac="http://schemas.microsoft.com/office/spreadsheetml/2009/9/ac" r="160" s="3" customFormat="true" x14ac:dyDescent="0.25">
      <c r="A160" s="415"/>
      <c r="B160" s="129"/>
      <c r="L160" s="129"/>
      <c r="V160" s="129"/>
      <c r="AF160" s="129"/>
      <c r="AP160" s="129"/>
      <c r="AZ160" s="129"/>
      <c r="BJ160" s="129"/>
      <c r="BT160" s="129"/>
      <c r="CD160" s="129"/>
      <c r="CN160" s="129"/>
      <c r="CX160" s="129"/>
      <c r="DH160" s="129"/>
      <c r="DR160" s="129"/>
      <c r="DS160" s="129"/>
      <c r="EB160" s="129"/>
      <c r="EL160" s="129"/>
      <c r="EV160" s="129"/>
      <c r="FF160" s="129"/>
      <c r="FP160" s="129"/>
      <c r="FZ160" s="129"/>
      <c r="GJ160" s="129"/>
      <c r="GT160" s="129"/>
      <c r="HD160" s="129"/>
      <c r="HN160" s="129"/>
      <c r="HX160" s="129"/>
      <c r="IH160" s="129"/>
      <c r="IR160" s="129"/>
      <c r="JB160" s="129"/>
      <c r="JL160" s="129"/>
      <c r="JV160" s="129"/>
      <c r="KF160" s="129"/>
      <c r="KP160" s="129"/>
      <c r="KZ160" s="129"/>
      <c r="LJ160" s="129"/>
      <c r="LT160" s="129"/>
    </row>
    <row xmlns:x14ac="http://schemas.microsoft.com/office/spreadsheetml/2009/9/ac" r="161" s="3" customFormat="true" x14ac:dyDescent="0.25">
      <c r="A161" s="415"/>
      <c r="B161" s="129"/>
      <c r="L161" s="129"/>
      <c r="V161" s="129"/>
      <c r="AF161" s="129"/>
      <c r="AP161" s="129"/>
      <c r="AZ161" s="129"/>
      <c r="BJ161" s="129"/>
      <c r="BT161" s="129"/>
      <c r="CD161" s="129"/>
      <c r="CN161" s="129"/>
      <c r="CX161" s="129"/>
      <c r="DH161" s="129"/>
      <c r="DR161" s="129"/>
      <c r="DS161" s="129"/>
      <c r="EB161" s="129"/>
      <c r="EL161" s="129"/>
      <c r="EV161" s="129"/>
      <c r="FF161" s="129"/>
      <c r="FP161" s="129"/>
      <c r="FZ161" s="129"/>
      <c r="GJ161" s="129"/>
      <c r="GT161" s="129"/>
      <c r="HD161" s="129"/>
      <c r="HN161" s="129"/>
      <c r="HX161" s="129"/>
      <c r="IH161" s="129"/>
      <c r="IR161" s="129"/>
      <c r="JB161" s="129"/>
      <c r="JL161" s="129"/>
      <c r="JV161" s="129"/>
      <c r="KF161" s="129"/>
      <c r="KP161" s="129"/>
      <c r="KZ161" s="129"/>
      <c r="LJ161" s="129"/>
      <c r="LT161" s="129"/>
    </row>
    <row xmlns:x14ac="http://schemas.microsoft.com/office/spreadsheetml/2009/9/ac" r="162" s="3" customFormat="true" x14ac:dyDescent="0.25">
      <c r="A162" s="415"/>
      <c r="B162" s="129"/>
      <c r="L162" s="129"/>
      <c r="V162" s="129"/>
      <c r="AF162" s="129"/>
      <c r="AP162" s="129"/>
      <c r="AZ162" s="129"/>
      <c r="BJ162" s="129"/>
      <c r="BT162" s="129"/>
      <c r="CD162" s="129"/>
      <c r="CN162" s="129"/>
      <c r="CX162" s="129"/>
      <c r="DH162" s="129"/>
      <c r="DR162" s="129"/>
      <c r="DS162" s="129"/>
      <c r="EB162" s="129"/>
      <c r="EL162" s="129"/>
      <c r="EV162" s="129"/>
      <c r="FF162" s="129"/>
      <c r="FP162" s="129"/>
      <c r="FZ162" s="129"/>
      <c r="GJ162" s="129"/>
      <c r="GT162" s="129"/>
      <c r="HD162" s="129"/>
      <c r="HN162" s="129"/>
      <c r="HX162" s="129"/>
      <c r="IH162" s="129"/>
      <c r="IR162" s="129"/>
      <c r="JB162" s="129"/>
      <c r="JL162" s="129"/>
      <c r="JV162" s="129"/>
      <c r="KF162" s="129"/>
      <c r="KP162" s="129"/>
      <c r="KZ162" s="129"/>
      <c r="LJ162" s="129"/>
      <c r="LT162" s="129"/>
    </row>
    <row xmlns:x14ac="http://schemas.microsoft.com/office/spreadsheetml/2009/9/ac" r="163" s="3" customFormat="true" x14ac:dyDescent="0.25">
      <c r="A163" s="415"/>
      <c r="B163" s="129"/>
      <c r="L163" s="129"/>
      <c r="V163" s="129"/>
      <c r="AF163" s="129"/>
      <c r="AP163" s="129"/>
      <c r="AZ163" s="129"/>
      <c r="BJ163" s="129"/>
      <c r="BT163" s="129"/>
      <c r="CD163" s="129"/>
      <c r="CN163" s="129"/>
      <c r="CX163" s="129"/>
      <c r="DH163" s="129"/>
      <c r="DR163" s="129"/>
      <c r="DS163" s="129"/>
      <c r="EB163" s="129"/>
      <c r="EL163" s="129"/>
      <c r="EV163" s="129"/>
      <c r="FF163" s="129"/>
      <c r="FP163" s="129"/>
      <c r="FZ163" s="129"/>
      <c r="GJ163" s="129"/>
      <c r="GT163" s="129"/>
      <c r="HD163" s="129"/>
      <c r="HN163" s="129"/>
      <c r="HX163" s="129"/>
      <c r="IH163" s="129"/>
      <c r="IR163" s="129"/>
      <c r="JB163" s="129"/>
      <c r="JL163" s="129"/>
      <c r="JV163" s="129"/>
      <c r="KF163" s="129"/>
      <c r="KP163" s="129"/>
      <c r="KZ163" s="129"/>
      <c r="LJ163" s="129"/>
      <c r="LT163" s="129"/>
    </row>
    <row xmlns:x14ac="http://schemas.microsoft.com/office/spreadsheetml/2009/9/ac" r="164" s="3" customFormat="true" x14ac:dyDescent="0.25">
      <c r="A164" s="415"/>
      <c r="B164" s="129"/>
      <c r="L164" s="129"/>
      <c r="V164" s="129"/>
      <c r="AF164" s="129"/>
      <c r="AP164" s="129"/>
      <c r="AZ164" s="129"/>
      <c r="BJ164" s="129"/>
      <c r="BT164" s="129"/>
      <c r="CD164" s="129"/>
      <c r="CN164" s="129"/>
      <c r="CX164" s="129"/>
      <c r="DH164" s="129"/>
      <c r="DR164" s="129"/>
      <c r="DS164" s="129"/>
      <c r="EB164" s="129"/>
      <c r="EL164" s="129"/>
      <c r="EV164" s="129"/>
      <c r="FF164" s="129"/>
      <c r="FP164" s="129"/>
      <c r="FZ164" s="129"/>
      <c r="GJ164" s="129"/>
      <c r="GT164" s="129"/>
      <c r="HD164" s="129"/>
      <c r="HN164" s="129"/>
      <c r="HX164" s="129"/>
      <c r="IH164" s="129"/>
      <c r="IR164" s="129"/>
      <c r="JB164" s="129"/>
      <c r="JL164" s="129"/>
      <c r="JV164" s="129"/>
      <c r="KF164" s="129"/>
      <c r="KP164" s="129"/>
      <c r="KZ164" s="129"/>
      <c r="LJ164" s="129"/>
      <c r="LT164" s="129"/>
    </row>
    <row xmlns:x14ac="http://schemas.microsoft.com/office/spreadsheetml/2009/9/ac" r="165" s="3" customFormat="true" x14ac:dyDescent="0.25">
      <c r="A165" s="415"/>
      <c r="B165" s="129"/>
      <c r="L165" s="129"/>
      <c r="V165" s="129"/>
      <c r="AF165" s="129"/>
      <c r="AP165" s="129"/>
      <c r="AZ165" s="129"/>
      <c r="BJ165" s="129"/>
      <c r="BT165" s="129"/>
      <c r="CD165" s="129"/>
      <c r="CN165" s="129"/>
      <c r="CX165" s="129"/>
      <c r="DH165" s="129"/>
      <c r="DR165" s="129"/>
      <c r="DS165" s="129"/>
      <c r="EB165" s="129"/>
      <c r="EL165" s="129"/>
      <c r="EV165" s="129"/>
      <c r="FF165" s="129"/>
      <c r="FP165" s="129"/>
      <c r="FZ165" s="129"/>
      <c r="GJ165" s="129"/>
      <c r="GT165" s="129"/>
      <c r="HD165" s="129"/>
      <c r="HN165" s="129"/>
      <c r="HX165" s="129"/>
      <c r="IH165" s="129"/>
      <c r="IR165" s="129"/>
      <c r="JB165" s="129"/>
      <c r="JL165" s="129"/>
      <c r="JV165" s="129"/>
      <c r="KF165" s="129"/>
      <c r="KP165" s="129"/>
      <c r="KZ165" s="129"/>
      <c r="LJ165" s="129"/>
      <c r="LT165" s="129"/>
    </row>
    <row xmlns:x14ac="http://schemas.microsoft.com/office/spreadsheetml/2009/9/ac" r="166" s="3" customFormat="true" x14ac:dyDescent="0.25">
      <c r="A166" s="415"/>
      <c r="B166" s="129"/>
      <c r="L166" s="129"/>
      <c r="V166" s="129"/>
      <c r="AF166" s="129"/>
      <c r="AP166" s="129"/>
      <c r="AZ166" s="129"/>
      <c r="BJ166" s="129"/>
      <c r="BT166" s="129"/>
      <c r="CD166" s="129"/>
      <c r="CN166" s="129"/>
      <c r="CX166" s="129"/>
      <c r="DH166" s="129"/>
      <c r="DR166" s="129"/>
      <c r="DS166" s="129"/>
      <c r="EB166" s="129"/>
      <c r="EL166" s="129"/>
      <c r="EV166" s="129"/>
      <c r="FF166" s="129"/>
      <c r="FP166" s="129"/>
      <c r="FZ166" s="129"/>
      <c r="GJ166" s="129"/>
      <c r="GT166" s="129"/>
      <c r="HD166" s="129"/>
      <c r="HN166" s="129"/>
      <c r="HX166" s="129"/>
      <c r="IH166" s="129"/>
      <c r="IR166" s="129"/>
      <c r="JB166" s="129"/>
      <c r="JL166" s="129"/>
      <c r="JV166" s="129"/>
      <c r="KF166" s="129"/>
      <c r="KP166" s="129"/>
      <c r="KZ166" s="129"/>
      <c r="LJ166" s="129"/>
      <c r="LT166" s="129"/>
    </row>
    <row xmlns:x14ac="http://schemas.microsoft.com/office/spreadsheetml/2009/9/ac" r="167" s="3" customFormat="true" x14ac:dyDescent="0.25">
      <c r="A167" s="415"/>
      <c r="B167" s="129"/>
      <c r="L167" s="129"/>
      <c r="V167" s="129"/>
      <c r="AF167" s="129"/>
      <c r="AP167" s="129"/>
      <c r="AZ167" s="129"/>
      <c r="BJ167" s="129"/>
      <c r="BT167" s="129"/>
      <c r="CD167" s="129"/>
      <c r="CN167" s="129"/>
      <c r="CX167" s="129"/>
      <c r="DH167" s="129"/>
      <c r="DR167" s="129"/>
      <c r="DS167" s="129"/>
      <c r="EB167" s="129"/>
      <c r="EL167" s="129"/>
      <c r="EV167" s="129"/>
      <c r="FF167" s="129"/>
      <c r="FP167" s="129"/>
      <c r="FZ167" s="129"/>
      <c r="GJ167" s="129"/>
      <c r="GT167" s="129"/>
      <c r="HD167" s="129"/>
      <c r="HN167" s="129"/>
      <c r="HX167" s="129"/>
      <c r="IH167" s="129"/>
      <c r="IR167" s="129"/>
      <c r="JB167" s="129"/>
      <c r="JL167" s="129"/>
      <c r="JV167" s="129"/>
      <c r="KF167" s="129"/>
      <c r="KP167" s="129"/>
      <c r="KZ167" s="129"/>
      <c r="LJ167" s="129"/>
      <c r="LT167" s="129"/>
    </row>
    <row xmlns:x14ac="http://schemas.microsoft.com/office/spreadsheetml/2009/9/ac" r="168" s="3" customFormat="true" x14ac:dyDescent="0.25">
      <c r="A168" s="415"/>
      <c r="B168" s="129"/>
      <c r="L168" s="129"/>
      <c r="V168" s="129"/>
      <c r="AF168" s="129"/>
      <c r="AP168" s="129"/>
      <c r="AZ168" s="129"/>
      <c r="BJ168" s="129"/>
      <c r="BT168" s="129"/>
      <c r="CD168" s="129"/>
      <c r="CN168" s="129"/>
      <c r="CX168" s="129"/>
      <c r="DH168" s="129"/>
      <c r="DR168" s="129"/>
      <c r="DS168" s="129"/>
      <c r="EB168" s="129"/>
      <c r="EL168" s="129"/>
      <c r="EV168" s="129"/>
      <c r="FF168" s="129"/>
      <c r="FP168" s="129"/>
      <c r="FZ168" s="129"/>
      <c r="GJ168" s="129"/>
      <c r="GT168" s="129"/>
      <c r="HD168" s="129"/>
      <c r="HN168" s="129"/>
      <c r="HX168" s="129"/>
      <c r="IH168" s="129"/>
      <c r="IR168" s="129"/>
      <c r="JB168" s="129"/>
      <c r="JL168" s="129"/>
      <c r="JV168" s="129"/>
      <c r="KF168" s="129"/>
      <c r="KP168" s="129"/>
      <c r="KZ168" s="129"/>
      <c r="LJ168" s="129"/>
      <c r="LT168" s="129"/>
    </row>
    <row xmlns:x14ac="http://schemas.microsoft.com/office/spreadsheetml/2009/9/ac" r="169" s="3" customFormat="true" x14ac:dyDescent="0.25">
      <c r="A169" s="415"/>
      <c r="B169" s="129"/>
      <c r="L169" s="129"/>
      <c r="V169" s="129"/>
      <c r="AF169" s="129"/>
      <c r="AP169" s="129"/>
      <c r="AZ169" s="129"/>
      <c r="BJ169" s="129"/>
      <c r="BT169" s="129"/>
      <c r="CD169" s="129"/>
      <c r="CN169" s="129"/>
      <c r="CX169" s="129"/>
      <c r="DH169" s="129"/>
      <c r="DR169" s="129"/>
      <c r="DS169" s="129"/>
      <c r="EB169" s="129"/>
      <c r="EL169" s="129"/>
      <c r="EV169" s="129"/>
      <c r="FF169" s="129"/>
      <c r="FP169" s="129"/>
      <c r="FZ169" s="129"/>
      <c r="GJ169" s="129"/>
      <c r="GT169" s="129"/>
      <c r="HD169" s="129"/>
      <c r="HN169" s="129"/>
      <c r="HX169" s="129"/>
      <c r="IH169" s="129"/>
      <c r="IR169" s="129"/>
      <c r="JB169" s="129"/>
      <c r="JL169" s="129"/>
      <c r="JV169" s="129"/>
      <c r="KF169" s="129"/>
      <c r="KP169" s="129"/>
      <c r="KZ169" s="129"/>
      <c r="LJ169" s="129"/>
      <c r="LT169" s="129"/>
    </row>
    <row xmlns:x14ac="http://schemas.microsoft.com/office/spreadsheetml/2009/9/ac" r="170" s="3" customFormat="true" x14ac:dyDescent="0.25">
      <c r="A170" s="415"/>
      <c r="B170" s="129"/>
      <c r="L170" s="129"/>
      <c r="V170" s="129"/>
      <c r="AF170" s="129"/>
      <c r="AP170" s="129"/>
      <c r="AZ170" s="129"/>
      <c r="BJ170" s="129"/>
      <c r="BT170" s="129"/>
      <c r="CD170" s="129"/>
      <c r="CN170" s="129"/>
      <c r="CX170" s="129"/>
      <c r="DH170" s="129"/>
      <c r="DR170" s="129"/>
      <c r="DS170" s="129"/>
      <c r="EB170" s="129"/>
      <c r="EL170" s="129"/>
      <c r="EV170" s="129"/>
      <c r="FF170" s="129"/>
      <c r="FP170" s="129"/>
      <c r="FZ170" s="129"/>
      <c r="GJ170" s="129"/>
      <c r="GT170" s="129"/>
      <c r="HD170" s="129"/>
      <c r="HN170" s="129"/>
      <c r="HX170" s="129"/>
      <c r="IH170" s="129"/>
      <c r="IR170" s="129"/>
      <c r="JB170" s="129"/>
      <c r="JL170" s="129"/>
      <c r="JV170" s="129"/>
      <c r="KF170" s="129"/>
      <c r="KP170" s="129"/>
      <c r="KZ170" s="129"/>
      <c r="LJ170" s="129"/>
      <c r="LT170" s="129"/>
    </row>
    <row xmlns:x14ac="http://schemas.microsoft.com/office/spreadsheetml/2009/9/ac" r="171" s="3" customFormat="true" x14ac:dyDescent="0.25">
      <c r="A171" s="415"/>
      <c r="B171" s="129"/>
      <c r="L171" s="129"/>
      <c r="V171" s="129"/>
      <c r="AF171" s="129"/>
      <c r="AP171" s="129"/>
      <c r="AZ171" s="129"/>
      <c r="BJ171" s="129"/>
      <c r="BT171" s="129"/>
      <c r="CD171" s="129"/>
      <c r="CN171" s="129"/>
      <c r="CX171" s="129"/>
      <c r="DH171" s="129"/>
      <c r="DR171" s="129"/>
      <c r="DS171" s="129"/>
      <c r="EB171" s="129"/>
      <c r="EL171" s="129"/>
      <c r="EV171" s="129"/>
      <c r="FF171" s="129"/>
      <c r="FP171" s="129"/>
      <c r="FZ171" s="129"/>
      <c r="GJ171" s="129"/>
      <c r="GT171" s="129"/>
      <c r="HD171" s="129"/>
      <c r="HN171" s="129"/>
      <c r="HX171" s="129"/>
      <c r="IH171" s="129"/>
      <c r="IR171" s="129"/>
      <c r="JB171" s="129"/>
      <c r="JL171" s="129"/>
      <c r="JV171" s="129"/>
      <c r="KF171" s="129"/>
      <c r="KP171" s="129"/>
      <c r="KZ171" s="129"/>
      <c r="LJ171" s="129"/>
      <c r="LT171" s="129"/>
    </row>
    <row xmlns:x14ac="http://schemas.microsoft.com/office/spreadsheetml/2009/9/ac" r="172" s="3" customFormat="true" x14ac:dyDescent="0.25">
      <c r="A172" s="415"/>
      <c r="B172" s="129"/>
      <c r="L172" s="129"/>
      <c r="V172" s="129"/>
      <c r="AF172" s="129"/>
      <c r="AP172" s="129"/>
      <c r="AZ172" s="129"/>
      <c r="BJ172" s="129"/>
      <c r="BT172" s="129"/>
      <c r="CD172" s="129"/>
      <c r="CN172" s="129"/>
      <c r="CX172" s="129"/>
      <c r="DH172" s="129"/>
      <c r="DR172" s="129"/>
      <c r="DS172" s="129"/>
      <c r="EB172" s="129"/>
      <c r="EL172" s="129"/>
      <c r="EV172" s="129"/>
      <c r="FF172" s="129"/>
      <c r="FP172" s="129"/>
      <c r="FZ172" s="129"/>
      <c r="GJ172" s="129"/>
      <c r="GT172" s="129"/>
      <c r="HD172" s="129"/>
      <c r="HN172" s="129"/>
      <c r="HX172" s="129"/>
      <c r="IH172" s="129"/>
      <c r="IR172" s="129"/>
      <c r="JB172" s="129"/>
      <c r="JL172" s="129"/>
      <c r="JV172" s="129"/>
      <c r="KF172" s="129"/>
      <c r="KP172" s="129"/>
      <c r="KZ172" s="129"/>
      <c r="LJ172" s="129"/>
      <c r="LT172" s="129"/>
    </row>
    <row xmlns:x14ac="http://schemas.microsoft.com/office/spreadsheetml/2009/9/ac" r="173" s="3" customFormat="true" x14ac:dyDescent="0.25">
      <c r="A173" s="415"/>
      <c r="B173" s="129"/>
      <c r="L173" s="129"/>
      <c r="V173" s="129"/>
      <c r="AF173" s="129"/>
      <c r="AP173" s="129"/>
      <c r="AZ173" s="129"/>
      <c r="BJ173" s="129"/>
      <c r="BT173" s="129"/>
      <c r="CD173" s="129"/>
      <c r="CN173" s="129"/>
      <c r="CX173" s="129"/>
      <c r="DH173" s="129"/>
      <c r="DR173" s="129"/>
      <c r="DS173" s="129"/>
      <c r="EB173" s="129"/>
      <c r="EL173" s="129"/>
      <c r="EV173" s="129"/>
      <c r="FF173" s="129"/>
      <c r="FP173" s="129"/>
      <c r="FZ173" s="129"/>
      <c r="GJ173" s="129"/>
      <c r="GT173" s="129"/>
      <c r="HD173" s="129"/>
      <c r="HN173" s="129"/>
      <c r="HX173" s="129"/>
      <c r="IH173" s="129"/>
      <c r="IR173" s="129"/>
      <c r="JB173" s="129"/>
      <c r="JL173" s="129"/>
      <c r="JV173" s="129"/>
      <c r="KF173" s="129"/>
      <c r="KP173" s="129"/>
      <c r="KZ173" s="129"/>
      <c r="LJ173" s="129"/>
      <c r="LT173" s="129"/>
    </row>
    <row xmlns:x14ac="http://schemas.microsoft.com/office/spreadsheetml/2009/9/ac" r="174" s="3" customFormat="true" x14ac:dyDescent="0.25">
      <c r="A174" s="415"/>
      <c r="B174" s="129"/>
      <c r="L174" s="129"/>
      <c r="V174" s="129"/>
      <c r="AF174" s="129"/>
      <c r="AP174" s="129"/>
      <c r="AZ174" s="129"/>
      <c r="BJ174" s="129"/>
      <c r="BT174" s="129"/>
      <c r="CD174" s="129"/>
      <c r="CN174" s="129"/>
      <c r="CX174" s="129"/>
      <c r="DH174" s="129"/>
      <c r="DR174" s="129"/>
      <c r="DS174" s="129"/>
      <c r="EB174" s="129"/>
      <c r="EL174" s="129"/>
      <c r="EV174" s="129"/>
      <c r="FF174" s="129"/>
      <c r="FP174" s="129"/>
      <c r="FZ174" s="129"/>
      <c r="GJ174" s="129"/>
      <c r="GT174" s="129"/>
      <c r="HD174" s="129"/>
      <c r="HN174" s="129"/>
      <c r="HX174" s="129"/>
      <c r="IH174" s="129"/>
      <c r="IR174" s="129"/>
      <c r="JB174" s="129"/>
      <c r="JL174" s="129"/>
      <c r="JV174" s="129"/>
      <c r="KF174" s="129"/>
      <c r="KP174" s="129"/>
      <c r="KZ174" s="129"/>
      <c r="LJ174" s="129"/>
      <c r="LT174" s="129"/>
    </row>
    <row xmlns:x14ac="http://schemas.microsoft.com/office/spreadsheetml/2009/9/ac" r="175" s="3" customFormat="true" x14ac:dyDescent="0.25">
      <c r="A175" s="415"/>
      <c r="B175" s="129"/>
      <c r="L175" s="129"/>
      <c r="V175" s="129"/>
      <c r="AF175" s="129"/>
      <c r="AP175" s="129"/>
      <c r="AZ175" s="129"/>
      <c r="BJ175" s="129"/>
      <c r="BT175" s="129"/>
      <c r="CD175" s="129"/>
      <c r="CN175" s="129"/>
      <c r="CX175" s="129"/>
      <c r="DH175" s="129"/>
      <c r="DR175" s="129"/>
      <c r="DS175" s="129"/>
      <c r="EB175" s="129"/>
      <c r="EL175" s="129"/>
      <c r="EV175" s="129"/>
      <c r="FF175" s="129"/>
      <c r="FP175" s="129"/>
      <c r="FZ175" s="129"/>
      <c r="GJ175" s="129"/>
      <c r="GT175" s="129"/>
      <c r="HD175" s="129"/>
      <c r="HN175" s="129"/>
      <c r="HX175" s="129"/>
      <c r="IH175" s="129"/>
      <c r="IR175" s="129"/>
      <c r="JB175" s="129"/>
      <c r="JL175" s="129"/>
      <c r="JV175" s="129"/>
      <c r="KF175" s="129"/>
      <c r="KP175" s="129"/>
      <c r="KZ175" s="129"/>
      <c r="LJ175" s="129"/>
      <c r="LT175" s="129"/>
    </row>
    <row xmlns:x14ac="http://schemas.microsoft.com/office/spreadsheetml/2009/9/ac" r="176" s="3" customFormat="true" x14ac:dyDescent="0.25">
      <c r="A176" s="415"/>
      <c r="B176" s="129"/>
      <c r="L176" s="129"/>
      <c r="V176" s="129"/>
      <c r="AF176" s="129"/>
      <c r="AP176" s="129"/>
      <c r="AZ176" s="129"/>
      <c r="BJ176" s="129"/>
      <c r="BT176" s="129"/>
      <c r="CD176" s="129"/>
      <c r="CN176" s="129"/>
      <c r="CX176" s="129"/>
      <c r="DH176" s="129"/>
      <c r="DR176" s="129"/>
      <c r="DS176" s="129"/>
      <c r="EB176" s="129"/>
      <c r="EL176" s="129"/>
      <c r="EV176" s="129"/>
      <c r="FF176" s="129"/>
      <c r="FP176" s="129"/>
      <c r="FZ176" s="129"/>
      <c r="GJ176" s="129"/>
      <c r="GT176" s="129"/>
      <c r="HD176" s="129"/>
      <c r="HN176" s="129"/>
      <c r="HX176" s="129"/>
      <c r="IH176" s="129"/>
      <c r="IR176" s="129"/>
      <c r="JB176" s="129"/>
      <c r="JL176" s="129"/>
      <c r="JV176" s="129"/>
      <c r="KF176" s="129"/>
      <c r="KP176" s="129"/>
      <c r="KZ176" s="129"/>
      <c r="LJ176" s="129"/>
      <c r="LT176" s="129"/>
    </row>
    <row xmlns:x14ac="http://schemas.microsoft.com/office/spreadsheetml/2009/9/ac" r="177" s="3" customFormat="true" x14ac:dyDescent="0.25">
      <c r="A177" s="415"/>
      <c r="B177" s="129"/>
      <c r="L177" s="129"/>
      <c r="V177" s="129"/>
      <c r="AF177" s="129"/>
      <c r="AP177" s="129"/>
      <c r="AZ177" s="129"/>
      <c r="BJ177" s="129"/>
      <c r="BT177" s="129"/>
      <c r="CD177" s="129"/>
      <c r="CN177" s="129"/>
      <c r="CX177" s="129"/>
      <c r="DH177" s="129"/>
      <c r="DR177" s="129"/>
      <c r="DS177" s="129"/>
      <c r="EB177" s="129"/>
      <c r="EL177" s="129"/>
      <c r="EV177" s="129"/>
      <c r="FF177" s="129"/>
      <c r="FP177" s="129"/>
      <c r="FZ177" s="129"/>
      <c r="GJ177" s="129"/>
      <c r="GT177" s="129"/>
      <c r="HD177" s="129"/>
      <c r="HN177" s="129"/>
      <c r="HX177" s="129"/>
      <c r="IH177" s="129"/>
      <c r="IR177" s="129"/>
      <c r="JB177" s="129"/>
      <c r="JL177" s="129"/>
      <c r="JV177" s="129"/>
      <c r="KF177" s="129"/>
      <c r="KP177" s="129"/>
      <c r="KZ177" s="129"/>
      <c r="LJ177" s="129"/>
      <c r="LT177" s="129"/>
    </row>
    <row xmlns:x14ac="http://schemas.microsoft.com/office/spreadsheetml/2009/9/ac" r="178" s="3" customFormat="true" x14ac:dyDescent="0.25">
      <c r="A178" s="415"/>
      <c r="B178" s="129"/>
      <c r="L178" s="129"/>
      <c r="V178" s="129"/>
      <c r="AF178" s="129"/>
      <c r="AP178" s="129"/>
      <c r="AZ178" s="129"/>
      <c r="BJ178" s="129"/>
      <c r="BT178" s="129"/>
      <c r="CD178" s="129"/>
      <c r="CN178" s="129"/>
      <c r="CX178" s="129"/>
      <c r="DH178" s="129"/>
      <c r="DR178" s="129"/>
      <c r="DS178" s="129"/>
      <c r="EB178" s="129"/>
      <c r="EL178" s="129"/>
      <c r="EV178" s="129"/>
      <c r="FF178" s="129"/>
      <c r="FP178" s="129"/>
      <c r="FZ178" s="129"/>
      <c r="GJ178" s="129"/>
      <c r="GT178" s="129"/>
      <c r="HD178" s="129"/>
      <c r="HN178" s="129"/>
      <c r="HX178" s="129"/>
      <c r="IH178" s="129"/>
      <c r="IR178" s="129"/>
      <c r="JB178" s="129"/>
      <c r="JL178" s="129"/>
      <c r="JV178" s="129"/>
      <c r="KF178" s="129"/>
      <c r="KP178" s="129"/>
      <c r="KZ178" s="129"/>
      <c r="LJ178" s="129"/>
      <c r="LT178" s="129"/>
    </row>
    <row xmlns:x14ac="http://schemas.microsoft.com/office/spreadsheetml/2009/9/ac" r="179" s="3" customFormat="true" x14ac:dyDescent="0.25">
      <c r="A179" s="415"/>
      <c r="B179" s="129"/>
      <c r="L179" s="129"/>
      <c r="V179" s="129"/>
      <c r="AF179" s="129"/>
      <c r="AP179" s="129"/>
      <c r="AZ179" s="129"/>
      <c r="BJ179" s="129"/>
      <c r="BT179" s="129"/>
      <c r="CD179" s="129"/>
      <c r="CN179" s="129"/>
      <c r="CX179" s="129"/>
      <c r="DH179" s="129"/>
      <c r="DR179" s="129"/>
      <c r="DS179" s="129"/>
      <c r="EB179" s="129"/>
      <c r="EL179" s="129"/>
      <c r="EV179" s="129"/>
      <c r="FF179" s="129"/>
      <c r="FP179" s="129"/>
      <c r="FZ179" s="129"/>
      <c r="GJ179" s="129"/>
      <c r="GT179" s="129"/>
      <c r="HD179" s="129"/>
      <c r="HN179" s="129"/>
      <c r="HX179" s="129"/>
      <c r="IH179" s="129"/>
      <c r="IR179" s="129"/>
      <c r="JB179" s="129"/>
      <c r="JL179" s="129"/>
      <c r="JV179" s="129"/>
      <c r="KF179" s="129"/>
      <c r="KP179" s="129"/>
      <c r="KZ179" s="129"/>
      <c r="LJ179" s="129"/>
      <c r="LT179" s="129"/>
    </row>
    <row xmlns:x14ac="http://schemas.microsoft.com/office/spreadsheetml/2009/9/ac" r="180" s="3" customFormat="true" x14ac:dyDescent="0.25">
      <c r="A180" s="415"/>
      <c r="B180" s="129"/>
      <c r="L180" s="129"/>
      <c r="V180" s="129"/>
      <c r="AF180" s="129"/>
      <c r="AP180" s="129"/>
      <c r="AZ180" s="129"/>
      <c r="BJ180" s="129"/>
      <c r="BT180" s="129"/>
      <c r="CD180" s="129"/>
      <c r="CN180" s="129"/>
      <c r="CX180" s="129"/>
      <c r="DH180" s="129"/>
      <c r="DR180" s="129"/>
      <c r="DS180" s="129"/>
      <c r="EB180" s="129"/>
      <c r="EL180" s="129"/>
      <c r="EV180" s="129"/>
      <c r="FF180" s="129"/>
      <c r="FP180" s="129"/>
      <c r="FZ180" s="129"/>
      <c r="GJ180" s="129"/>
      <c r="GT180" s="129"/>
      <c r="HD180" s="129"/>
      <c r="HN180" s="129"/>
      <c r="HX180" s="129"/>
      <c r="IH180" s="129"/>
      <c r="IR180" s="129"/>
      <c r="JB180" s="129"/>
      <c r="JL180" s="129"/>
      <c r="JV180" s="129"/>
      <c r="KF180" s="129"/>
      <c r="KP180" s="129"/>
      <c r="KZ180" s="129"/>
      <c r="LJ180" s="129"/>
      <c r="LT180" s="129"/>
    </row>
    <row xmlns:x14ac="http://schemas.microsoft.com/office/spreadsheetml/2009/9/ac" r="181" s="3" customFormat="true" x14ac:dyDescent="0.25">
      <c r="A181" s="415"/>
      <c r="B181" s="129"/>
      <c r="L181" s="129"/>
      <c r="V181" s="129"/>
      <c r="AF181" s="129"/>
      <c r="AP181" s="129"/>
      <c r="AZ181" s="129"/>
      <c r="BJ181" s="129"/>
      <c r="BT181" s="129"/>
      <c r="CD181" s="129"/>
      <c r="CN181" s="129"/>
      <c r="CX181" s="129"/>
      <c r="DH181" s="129"/>
      <c r="DR181" s="129"/>
      <c r="DS181" s="129"/>
      <c r="EB181" s="129"/>
      <c r="EL181" s="129"/>
      <c r="EV181" s="129"/>
      <c r="FF181" s="129"/>
      <c r="FP181" s="129"/>
      <c r="FZ181" s="129"/>
      <c r="GJ181" s="129"/>
      <c r="GT181" s="129"/>
      <c r="HD181" s="129"/>
      <c r="HN181" s="129"/>
      <c r="HX181" s="129"/>
      <c r="IH181" s="129"/>
      <c r="IR181" s="129"/>
      <c r="JB181" s="129"/>
      <c r="JL181" s="129"/>
      <c r="JV181" s="129"/>
      <c r="KF181" s="129"/>
      <c r="KP181" s="129"/>
      <c r="KZ181" s="129"/>
      <c r="LJ181" s="129"/>
      <c r="LT181" s="129"/>
    </row>
    <row xmlns:x14ac="http://schemas.microsoft.com/office/spreadsheetml/2009/9/ac" r="182" s="3" customFormat="true" x14ac:dyDescent="0.25">
      <c r="A182" s="415"/>
      <c r="B182" s="129"/>
      <c r="L182" s="129"/>
      <c r="V182" s="129"/>
      <c r="AF182" s="129"/>
      <c r="AP182" s="129"/>
      <c r="AZ182" s="129"/>
      <c r="BJ182" s="129"/>
      <c r="BT182" s="129"/>
      <c r="CD182" s="129"/>
      <c r="CN182" s="129"/>
      <c r="CX182" s="129"/>
      <c r="DH182" s="129"/>
      <c r="DR182" s="129"/>
      <c r="DS182" s="129"/>
      <c r="EB182" s="129"/>
      <c r="EL182" s="129"/>
      <c r="EV182" s="129"/>
      <c r="FF182" s="129"/>
      <c r="FP182" s="129"/>
      <c r="FZ182" s="129"/>
      <c r="GJ182" s="129"/>
      <c r="GT182" s="129"/>
      <c r="HD182" s="129"/>
      <c r="HN182" s="129"/>
      <c r="HX182" s="129"/>
      <c r="IH182" s="129"/>
      <c r="IR182" s="129"/>
      <c r="JB182" s="129"/>
      <c r="JL182" s="129"/>
      <c r="JV182" s="129"/>
      <c r="KF182" s="129"/>
      <c r="KP182" s="129"/>
      <c r="KZ182" s="129"/>
      <c r="LJ182" s="129"/>
      <c r="LT182" s="129"/>
    </row>
    <row xmlns:x14ac="http://schemas.microsoft.com/office/spreadsheetml/2009/9/ac" r="183" s="3" customFormat="true" x14ac:dyDescent="0.25">
      <c r="A183" s="415"/>
      <c r="B183" s="129"/>
      <c r="L183" s="129"/>
      <c r="V183" s="129"/>
      <c r="AF183" s="129"/>
      <c r="AP183" s="129"/>
      <c r="AZ183" s="129"/>
      <c r="BJ183" s="129"/>
      <c r="BT183" s="129"/>
      <c r="CD183" s="129"/>
      <c r="CN183" s="129"/>
      <c r="CX183" s="129"/>
      <c r="DH183" s="129"/>
      <c r="DR183" s="129"/>
      <c r="DS183" s="129"/>
      <c r="EB183" s="129"/>
      <c r="EL183" s="129"/>
      <c r="EV183" s="129"/>
      <c r="FF183" s="129"/>
      <c r="FP183" s="129"/>
      <c r="FZ183" s="129"/>
      <c r="GJ183" s="129"/>
      <c r="GT183" s="129"/>
      <c r="HD183" s="129"/>
      <c r="HN183" s="129"/>
      <c r="HX183" s="129"/>
      <c r="IH183" s="129"/>
      <c r="IR183" s="129"/>
      <c r="JB183" s="129"/>
      <c r="JL183" s="129"/>
      <c r="JV183" s="129"/>
      <c r="KF183" s="129"/>
      <c r="KP183" s="129"/>
      <c r="KZ183" s="129"/>
      <c r="LJ183" s="129"/>
      <c r="LT183" s="129"/>
    </row>
    <row xmlns:x14ac="http://schemas.microsoft.com/office/spreadsheetml/2009/9/ac" r="184" s="3" customFormat="true" x14ac:dyDescent="0.25">
      <c r="A184" s="415"/>
      <c r="B184" s="129"/>
      <c r="L184" s="129"/>
      <c r="V184" s="129"/>
      <c r="AF184" s="129"/>
      <c r="AP184" s="129"/>
      <c r="AZ184" s="129"/>
      <c r="BJ184" s="129"/>
      <c r="BT184" s="129"/>
      <c r="CD184" s="129"/>
      <c r="CN184" s="129"/>
      <c r="CX184" s="129"/>
      <c r="DH184" s="129"/>
      <c r="DR184" s="129"/>
      <c r="DS184" s="129"/>
      <c r="EB184" s="129"/>
      <c r="EL184" s="129"/>
      <c r="EV184" s="129"/>
      <c r="FF184" s="129"/>
      <c r="FP184" s="129"/>
      <c r="FZ184" s="129"/>
      <c r="GJ184" s="129"/>
      <c r="GT184" s="129"/>
      <c r="HD184" s="129"/>
      <c r="HN184" s="129"/>
      <c r="HX184" s="129"/>
      <c r="IH184" s="129"/>
      <c r="IR184" s="129"/>
      <c r="JB184" s="129"/>
      <c r="JL184" s="129"/>
      <c r="JV184" s="129"/>
      <c r="KF184" s="129"/>
      <c r="KP184" s="129"/>
      <c r="KZ184" s="129"/>
      <c r="LJ184" s="129"/>
      <c r="LT184" s="129"/>
    </row>
    <row xmlns:x14ac="http://schemas.microsoft.com/office/spreadsheetml/2009/9/ac" r="185" s="3" customFormat="true" x14ac:dyDescent="0.25">
      <c r="A185" s="415"/>
      <c r="B185" s="129"/>
      <c r="L185" s="129"/>
      <c r="V185" s="129"/>
      <c r="AF185" s="129"/>
      <c r="AP185" s="129"/>
      <c r="AZ185" s="129"/>
      <c r="BJ185" s="129"/>
      <c r="BT185" s="129"/>
      <c r="CD185" s="129"/>
      <c r="CN185" s="129"/>
      <c r="CX185" s="129"/>
      <c r="DH185" s="129"/>
      <c r="DR185" s="129"/>
      <c r="DS185" s="129"/>
      <c r="EB185" s="129"/>
      <c r="EL185" s="129"/>
      <c r="EV185" s="129"/>
      <c r="FF185" s="129"/>
      <c r="FP185" s="129"/>
      <c r="FZ185" s="129"/>
      <c r="GJ185" s="129"/>
      <c r="GT185" s="129"/>
      <c r="HD185" s="129"/>
      <c r="HN185" s="129"/>
      <c r="HX185" s="129"/>
      <c r="IH185" s="129"/>
      <c r="IR185" s="129"/>
      <c r="JB185" s="129"/>
      <c r="JL185" s="129"/>
      <c r="JV185" s="129"/>
      <c r="KF185" s="129"/>
      <c r="KP185" s="129"/>
      <c r="KZ185" s="129"/>
      <c r="LJ185" s="129"/>
      <c r="LT185" s="129"/>
    </row>
    <row xmlns:x14ac="http://schemas.microsoft.com/office/spreadsheetml/2009/9/ac" r="186" s="3" customFormat="true" x14ac:dyDescent="0.25">
      <c r="A186" s="415"/>
      <c r="B186" s="129"/>
      <c r="L186" s="129"/>
      <c r="V186" s="129"/>
      <c r="AF186" s="129"/>
      <c r="AP186" s="129"/>
      <c r="AZ186" s="129"/>
      <c r="BJ186" s="129"/>
      <c r="BT186" s="129"/>
      <c r="CD186" s="129"/>
      <c r="CN186" s="129"/>
      <c r="CX186" s="129"/>
      <c r="DH186" s="129"/>
      <c r="DR186" s="129"/>
      <c r="DS186" s="129"/>
      <c r="EB186" s="129"/>
      <c r="EL186" s="129"/>
      <c r="EV186" s="129"/>
      <c r="FF186" s="129"/>
      <c r="FP186" s="129"/>
      <c r="FZ186" s="129"/>
      <c r="GJ186" s="129"/>
      <c r="GT186" s="129"/>
      <c r="HD186" s="129"/>
      <c r="HN186" s="129"/>
      <c r="HX186" s="129"/>
      <c r="IH186" s="129"/>
      <c r="IR186" s="129"/>
      <c r="JB186" s="129"/>
      <c r="JL186" s="129"/>
      <c r="JV186" s="129"/>
      <c r="KF186" s="129"/>
      <c r="KP186" s="129"/>
      <c r="KZ186" s="129"/>
      <c r="LJ186" s="129"/>
      <c r="LT186" s="129"/>
    </row>
    <row xmlns:x14ac="http://schemas.microsoft.com/office/spreadsheetml/2009/9/ac" r="187" s="3" customFormat="true" x14ac:dyDescent="0.25">
      <c r="A187" s="415"/>
      <c r="B187" s="129"/>
      <c r="L187" s="129"/>
      <c r="V187" s="129"/>
      <c r="AF187" s="129"/>
      <c r="AP187" s="129"/>
      <c r="AZ187" s="129"/>
      <c r="BJ187" s="129"/>
      <c r="BT187" s="129"/>
      <c r="CD187" s="129"/>
      <c r="CN187" s="129"/>
      <c r="CX187" s="129"/>
      <c r="DH187" s="129"/>
      <c r="DR187" s="129"/>
      <c r="DS187" s="129"/>
      <c r="EB187" s="129"/>
      <c r="EL187" s="129"/>
      <c r="EV187" s="129"/>
      <c r="FF187" s="129"/>
      <c r="FP187" s="129"/>
      <c r="FZ187" s="129"/>
      <c r="GJ187" s="129"/>
      <c r="GT187" s="129"/>
      <c r="HD187" s="129"/>
      <c r="HN187" s="129"/>
      <c r="HX187" s="129"/>
      <c r="IH187" s="129"/>
      <c r="IR187" s="129"/>
      <c r="JB187" s="129"/>
      <c r="JL187" s="129"/>
      <c r="JV187" s="129"/>
      <c r="KF187" s="129"/>
      <c r="KP187" s="129"/>
      <c r="KZ187" s="129"/>
      <c r="LJ187" s="129"/>
      <c r="LT187" s="129"/>
    </row>
    <row xmlns:x14ac="http://schemas.microsoft.com/office/spreadsheetml/2009/9/ac" r="188" s="3" customFormat="true" x14ac:dyDescent="0.25">
      <c r="A188" s="415"/>
      <c r="B188" s="129"/>
      <c r="L188" s="129"/>
      <c r="V188" s="129"/>
      <c r="AF188" s="129"/>
      <c r="AP188" s="129"/>
      <c r="AZ188" s="129"/>
      <c r="BJ188" s="129"/>
      <c r="BT188" s="129"/>
      <c r="CD188" s="129"/>
      <c r="CN188" s="129"/>
      <c r="CX188" s="129"/>
      <c r="DH188" s="129"/>
      <c r="DR188" s="129"/>
      <c r="DS188" s="129"/>
      <c r="EB188" s="129"/>
      <c r="EL188" s="129"/>
      <c r="EV188" s="129"/>
      <c r="FF188" s="129"/>
      <c r="FP188" s="129"/>
      <c r="FZ188" s="129"/>
      <c r="GJ188" s="129"/>
      <c r="GT188" s="129"/>
      <c r="HD188" s="129"/>
      <c r="HN188" s="129"/>
      <c r="HX188" s="129"/>
      <c r="IH188" s="129"/>
      <c r="IR188" s="129"/>
      <c r="JB188" s="129"/>
      <c r="JL188" s="129"/>
      <c r="JV188" s="129"/>
      <c r="KF188" s="129"/>
      <c r="KP188" s="129"/>
      <c r="KZ188" s="129"/>
      <c r="LJ188" s="129"/>
      <c r="LT188" s="129"/>
    </row>
    <row xmlns:x14ac="http://schemas.microsoft.com/office/spreadsheetml/2009/9/ac" r="189" s="3" customFormat="true" x14ac:dyDescent="0.25">
      <c r="A189" s="415"/>
      <c r="B189" s="129"/>
      <c r="L189" s="129"/>
      <c r="V189" s="129"/>
      <c r="AF189" s="129"/>
      <c r="AP189" s="129"/>
      <c r="AZ189" s="129"/>
      <c r="BJ189" s="129"/>
      <c r="BT189" s="129"/>
      <c r="CD189" s="129"/>
      <c r="CN189" s="129"/>
      <c r="CX189" s="129"/>
      <c r="DH189" s="129"/>
      <c r="DR189" s="129"/>
      <c r="DS189" s="129"/>
      <c r="EB189" s="129"/>
      <c r="EL189" s="129"/>
      <c r="EV189" s="129"/>
      <c r="FF189" s="129"/>
      <c r="FP189" s="129"/>
      <c r="FZ189" s="129"/>
      <c r="GJ189" s="129"/>
      <c r="GT189" s="129"/>
      <c r="HD189" s="129"/>
      <c r="HN189" s="129"/>
      <c r="HX189" s="129"/>
      <c r="IH189" s="129"/>
      <c r="IR189" s="129"/>
      <c r="JB189" s="129"/>
      <c r="JL189" s="129"/>
      <c r="JV189" s="129"/>
      <c r="KF189" s="129"/>
      <c r="KP189" s="129"/>
      <c r="KZ189" s="129"/>
      <c r="LJ189" s="129"/>
      <c r="LT189" s="129"/>
    </row>
    <row xmlns:x14ac="http://schemas.microsoft.com/office/spreadsheetml/2009/9/ac" r="190" s="3" customFormat="true" x14ac:dyDescent="0.25">
      <c r="A190" s="415"/>
      <c r="B190" s="129"/>
      <c r="L190" s="129"/>
      <c r="V190" s="129"/>
      <c r="AF190" s="129"/>
      <c r="AP190" s="129"/>
      <c r="AZ190" s="129"/>
      <c r="BJ190" s="129"/>
      <c r="BT190" s="129"/>
      <c r="CD190" s="129"/>
      <c r="CN190" s="129"/>
      <c r="CX190" s="129"/>
      <c r="DH190" s="129"/>
      <c r="DR190" s="129"/>
      <c r="DS190" s="129"/>
      <c r="EB190" s="129"/>
      <c r="EL190" s="129"/>
      <c r="EV190" s="129"/>
      <c r="FF190" s="129"/>
      <c r="FP190" s="129"/>
      <c r="FZ190" s="129"/>
      <c r="GJ190" s="129"/>
      <c r="GT190" s="129"/>
      <c r="HD190" s="129"/>
      <c r="HN190" s="129"/>
      <c r="HX190" s="129"/>
      <c r="IH190" s="129"/>
      <c r="IR190" s="129"/>
      <c r="JB190" s="129"/>
      <c r="JL190" s="129"/>
      <c r="JV190" s="129"/>
      <c r="KF190" s="129"/>
      <c r="KP190" s="129"/>
      <c r="KZ190" s="129"/>
      <c r="LJ190" s="129"/>
      <c r="LT190" s="129"/>
    </row>
    <row xmlns:x14ac="http://schemas.microsoft.com/office/spreadsheetml/2009/9/ac" r="191" s="3" customFormat="true" x14ac:dyDescent="0.25">
      <c r="A191" s="415"/>
      <c r="B191" s="129"/>
      <c r="L191" s="129"/>
      <c r="V191" s="129"/>
      <c r="AF191" s="129"/>
      <c r="AP191" s="129"/>
      <c r="AZ191" s="129"/>
      <c r="BJ191" s="129"/>
      <c r="BT191" s="129"/>
      <c r="CD191" s="129"/>
      <c r="CN191" s="129"/>
      <c r="CX191" s="129"/>
      <c r="DH191" s="129"/>
      <c r="DR191" s="129"/>
      <c r="DS191" s="129"/>
      <c r="EB191" s="129"/>
      <c r="EL191" s="129"/>
      <c r="EV191" s="129"/>
      <c r="FF191" s="129"/>
      <c r="FP191" s="129"/>
      <c r="FZ191" s="129"/>
      <c r="GJ191" s="129"/>
      <c r="GT191" s="129"/>
      <c r="HD191" s="129"/>
      <c r="HN191" s="129"/>
      <c r="HX191" s="129"/>
      <c r="IH191" s="129"/>
      <c r="IR191" s="129"/>
      <c r="JB191" s="129"/>
      <c r="JL191" s="129"/>
      <c r="JV191" s="129"/>
      <c r="KF191" s="129"/>
      <c r="KP191" s="129"/>
      <c r="KZ191" s="129"/>
      <c r="LJ191" s="129"/>
      <c r="LT191" s="129"/>
    </row>
    <row xmlns:x14ac="http://schemas.microsoft.com/office/spreadsheetml/2009/9/ac" r="192" s="3" customFormat="true" x14ac:dyDescent="0.25">
      <c r="A192" s="415"/>
      <c r="B192" s="129"/>
      <c r="L192" s="129"/>
      <c r="V192" s="129"/>
      <c r="AF192" s="129"/>
      <c r="AP192" s="129"/>
      <c r="AZ192" s="129"/>
      <c r="BJ192" s="129"/>
      <c r="BT192" s="129"/>
      <c r="CD192" s="129"/>
      <c r="CN192" s="129"/>
      <c r="CX192" s="129"/>
      <c r="DH192" s="129"/>
      <c r="DR192" s="129"/>
      <c r="DS192" s="129"/>
      <c r="EB192" s="129"/>
      <c r="EL192" s="129"/>
      <c r="EV192" s="129"/>
      <c r="FF192" s="129"/>
      <c r="FP192" s="129"/>
      <c r="FZ192" s="129"/>
      <c r="GJ192" s="129"/>
      <c r="GT192" s="129"/>
      <c r="HD192" s="129"/>
      <c r="HN192" s="129"/>
      <c r="HX192" s="129"/>
      <c r="IH192" s="129"/>
      <c r="IR192" s="129"/>
      <c r="JB192" s="129"/>
      <c r="JL192" s="129"/>
      <c r="JV192" s="129"/>
      <c r="KF192" s="129"/>
      <c r="KP192" s="129"/>
      <c r="KZ192" s="129"/>
      <c r="LJ192" s="129"/>
      <c r="LT192" s="129"/>
    </row>
    <row xmlns:x14ac="http://schemas.microsoft.com/office/spreadsheetml/2009/9/ac" r="193" s="3" customFormat="true" x14ac:dyDescent="0.25">
      <c r="A193" s="415"/>
      <c r="B193" s="129"/>
      <c r="L193" s="129"/>
      <c r="V193" s="129"/>
      <c r="AF193" s="129"/>
      <c r="AP193" s="129"/>
      <c r="AZ193" s="129"/>
      <c r="BJ193" s="129"/>
      <c r="BT193" s="129"/>
      <c r="CD193" s="129"/>
      <c r="CN193" s="129"/>
      <c r="CX193" s="129"/>
      <c r="DH193" s="129"/>
      <c r="DR193" s="129"/>
      <c r="DS193" s="129"/>
      <c r="EB193" s="129"/>
      <c r="EL193" s="129"/>
      <c r="EV193" s="129"/>
      <c r="FF193" s="129"/>
      <c r="FP193" s="129"/>
      <c r="FZ193" s="129"/>
      <c r="GJ193" s="129"/>
      <c r="GT193" s="129"/>
      <c r="HD193" s="129"/>
      <c r="HN193" s="129"/>
      <c r="HX193" s="129"/>
      <c r="IH193" s="129"/>
      <c r="IR193" s="129"/>
      <c r="JB193" s="129"/>
      <c r="JL193" s="129"/>
      <c r="JV193" s="129"/>
      <c r="KF193" s="129"/>
      <c r="KP193" s="129"/>
      <c r="KZ193" s="129"/>
      <c r="LJ193" s="129"/>
      <c r="LT193" s="129"/>
    </row>
    <row xmlns:x14ac="http://schemas.microsoft.com/office/spreadsheetml/2009/9/ac" r="194" s="3" customFormat="true" x14ac:dyDescent="0.25">
      <c r="A194" s="415"/>
      <c r="B194" s="129"/>
      <c r="L194" s="129"/>
      <c r="V194" s="129"/>
      <c r="AF194" s="129"/>
      <c r="AP194" s="129"/>
      <c r="AZ194" s="129"/>
      <c r="BJ194" s="129"/>
      <c r="BT194" s="129"/>
      <c r="CD194" s="129"/>
      <c r="CN194" s="129"/>
      <c r="CX194" s="129"/>
      <c r="DH194" s="129"/>
      <c r="DR194" s="129"/>
      <c r="DS194" s="129"/>
      <c r="EB194" s="129"/>
      <c r="EL194" s="129"/>
      <c r="EV194" s="129"/>
      <c r="FF194" s="129"/>
      <c r="FP194" s="129"/>
      <c r="FZ194" s="129"/>
      <c r="GJ194" s="129"/>
      <c r="GT194" s="129"/>
      <c r="HD194" s="129"/>
      <c r="HN194" s="129"/>
      <c r="HX194" s="129"/>
      <c r="IH194" s="129"/>
      <c r="IR194" s="129"/>
      <c r="JB194" s="129"/>
      <c r="JL194" s="129"/>
      <c r="JV194" s="129"/>
      <c r="KF194" s="129"/>
      <c r="KP194" s="129"/>
      <c r="KZ194" s="129"/>
      <c r="LJ194" s="129"/>
      <c r="LT194" s="129"/>
    </row>
    <row xmlns:x14ac="http://schemas.microsoft.com/office/spreadsheetml/2009/9/ac" r="195" s="3" customFormat="true" x14ac:dyDescent="0.25">
      <c r="A195" s="415"/>
      <c r="B195" s="129"/>
      <c r="L195" s="129"/>
      <c r="V195" s="129"/>
      <c r="AF195" s="129"/>
      <c r="AP195" s="129"/>
      <c r="AZ195" s="129"/>
      <c r="BJ195" s="129"/>
      <c r="BT195" s="129"/>
      <c r="CD195" s="129"/>
      <c r="CN195" s="129"/>
      <c r="CX195" s="129"/>
      <c r="DH195" s="129"/>
      <c r="DR195" s="129"/>
      <c r="DS195" s="129"/>
      <c r="EB195" s="129"/>
      <c r="EL195" s="129"/>
      <c r="EV195" s="129"/>
      <c r="FF195" s="129"/>
      <c r="FP195" s="129"/>
      <c r="FZ195" s="129"/>
      <c r="GJ195" s="129"/>
      <c r="GT195" s="129"/>
      <c r="HD195" s="129"/>
      <c r="HN195" s="129"/>
      <c r="HX195" s="129"/>
      <c r="IH195" s="129"/>
      <c r="IR195" s="129"/>
      <c r="JB195" s="129"/>
      <c r="JL195" s="129"/>
      <c r="JV195" s="129"/>
      <c r="KF195" s="129"/>
      <c r="KP195" s="129"/>
      <c r="KZ195" s="129"/>
      <c r="LJ195" s="129"/>
      <c r="LT195" s="129"/>
    </row>
    <row xmlns:x14ac="http://schemas.microsoft.com/office/spreadsheetml/2009/9/ac" r="196" s="3" customFormat="true" x14ac:dyDescent="0.25">
      <c r="A196" s="415"/>
      <c r="B196" s="129"/>
      <c r="L196" s="129"/>
      <c r="V196" s="129"/>
      <c r="AF196" s="129"/>
      <c r="AP196" s="129"/>
      <c r="AZ196" s="129"/>
      <c r="BJ196" s="129"/>
      <c r="BT196" s="129"/>
      <c r="CD196" s="129"/>
      <c r="CN196" s="129"/>
      <c r="CX196" s="129"/>
      <c r="DH196" s="129"/>
      <c r="DR196" s="129"/>
      <c r="DS196" s="129"/>
      <c r="EB196" s="129"/>
      <c r="EL196" s="129"/>
      <c r="EV196" s="129"/>
      <c r="FF196" s="129"/>
      <c r="FP196" s="129"/>
      <c r="FZ196" s="129"/>
      <c r="GJ196" s="129"/>
      <c r="GT196" s="129"/>
      <c r="HD196" s="129"/>
      <c r="HN196" s="129"/>
      <c r="HX196" s="129"/>
      <c r="IH196" s="129"/>
      <c r="IR196" s="129"/>
      <c r="JB196" s="129"/>
      <c r="JL196" s="129"/>
      <c r="JV196" s="129"/>
      <c r="KF196" s="129"/>
      <c r="KP196" s="129"/>
      <c r="KZ196" s="129"/>
      <c r="LJ196" s="129"/>
      <c r="LT196" s="129"/>
    </row>
    <row xmlns:x14ac="http://schemas.microsoft.com/office/spreadsheetml/2009/9/ac" r="197" s="3" customFormat="true" x14ac:dyDescent="0.25">
      <c r="A197" s="415"/>
      <c r="B197" s="129"/>
      <c r="L197" s="129"/>
      <c r="V197" s="129"/>
      <c r="AF197" s="129"/>
      <c r="AP197" s="129"/>
      <c r="AZ197" s="129"/>
      <c r="BJ197" s="129"/>
      <c r="BT197" s="129"/>
      <c r="CD197" s="129"/>
      <c r="CN197" s="129"/>
      <c r="CX197" s="129"/>
      <c r="DH197" s="129"/>
      <c r="DR197" s="129"/>
      <c r="DS197" s="129"/>
      <c r="EB197" s="129"/>
      <c r="EL197" s="129"/>
      <c r="EV197" s="129"/>
      <c r="FF197" s="129"/>
      <c r="FP197" s="129"/>
      <c r="FZ197" s="129"/>
      <c r="GJ197" s="129"/>
      <c r="GT197" s="129"/>
      <c r="HD197" s="129"/>
      <c r="HN197" s="129"/>
      <c r="HX197" s="129"/>
      <c r="IH197" s="129"/>
      <c r="IR197" s="129"/>
      <c r="JB197" s="129"/>
      <c r="JL197" s="129"/>
      <c r="JV197" s="129"/>
      <c r="KF197" s="129"/>
      <c r="KP197" s="129"/>
      <c r="KZ197" s="129"/>
      <c r="LJ197" s="129"/>
      <c r="LT197" s="129"/>
    </row>
    <row xmlns:x14ac="http://schemas.microsoft.com/office/spreadsheetml/2009/9/ac" r="198" s="3" customFormat="true" x14ac:dyDescent="0.25">
      <c r="A198" s="415"/>
      <c r="B198" s="129"/>
      <c r="L198" s="129"/>
      <c r="V198" s="129"/>
      <c r="AF198" s="129"/>
      <c r="AP198" s="129"/>
      <c r="AZ198" s="129"/>
      <c r="BJ198" s="129"/>
      <c r="BT198" s="129"/>
      <c r="CD198" s="129"/>
      <c r="CN198" s="129"/>
      <c r="CX198" s="129"/>
      <c r="DH198" s="129"/>
      <c r="DR198" s="129"/>
      <c r="DS198" s="129"/>
      <c r="EB198" s="129"/>
      <c r="EL198" s="129"/>
      <c r="EV198" s="129"/>
      <c r="FF198" s="129"/>
      <c r="FP198" s="129"/>
      <c r="FZ198" s="129"/>
      <c r="GJ198" s="129"/>
      <c r="GT198" s="129"/>
      <c r="HD198" s="129"/>
      <c r="HN198" s="129"/>
      <c r="HX198" s="129"/>
      <c r="IH198" s="129"/>
      <c r="IR198" s="129"/>
      <c r="JB198" s="129"/>
      <c r="JL198" s="129"/>
      <c r="JV198" s="129"/>
      <c r="KF198" s="129"/>
      <c r="KP198" s="129"/>
      <c r="KZ198" s="129"/>
      <c r="LJ198" s="129"/>
      <c r="LT198" s="129"/>
    </row>
    <row xmlns:x14ac="http://schemas.microsoft.com/office/spreadsheetml/2009/9/ac" r="199" s="3" customFormat="true" x14ac:dyDescent="0.25">
      <c r="A199" s="415"/>
      <c r="B199" s="129"/>
      <c r="L199" s="129"/>
      <c r="V199" s="129"/>
      <c r="AF199" s="129"/>
      <c r="AP199" s="129"/>
      <c r="AZ199" s="129"/>
      <c r="BJ199" s="129"/>
      <c r="BT199" s="129"/>
      <c r="CD199" s="129"/>
      <c r="CN199" s="129"/>
      <c r="CX199" s="129"/>
      <c r="DH199" s="129"/>
      <c r="DR199" s="129"/>
      <c r="DS199" s="129"/>
      <c r="EB199" s="129"/>
      <c r="EL199" s="129"/>
      <c r="EV199" s="129"/>
      <c r="FF199" s="129"/>
      <c r="FP199" s="129"/>
      <c r="FZ199" s="129"/>
      <c r="GJ199" s="129"/>
      <c r="GT199" s="129"/>
      <c r="HD199" s="129"/>
      <c r="HN199" s="129"/>
      <c r="HX199" s="129"/>
      <c r="IH199" s="129"/>
      <c r="IR199" s="129"/>
      <c r="JB199" s="129"/>
      <c r="JL199" s="129"/>
      <c r="JV199" s="129"/>
      <c r="KF199" s="129"/>
      <c r="KP199" s="129"/>
      <c r="KZ199" s="129"/>
      <c r="LJ199" s="129"/>
      <c r="LT199" s="129"/>
    </row>
    <row xmlns:x14ac="http://schemas.microsoft.com/office/spreadsheetml/2009/9/ac" r="200" s="3" customFormat="true" x14ac:dyDescent="0.25">
      <c r="A200" s="415"/>
      <c r="B200" s="129"/>
      <c r="L200" s="129"/>
      <c r="V200" s="129"/>
      <c r="AF200" s="129"/>
      <c r="AP200" s="129"/>
      <c r="AZ200" s="129"/>
      <c r="BJ200" s="129"/>
      <c r="BT200" s="129"/>
      <c r="CD200" s="129"/>
      <c r="CN200" s="129"/>
      <c r="CX200" s="129"/>
      <c r="DH200" s="129"/>
      <c r="DR200" s="129"/>
      <c r="DS200" s="129"/>
      <c r="EB200" s="129"/>
      <c r="EL200" s="129"/>
      <c r="EV200" s="129"/>
      <c r="FF200" s="129"/>
      <c r="FP200" s="129"/>
      <c r="FZ200" s="129"/>
      <c r="GJ200" s="129"/>
      <c r="GT200" s="129"/>
      <c r="HD200" s="129"/>
      <c r="HN200" s="129"/>
      <c r="HX200" s="129"/>
      <c r="IH200" s="129"/>
      <c r="IR200" s="129"/>
      <c r="JB200" s="129"/>
      <c r="JL200" s="129"/>
      <c r="JV200" s="129"/>
      <c r="KF200" s="129"/>
      <c r="KP200" s="129"/>
      <c r="KZ200" s="129"/>
      <c r="LJ200" s="129"/>
      <c r="LT200" s="129"/>
    </row>
    <row xmlns:x14ac="http://schemas.microsoft.com/office/spreadsheetml/2009/9/ac" r="201" s="3" customFormat="true" x14ac:dyDescent="0.25">
      <c r="A201" s="415"/>
      <c r="B201" s="129"/>
      <c r="L201" s="129"/>
      <c r="V201" s="129"/>
      <c r="AF201" s="129"/>
      <c r="AP201" s="129"/>
      <c r="AZ201" s="129"/>
      <c r="BJ201" s="129"/>
      <c r="BT201" s="129"/>
      <c r="CD201" s="129"/>
      <c r="CN201" s="129"/>
      <c r="CX201" s="129"/>
      <c r="DH201" s="129"/>
      <c r="DR201" s="129"/>
      <c r="DS201" s="129"/>
      <c r="EB201" s="129"/>
      <c r="EL201" s="129"/>
      <c r="EV201" s="129"/>
      <c r="FF201" s="129"/>
      <c r="FP201" s="129"/>
      <c r="FZ201" s="129"/>
      <c r="GJ201" s="129"/>
      <c r="GT201" s="129"/>
      <c r="HD201" s="129"/>
      <c r="HN201" s="129"/>
      <c r="HX201" s="129"/>
      <c r="IH201" s="129"/>
      <c r="IR201" s="129"/>
      <c r="JB201" s="129"/>
      <c r="JL201" s="129"/>
      <c r="JV201" s="129"/>
      <c r="KF201" s="129"/>
      <c r="KP201" s="129"/>
      <c r="KZ201" s="129"/>
      <c r="LJ201" s="129"/>
      <c r="LT201" s="129"/>
    </row>
    <row xmlns:x14ac="http://schemas.microsoft.com/office/spreadsheetml/2009/9/ac" r="202" s="3" customFormat="true" x14ac:dyDescent="0.25">
      <c r="A202" s="415"/>
      <c r="B202" s="129"/>
      <c r="L202" s="129"/>
      <c r="V202" s="129"/>
      <c r="AF202" s="129"/>
      <c r="AP202" s="129"/>
      <c r="AZ202" s="129"/>
      <c r="BJ202" s="129"/>
      <c r="BT202" s="129"/>
      <c r="CD202" s="129"/>
      <c r="CN202" s="129"/>
      <c r="CX202" s="129"/>
      <c r="DH202" s="129"/>
      <c r="DR202" s="129"/>
      <c r="DS202" s="129"/>
      <c r="EB202" s="129"/>
      <c r="EL202" s="129"/>
      <c r="EV202" s="129"/>
      <c r="FF202" s="129"/>
      <c r="FP202" s="129"/>
      <c r="FZ202" s="129"/>
      <c r="GJ202" s="129"/>
      <c r="GT202" s="129"/>
      <c r="HD202" s="129"/>
      <c r="HN202" s="129"/>
      <c r="HX202" s="129"/>
      <c r="IH202" s="129"/>
      <c r="IR202" s="129"/>
      <c r="JB202" s="129"/>
      <c r="JL202" s="129"/>
      <c r="JV202" s="129"/>
      <c r="KF202" s="129"/>
      <c r="KP202" s="129"/>
      <c r="KZ202" s="129"/>
      <c r="LJ202" s="129"/>
      <c r="LT202" s="129"/>
    </row>
    <row xmlns:x14ac="http://schemas.microsoft.com/office/spreadsheetml/2009/9/ac" r="203" s="3" customFormat="true" x14ac:dyDescent="0.25">
      <c r="A203" s="415"/>
      <c r="B203" s="129"/>
      <c r="L203" s="129"/>
      <c r="V203" s="129"/>
      <c r="AF203" s="129"/>
      <c r="AP203" s="129"/>
      <c r="AZ203" s="129"/>
      <c r="BJ203" s="129"/>
      <c r="BT203" s="129"/>
      <c r="CD203" s="129"/>
      <c r="CN203" s="129"/>
      <c r="CX203" s="129"/>
      <c r="DH203" s="129"/>
      <c r="DR203" s="129"/>
      <c r="DS203" s="129"/>
      <c r="EB203" s="129"/>
      <c r="EL203" s="129"/>
      <c r="EV203" s="129"/>
      <c r="FF203" s="129"/>
      <c r="FP203" s="129"/>
      <c r="FZ203" s="129"/>
      <c r="GJ203" s="129"/>
      <c r="GT203" s="129"/>
      <c r="HD203" s="129"/>
      <c r="HN203" s="129"/>
      <c r="HX203" s="129"/>
      <c r="IH203" s="129"/>
      <c r="IR203" s="129"/>
      <c r="JB203" s="129"/>
      <c r="JL203" s="129"/>
      <c r="JV203" s="129"/>
      <c r="KF203" s="129"/>
      <c r="KP203" s="129"/>
      <c r="KZ203" s="129"/>
      <c r="LJ203" s="129"/>
      <c r="LT203" s="129"/>
    </row>
    <row xmlns:x14ac="http://schemas.microsoft.com/office/spreadsheetml/2009/9/ac" r="204" s="3" customFormat="true" x14ac:dyDescent="0.25">
      <c r="A204" s="415"/>
      <c r="B204" s="129"/>
      <c r="L204" s="129"/>
      <c r="V204" s="129"/>
      <c r="AF204" s="129"/>
      <c r="AP204" s="129"/>
      <c r="AZ204" s="129"/>
      <c r="BJ204" s="129"/>
      <c r="BT204" s="129"/>
      <c r="CD204" s="129"/>
      <c r="CN204" s="129"/>
      <c r="CX204" s="129"/>
      <c r="DH204" s="129"/>
      <c r="DR204" s="129"/>
      <c r="DS204" s="129"/>
      <c r="EB204" s="129"/>
      <c r="EL204" s="129"/>
      <c r="EV204" s="129"/>
      <c r="FF204" s="129"/>
      <c r="FP204" s="129"/>
      <c r="FZ204" s="129"/>
      <c r="GJ204" s="129"/>
      <c r="GT204" s="129"/>
      <c r="HD204" s="129"/>
      <c r="HN204" s="129"/>
      <c r="HX204" s="129"/>
      <c r="IH204" s="129"/>
      <c r="IR204" s="129"/>
      <c r="JB204" s="129"/>
      <c r="JL204" s="129"/>
      <c r="JV204" s="129"/>
      <c r="KF204" s="129"/>
      <c r="KP204" s="129"/>
      <c r="KZ204" s="129"/>
      <c r="LJ204" s="129"/>
      <c r="LT204" s="129"/>
    </row>
    <row xmlns:x14ac="http://schemas.microsoft.com/office/spreadsheetml/2009/9/ac" r="205" s="3" customFormat="true" x14ac:dyDescent="0.25">
      <c r="A205" s="415"/>
      <c r="B205" s="129"/>
      <c r="L205" s="129"/>
      <c r="V205" s="129"/>
      <c r="AF205" s="129"/>
      <c r="AP205" s="129"/>
      <c r="AZ205" s="129"/>
      <c r="BJ205" s="129"/>
      <c r="BT205" s="129"/>
      <c r="CD205" s="129"/>
      <c r="CN205" s="129"/>
      <c r="CX205" s="129"/>
      <c r="DH205" s="129"/>
      <c r="DR205" s="129"/>
      <c r="DS205" s="129"/>
      <c r="EB205" s="129"/>
      <c r="EL205" s="129"/>
      <c r="EV205" s="129"/>
      <c r="FF205" s="129"/>
      <c r="FP205" s="129"/>
      <c r="FZ205" s="129"/>
      <c r="GJ205" s="129"/>
      <c r="GT205" s="129"/>
      <c r="HD205" s="129"/>
      <c r="HN205" s="129"/>
      <c r="HX205" s="129"/>
      <c r="IH205" s="129"/>
      <c r="IR205" s="129"/>
      <c r="JB205" s="129"/>
      <c r="JL205" s="129"/>
      <c r="JV205" s="129"/>
      <c r="KF205" s="129"/>
      <c r="KP205" s="129"/>
      <c r="KZ205" s="129"/>
      <c r="LJ205" s="129"/>
      <c r="LT205" s="129"/>
    </row>
    <row xmlns:x14ac="http://schemas.microsoft.com/office/spreadsheetml/2009/9/ac" r="206" s="3" customFormat="true" x14ac:dyDescent="0.25">
      <c r="A206" s="415"/>
      <c r="B206" s="129"/>
      <c r="L206" s="129"/>
      <c r="V206" s="129"/>
      <c r="AF206" s="129"/>
      <c r="AP206" s="129"/>
      <c r="AZ206" s="129"/>
      <c r="BJ206" s="129"/>
      <c r="BT206" s="129"/>
      <c r="CD206" s="129"/>
      <c r="CN206" s="129"/>
      <c r="CX206" s="129"/>
      <c r="DH206" s="129"/>
      <c r="DR206" s="129"/>
      <c r="DS206" s="129"/>
      <c r="EB206" s="129"/>
      <c r="EL206" s="129"/>
      <c r="EV206" s="129"/>
      <c r="FF206" s="129"/>
      <c r="FP206" s="129"/>
      <c r="FZ206" s="129"/>
      <c r="GJ206" s="129"/>
      <c r="GT206" s="129"/>
      <c r="HD206" s="129"/>
      <c r="HN206" s="129"/>
      <c r="HX206" s="129"/>
      <c r="IH206" s="129"/>
      <c r="IR206" s="129"/>
      <c r="JB206" s="129"/>
      <c r="JL206" s="129"/>
      <c r="JV206" s="129"/>
      <c r="KF206" s="129"/>
      <c r="KP206" s="129"/>
      <c r="KZ206" s="129"/>
      <c r="LJ206" s="129"/>
      <c r="LT206" s="129"/>
    </row>
    <row xmlns:x14ac="http://schemas.microsoft.com/office/spreadsheetml/2009/9/ac" r="207" s="3" customFormat="true" x14ac:dyDescent="0.25">
      <c r="A207" s="415"/>
      <c r="B207" s="129"/>
      <c r="L207" s="129"/>
      <c r="V207" s="129"/>
      <c r="AF207" s="129"/>
      <c r="AP207" s="129"/>
      <c r="AZ207" s="129"/>
      <c r="BJ207" s="129"/>
      <c r="BT207" s="129"/>
      <c r="CD207" s="129"/>
      <c r="CN207" s="129"/>
      <c r="CX207" s="129"/>
      <c r="DH207" s="129"/>
      <c r="DR207" s="129"/>
      <c r="DS207" s="129"/>
      <c r="EB207" s="129"/>
      <c r="EL207" s="129"/>
      <c r="EV207" s="129"/>
      <c r="FF207" s="129"/>
      <c r="FP207" s="129"/>
      <c r="FZ207" s="129"/>
      <c r="GJ207" s="129"/>
      <c r="GT207" s="129"/>
      <c r="HD207" s="129"/>
      <c r="HN207" s="129"/>
      <c r="HX207" s="129"/>
      <c r="IH207" s="129"/>
      <c r="IR207" s="129"/>
      <c r="JB207" s="129"/>
      <c r="JL207" s="129"/>
      <c r="JV207" s="129"/>
      <c r="KF207" s="129"/>
      <c r="KP207" s="129"/>
      <c r="KZ207" s="129"/>
      <c r="LJ207" s="129"/>
      <c r="LT207" s="129"/>
    </row>
    <row xmlns:x14ac="http://schemas.microsoft.com/office/spreadsheetml/2009/9/ac" r="208" s="3" customFormat="true" x14ac:dyDescent="0.25">
      <c r="A208" s="415"/>
      <c r="B208" s="129"/>
      <c r="L208" s="129"/>
      <c r="V208" s="129"/>
      <c r="AF208" s="129"/>
      <c r="AP208" s="129"/>
      <c r="AZ208" s="129"/>
      <c r="BJ208" s="129"/>
      <c r="BT208" s="129"/>
      <c r="CD208" s="129"/>
      <c r="CN208" s="129"/>
      <c r="CX208" s="129"/>
      <c r="DH208" s="129"/>
      <c r="DR208" s="129"/>
      <c r="DS208" s="129"/>
      <c r="EB208" s="129"/>
      <c r="EL208" s="129"/>
      <c r="EV208" s="129"/>
      <c r="FF208" s="129"/>
      <c r="FP208" s="129"/>
      <c r="FZ208" s="129"/>
      <c r="GJ208" s="129"/>
      <c r="GT208" s="129"/>
      <c r="HD208" s="129"/>
      <c r="HN208" s="129"/>
      <c r="HX208" s="129"/>
      <c r="IH208" s="129"/>
      <c r="IR208" s="129"/>
      <c r="JB208" s="129"/>
      <c r="JL208" s="129"/>
      <c r="JV208" s="129"/>
      <c r="KF208" s="129"/>
      <c r="KP208" s="129"/>
      <c r="KZ208" s="129"/>
      <c r="LJ208" s="129"/>
      <c r="LT208" s="129"/>
    </row>
    <row xmlns:x14ac="http://schemas.microsoft.com/office/spreadsheetml/2009/9/ac" r="209" s="3" customFormat="true" x14ac:dyDescent="0.25">
      <c r="A209" s="415"/>
      <c r="B209" s="129"/>
      <c r="L209" s="129"/>
      <c r="V209" s="129"/>
      <c r="AF209" s="129"/>
      <c r="AP209" s="129"/>
      <c r="AZ209" s="129"/>
      <c r="BJ209" s="129"/>
      <c r="BT209" s="129"/>
      <c r="CD209" s="129"/>
      <c r="CN209" s="129"/>
      <c r="CX209" s="129"/>
      <c r="DH209" s="129"/>
      <c r="DR209" s="129"/>
      <c r="DS209" s="129"/>
      <c r="EB209" s="129"/>
      <c r="EL209" s="129"/>
      <c r="EV209" s="129"/>
      <c r="FF209" s="129"/>
      <c r="FP209" s="129"/>
      <c r="FZ209" s="129"/>
      <c r="GJ209" s="129"/>
      <c r="GT209" s="129"/>
      <c r="HD209" s="129"/>
      <c r="HN209" s="129"/>
      <c r="HX209" s="129"/>
      <c r="IH209" s="129"/>
      <c r="IR209" s="129"/>
      <c r="JB209" s="129"/>
      <c r="JL209" s="129"/>
      <c r="JV209" s="129"/>
      <c r="KF209" s="129"/>
      <c r="KP209" s="129"/>
      <c r="KZ209" s="129"/>
      <c r="LJ209" s="129"/>
      <c r="LT209" s="129"/>
    </row>
    <row xmlns:x14ac="http://schemas.microsoft.com/office/spreadsheetml/2009/9/ac" r="210" s="3" customFormat="true" x14ac:dyDescent="0.25">
      <c r="A210" s="415"/>
      <c r="B210" s="129"/>
      <c r="L210" s="129"/>
      <c r="V210" s="129"/>
      <c r="AF210" s="129"/>
      <c r="AP210" s="129"/>
      <c r="AZ210" s="129"/>
      <c r="BJ210" s="129"/>
      <c r="BT210" s="129"/>
      <c r="CD210" s="129"/>
      <c r="CN210" s="129"/>
      <c r="CX210" s="129"/>
      <c r="DH210" s="129"/>
      <c r="DR210" s="129"/>
      <c r="DS210" s="129"/>
      <c r="EB210" s="129"/>
      <c r="EL210" s="129"/>
      <c r="EV210" s="129"/>
      <c r="FF210" s="129"/>
      <c r="FP210" s="129"/>
      <c r="FZ210" s="129"/>
      <c r="GJ210" s="129"/>
      <c r="GT210" s="129"/>
      <c r="HD210" s="129"/>
      <c r="HN210" s="129"/>
      <c r="HX210" s="129"/>
      <c r="IH210" s="129"/>
      <c r="IR210" s="129"/>
      <c r="JB210" s="129"/>
      <c r="JL210" s="129"/>
      <c r="JV210" s="129"/>
      <c r="KF210" s="129"/>
      <c r="KP210" s="129"/>
      <c r="KZ210" s="129"/>
      <c r="LJ210" s="129"/>
      <c r="LT210" s="129"/>
    </row>
    <row xmlns:x14ac="http://schemas.microsoft.com/office/spreadsheetml/2009/9/ac" r="211" s="3" customFormat="true" x14ac:dyDescent="0.25">
      <c r="A211" s="415"/>
      <c r="B211" s="129"/>
      <c r="L211" s="129"/>
      <c r="V211" s="129"/>
      <c r="AF211" s="129"/>
      <c r="AP211" s="129"/>
      <c r="AZ211" s="129"/>
      <c r="BJ211" s="129"/>
      <c r="BT211" s="129"/>
      <c r="CD211" s="129"/>
      <c r="CN211" s="129"/>
      <c r="CX211" s="129"/>
      <c r="DH211" s="129"/>
      <c r="DR211" s="129"/>
      <c r="DS211" s="129"/>
      <c r="EB211" s="129"/>
      <c r="EL211" s="129"/>
      <c r="EV211" s="129"/>
      <c r="FF211" s="129"/>
      <c r="FP211" s="129"/>
      <c r="FZ211" s="129"/>
      <c r="GJ211" s="129"/>
      <c r="GT211" s="129"/>
      <c r="HD211" s="129"/>
      <c r="HN211" s="129"/>
      <c r="HX211" s="129"/>
      <c r="IH211" s="129"/>
      <c r="IR211" s="129"/>
      <c r="JB211" s="129"/>
      <c r="JL211" s="129"/>
      <c r="JV211" s="129"/>
      <c r="KF211" s="129"/>
      <c r="KP211" s="129"/>
      <c r="KZ211" s="129"/>
      <c r="LJ211" s="129"/>
      <c r="LT211" s="129"/>
    </row>
    <row xmlns:x14ac="http://schemas.microsoft.com/office/spreadsheetml/2009/9/ac" r="212" s="3" customFormat="true" x14ac:dyDescent="0.25">
      <c r="A212" s="415"/>
      <c r="B212" s="129"/>
      <c r="L212" s="129"/>
      <c r="V212" s="129"/>
      <c r="AF212" s="129"/>
      <c r="AP212" s="129"/>
      <c r="AZ212" s="129"/>
      <c r="BJ212" s="129"/>
      <c r="BT212" s="129"/>
      <c r="CD212" s="129"/>
      <c r="CN212" s="129"/>
      <c r="CX212" s="129"/>
      <c r="DH212" s="129"/>
      <c r="DR212" s="129"/>
      <c r="DS212" s="129"/>
      <c r="EB212" s="129"/>
      <c r="EL212" s="129"/>
      <c r="EV212" s="129"/>
      <c r="FF212" s="129"/>
      <c r="FP212" s="129"/>
      <c r="FZ212" s="129"/>
      <c r="GJ212" s="129"/>
      <c r="GT212" s="129"/>
      <c r="HD212" s="129"/>
      <c r="HN212" s="129"/>
      <c r="HX212" s="129"/>
      <c r="IH212" s="129"/>
      <c r="IR212" s="129"/>
      <c r="JB212" s="129"/>
      <c r="JL212" s="129"/>
      <c r="JV212" s="129"/>
      <c r="KF212" s="129"/>
      <c r="KP212" s="129"/>
      <c r="KZ212" s="129"/>
      <c r="LJ212" s="129"/>
      <c r="LT212" s="129"/>
    </row>
    <row xmlns:x14ac="http://schemas.microsoft.com/office/spreadsheetml/2009/9/ac" r="213" s="3" customFormat="true" x14ac:dyDescent="0.25">
      <c r="A213" s="415"/>
      <c r="B213" s="129"/>
      <c r="L213" s="129"/>
      <c r="V213" s="129"/>
      <c r="AF213" s="129"/>
      <c r="AP213" s="129"/>
      <c r="AZ213" s="129"/>
      <c r="BJ213" s="129"/>
      <c r="BT213" s="129"/>
      <c r="CD213" s="129"/>
      <c r="CN213" s="129"/>
      <c r="CX213" s="129"/>
      <c r="DH213" s="129"/>
      <c r="DR213" s="129"/>
      <c r="DS213" s="129"/>
      <c r="EB213" s="129"/>
      <c r="EL213" s="129"/>
      <c r="EV213" s="129"/>
      <c r="FF213" s="129"/>
      <c r="FP213" s="129"/>
      <c r="FZ213" s="129"/>
      <c r="GJ213" s="129"/>
      <c r="GT213" s="129"/>
      <c r="HD213" s="129"/>
      <c r="HN213" s="129"/>
      <c r="HX213" s="129"/>
      <c r="IH213" s="129"/>
      <c r="IR213" s="129"/>
      <c r="JB213" s="129"/>
      <c r="JL213" s="129"/>
      <c r="JV213" s="129"/>
      <c r="KF213" s="129"/>
      <c r="KP213" s="129"/>
      <c r="KZ213" s="129"/>
      <c r="LJ213" s="129"/>
      <c r="LT213" s="129"/>
    </row>
    <row xmlns:x14ac="http://schemas.microsoft.com/office/spreadsheetml/2009/9/ac" r="214" s="3" customFormat="true" x14ac:dyDescent="0.25">
      <c r="A214" s="415"/>
      <c r="B214" s="129"/>
      <c r="L214" s="129"/>
      <c r="V214" s="129"/>
      <c r="AF214" s="129"/>
      <c r="AP214" s="129"/>
      <c r="AZ214" s="129"/>
      <c r="BJ214" s="129"/>
      <c r="BT214" s="129"/>
      <c r="CD214" s="129"/>
      <c r="CN214" s="129"/>
      <c r="CX214" s="129"/>
      <c r="DH214" s="129"/>
      <c r="DR214" s="129"/>
      <c r="DS214" s="129"/>
      <c r="EB214" s="129"/>
      <c r="EL214" s="129"/>
      <c r="EV214" s="129"/>
      <c r="FF214" s="129"/>
      <c r="FP214" s="129"/>
      <c r="FZ214" s="129"/>
      <c r="GJ214" s="129"/>
      <c r="GT214" s="129"/>
      <c r="HD214" s="129"/>
      <c r="HN214" s="129"/>
      <c r="HX214" s="129"/>
      <c r="IH214" s="129"/>
      <c r="IR214" s="129"/>
      <c r="JB214" s="129"/>
      <c r="JL214" s="129"/>
      <c r="JV214" s="129"/>
      <c r="KF214" s="129"/>
      <c r="KP214" s="129"/>
      <c r="KZ214" s="129"/>
      <c r="LJ214" s="129"/>
      <c r="LT214" s="129"/>
    </row>
    <row xmlns:x14ac="http://schemas.microsoft.com/office/spreadsheetml/2009/9/ac" r="215" s="3" customFormat="true" x14ac:dyDescent="0.25">
      <c r="A215" s="415"/>
      <c r="B215" s="129"/>
      <c r="L215" s="129"/>
      <c r="V215" s="129"/>
      <c r="AF215" s="129"/>
      <c r="AP215" s="129"/>
      <c r="AZ215" s="129"/>
      <c r="BJ215" s="129"/>
      <c r="BT215" s="129"/>
      <c r="CD215" s="129"/>
      <c r="CN215" s="129"/>
      <c r="CX215" s="129"/>
      <c r="DH215" s="129"/>
      <c r="DR215" s="129"/>
      <c r="DS215" s="129"/>
      <c r="EB215" s="129"/>
      <c r="EL215" s="129"/>
      <c r="EV215" s="129"/>
      <c r="FF215" s="129"/>
      <c r="FP215" s="129"/>
      <c r="FZ215" s="129"/>
      <c r="GJ215" s="129"/>
      <c r="GT215" s="129"/>
      <c r="HD215" s="129"/>
      <c r="HN215" s="129"/>
      <c r="HX215" s="129"/>
      <c r="IH215" s="129"/>
      <c r="IR215" s="129"/>
      <c r="JB215" s="129"/>
      <c r="JL215" s="129"/>
      <c r="JV215" s="129"/>
      <c r="KF215" s="129"/>
      <c r="KP215" s="129"/>
      <c r="KZ215" s="129"/>
      <c r="LJ215" s="129"/>
      <c r="LT215" s="129"/>
    </row>
    <row xmlns:x14ac="http://schemas.microsoft.com/office/spreadsheetml/2009/9/ac" r="216" s="3" customFormat="true" x14ac:dyDescent="0.25">
      <c r="A216" s="415"/>
      <c r="B216" s="129"/>
      <c r="L216" s="129"/>
      <c r="V216" s="129"/>
      <c r="AF216" s="129"/>
      <c r="AP216" s="129"/>
      <c r="AZ216" s="129"/>
      <c r="BJ216" s="129"/>
      <c r="BT216" s="129"/>
      <c r="CD216" s="129"/>
      <c r="CN216" s="129"/>
      <c r="CX216" s="129"/>
      <c r="DH216" s="129"/>
      <c r="DR216" s="129"/>
      <c r="DS216" s="129"/>
      <c r="EB216" s="129"/>
      <c r="EL216" s="129"/>
      <c r="EV216" s="129"/>
      <c r="FF216" s="129"/>
      <c r="FP216" s="129"/>
      <c r="FZ216" s="129"/>
      <c r="GJ216" s="129"/>
      <c r="GT216" s="129"/>
      <c r="HD216" s="129"/>
      <c r="HN216" s="129"/>
      <c r="HX216" s="129"/>
      <c r="IH216" s="129"/>
      <c r="IR216" s="129"/>
      <c r="JB216" s="129"/>
      <c r="JL216" s="129"/>
      <c r="JV216" s="129"/>
      <c r="KF216" s="129"/>
      <c r="KP216" s="129"/>
      <c r="KZ216" s="129"/>
      <c r="LJ216" s="129"/>
      <c r="LT216" s="129"/>
    </row>
    <row xmlns:x14ac="http://schemas.microsoft.com/office/spreadsheetml/2009/9/ac" r="217" s="3" customFormat="true" x14ac:dyDescent="0.25">
      <c r="A217" s="415"/>
      <c r="B217" s="129"/>
      <c r="L217" s="129"/>
      <c r="V217" s="129"/>
      <c r="AF217" s="129"/>
      <c r="AP217" s="129"/>
      <c r="AZ217" s="129"/>
      <c r="BJ217" s="129"/>
      <c r="BT217" s="129"/>
      <c r="CD217" s="129"/>
      <c r="CN217" s="129"/>
      <c r="CX217" s="129"/>
      <c r="DH217" s="129"/>
      <c r="DR217" s="129"/>
      <c r="DS217" s="129"/>
      <c r="EB217" s="129"/>
      <c r="EL217" s="129"/>
      <c r="EV217" s="129"/>
      <c r="FF217" s="129"/>
      <c r="FP217" s="129"/>
      <c r="FZ217" s="129"/>
      <c r="GJ217" s="129"/>
      <c r="GT217" s="129"/>
      <c r="HD217" s="129"/>
      <c r="HN217" s="129"/>
      <c r="HX217" s="129"/>
      <c r="IH217" s="129"/>
      <c r="IR217" s="129"/>
      <c r="JB217" s="129"/>
      <c r="JL217" s="129"/>
      <c r="JV217" s="129"/>
      <c r="KF217" s="129"/>
      <c r="KP217" s="129"/>
      <c r="KZ217" s="129"/>
      <c r="LJ217" s="129"/>
      <c r="LT217" s="129"/>
    </row>
    <row xmlns:x14ac="http://schemas.microsoft.com/office/spreadsheetml/2009/9/ac" r="218" s="3" customFormat="true" x14ac:dyDescent="0.25">
      <c r="A218" s="415"/>
      <c r="B218" s="129"/>
      <c r="L218" s="129"/>
      <c r="V218" s="129"/>
      <c r="AF218" s="129"/>
      <c r="AP218" s="129"/>
      <c r="AZ218" s="129"/>
      <c r="BJ218" s="129"/>
      <c r="BT218" s="129"/>
      <c r="CD218" s="129"/>
      <c r="CN218" s="129"/>
      <c r="CX218" s="129"/>
      <c r="DH218" s="129"/>
      <c r="DR218" s="129"/>
      <c r="DS218" s="129"/>
      <c r="EB218" s="129"/>
      <c r="EL218" s="129"/>
      <c r="EV218" s="129"/>
      <c r="FF218" s="129"/>
      <c r="FP218" s="129"/>
      <c r="FZ218" s="129"/>
      <c r="GJ218" s="129"/>
      <c r="GT218" s="129"/>
      <c r="HD218" s="129"/>
      <c r="HN218" s="129"/>
      <c r="HX218" s="129"/>
      <c r="IH218" s="129"/>
      <c r="IR218" s="129"/>
      <c r="JB218" s="129"/>
      <c r="JL218" s="129"/>
      <c r="JV218" s="129"/>
      <c r="KF218" s="129"/>
      <c r="KP218" s="129"/>
      <c r="KZ218" s="129"/>
      <c r="LJ218" s="129"/>
      <c r="LT218" s="129"/>
    </row>
    <row xmlns:x14ac="http://schemas.microsoft.com/office/spreadsheetml/2009/9/ac" r="219" s="3" customFormat="true" x14ac:dyDescent="0.25">
      <c r="A219" s="415"/>
      <c r="B219" s="129"/>
      <c r="L219" s="129"/>
      <c r="V219" s="129"/>
      <c r="AF219" s="129"/>
      <c r="AP219" s="129"/>
      <c r="AZ219" s="129"/>
      <c r="BJ219" s="129"/>
      <c r="BT219" s="129"/>
      <c r="CD219" s="129"/>
      <c r="CN219" s="129"/>
      <c r="CX219" s="129"/>
      <c r="DH219" s="129"/>
      <c r="DR219" s="129"/>
      <c r="DS219" s="129"/>
      <c r="EB219" s="129"/>
      <c r="EL219" s="129"/>
      <c r="EV219" s="129"/>
      <c r="FF219" s="129"/>
      <c r="FP219" s="129"/>
      <c r="FZ219" s="129"/>
      <c r="GJ219" s="129"/>
      <c r="GT219" s="129"/>
      <c r="HD219" s="129"/>
      <c r="HN219" s="129"/>
      <c r="HX219" s="129"/>
      <c r="IH219" s="129"/>
      <c r="IR219" s="129"/>
      <c r="JB219" s="129"/>
      <c r="JL219" s="129"/>
      <c r="JV219" s="129"/>
      <c r="KF219" s="129"/>
      <c r="KP219" s="129"/>
      <c r="KZ219" s="129"/>
      <c r="LJ219" s="129"/>
      <c r="LT219" s="129"/>
    </row>
    <row xmlns:x14ac="http://schemas.microsoft.com/office/spreadsheetml/2009/9/ac" r="220" s="3" customFormat="true" x14ac:dyDescent="0.25">
      <c r="A220" s="415"/>
      <c r="B220" s="129"/>
      <c r="L220" s="129"/>
      <c r="V220" s="129"/>
      <c r="AF220" s="129"/>
      <c r="AP220" s="129"/>
      <c r="AZ220" s="129"/>
      <c r="BJ220" s="129"/>
      <c r="BT220" s="129"/>
      <c r="CD220" s="129"/>
      <c r="CN220" s="129"/>
      <c r="CX220" s="129"/>
      <c r="DH220" s="129"/>
      <c r="DR220" s="129"/>
      <c r="DS220" s="129"/>
      <c r="EB220" s="129"/>
      <c r="EL220" s="129"/>
      <c r="EV220" s="129"/>
      <c r="FF220" s="129"/>
      <c r="FP220" s="129"/>
      <c r="FZ220" s="129"/>
      <c r="GJ220" s="129"/>
      <c r="GT220" s="129"/>
      <c r="HD220" s="129"/>
      <c r="HN220" s="129"/>
      <c r="HX220" s="129"/>
      <c r="IH220" s="129"/>
      <c r="IR220" s="129"/>
      <c r="JB220" s="129"/>
      <c r="JL220" s="129"/>
      <c r="JV220" s="129"/>
      <c r="KF220" s="129"/>
      <c r="KP220" s="129"/>
      <c r="KZ220" s="129"/>
      <c r="LJ220" s="129"/>
      <c r="LT220" s="129"/>
    </row>
    <row xmlns:x14ac="http://schemas.microsoft.com/office/spreadsheetml/2009/9/ac" r="221" s="3" customFormat="true" x14ac:dyDescent="0.25">
      <c r="A221" s="415"/>
      <c r="B221" s="129"/>
      <c r="L221" s="129"/>
      <c r="V221" s="129"/>
      <c r="AF221" s="129"/>
      <c r="AP221" s="129"/>
      <c r="AZ221" s="129"/>
      <c r="BJ221" s="129"/>
      <c r="BT221" s="129"/>
      <c r="CD221" s="129"/>
      <c r="CN221" s="129"/>
      <c r="CX221" s="129"/>
      <c r="DH221" s="129"/>
      <c r="DR221" s="129"/>
      <c r="DS221" s="129"/>
      <c r="EB221" s="129"/>
      <c r="EL221" s="129"/>
      <c r="EV221" s="129"/>
      <c r="FF221" s="129"/>
      <c r="FP221" s="129"/>
      <c r="FZ221" s="129"/>
      <c r="GJ221" s="129"/>
      <c r="GT221" s="129"/>
      <c r="HD221" s="129"/>
      <c r="HN221" s="129"/>
      <c r="HX221" s="129"/>
      <c r="IH221" s="129"/>
      <c r="IR221" s="129"/>
      <c r="JB221" s="129"/>
      <c r="JL221" s="129"/>
      <c r="JV221" s="129"/>
      <c r="KF221" s="129"/>
      <c r="KP221" s="129"/>
      <c r="KZ221" s="129"/>
      <c r="LJ221" s="129"/>
      <c r="LT221" s="129"/>
    </row>
    <row xmlns:x14ac="http://schemas.microsoft.com/office/spreadsheetml/2009/9/ac" r="222" s="3" customFormat="true" x14ac:dyDescent="0.25">
      <c r="A222" s="415"/>
      <c r="B222" s="129"/>
      <c r="L222" s="129"/>
      <c r="V222" s="129"/>
      <c r="AF222" s="129"/>
      <c r="AP222" s="129"/>
      <c r="AZ222" s="129"/>
      <c r="BJ222" s="129"/>
      <c r="BT222" s="129"/>
      <c r="CD222" s="129"/>
      <c r="CN222" s="129"/>
      <c r="CX222" s="129"/>
      <c r="DH222" s="129"/>
      <c r="DR222" s="129"/>
      <c r="DS222" s="129"/>
      <c r="EB222" s="129"/>
      <c r="EL222" s="129"/>
      <c r="EV222" s="129"/>
      <c r="FF222" s="129"/>
      <c r="FP222" s="129"/>
      <c r="FZ222" s="129"/>
      <c r="GJ222" s="129"/>
      <c r="GT222" s="129"/>
      <c r="HD222" s="129"/>
      <c r="HN222" s="129"/>
      <c r="HX222" s="129"/>
      <c r="IH222" s="129"/>
      <c r="IR222" s="129"/>
      <c r="JB222" s="129"/>
      <c r="JL222" s="129"/>
      <c r="JV222" s="129"/>
      <c r="KF222" s="129"/>
      <c r="KP222" s="129"/>
      <c r="KZ222" s="129"/>
      <c r="LJ222" s="129"/>
      <c r="LT222" s="129"/>
    </row>
    <row xmlns:x14ac="http://schemas.microsoft.com/office/spreadsheetml/2009/9/ac" r="223" s="3" customFormat="true" x14ac:dyDescent="0.25">
      <c r="A223" s="415"/>
      <c r="B223" s="129"/>
      <c r="L223" s="129"/>
      <c r="V223" s="129"/>
      <c r="AF223" s="129"/>
      <c r="AP223" s="129"/>
      <c r="AZ223" s="129"/>
      <c r="BJ223" s="129"/>
      <c r="BT223" s="129"/>
      <c r="CD223" s="129"/>
      <c r="CN223" s="129"/>
      <c r="CX223" s="129"/>
      <c r="DH223" s="129"/>
      <c r="DR223" s="129"/>
      <c r="DS223" s="129"/>
      <c r="EB223" s="129"/>
      <c r="EL223" s="129"/>
      <c r="EV223" s="129"/>
      <c r="FF223" s="129"/>
      <c r="FP223" s="129"/>
      <c r="FZ223" s="129"/>
      <c r="GJ223" s="129"/>
      <c r="GT223" s="129"/>
      <c r="HD223" s="129"/>
      <c r="HN223" s="129"/>
      <c r="HX223" s="129"/>
      <c r="IH223" s="129"/>
      <c r="IR223" s="129"/>
      <c r="JB223" s="129"/>
      <c r="JL223" s="129"/>
      <c r="JV223" s="129"/>
      <c r="KF223" s="129"/>
      <c r="KP223" s="129"/>
      <c r="KZ223" s="129"/>
      <c r="LJ223" s="129"/>
      <c r="LT223" s="129"/>
    </row>
    <row xmlns:x14ac="http://schemas.microsoft.com/office/spreadsheetml/2009/9/ac" r="224" s="3" customFormat="true" x14ac:dyDescent="0.25">
      <c r="A224" s="415"/>
      <c r="B224" s="129"/>
      <c r="L224" s="129"/>
      <c r="V224" s="129"/>
      <c r="AF224" s="129"/>
      <c r="AP224" s="129"/>
      <c r="AZ224" s="129"/>
      <c r="BJ224" s="129"/>
      <c r="BT224" s="129"/>
      <c r="CD224" s="129"/>
      <c r="CN224" s="129"/>
      <c r="CX224" s="129"/>
      <c r="DH224" s="129"/>
      <c r="DR224" s="129"/>
      <c r="DS224" s="129"/>
      <c r="EB224" s="129"/>
      <c r="EL224" s="129"/>
      <c r="EV224" s="129"/>
      <c r="FF224" s="129"/>
      <c r="FP224" s="129"/>
      <c r="FZ224" s="129"/>
      <c r="GJ224" s="129"/>
      <c r="GT224" s="129"/>
      <c r="HD224" s="129"/>
      <c r="HN224" s="129"/>
      <c r="HX224" s="129"/>
      <c r="IH224" s="129"/>
      <c r="IR224" s="129"/>
      <c r="JB224" s="129"/>
      <c r="JL224" s="129"/>
      <c r="JV224" s="129"/>
      <c r="KF224" s="129"/>
      <c r="KP224" s="129"/>
      <c r="KZ224" s="129"/>
      <c r="LJ224" s="129"/>
      <c r="LT224" s="129"/>
    </row>
    <row xmlns:x14ac="http://schemas.microsoft.com/office/spreadsheetml/2009/9/ac" r="225" s="3" customFormat="true" x14ac:dyDescent="0.25">
      <c r="A225" s="415"/>
      <c r="B225" s="129"/>
      <c r="L225" s="129"/>
      <c r="V225" s="129"/>
      <c r="AF225" s="129"/>
      <c r="AP225" s="129"/>
      <c r="AZ225" s="129"/>
      <c r="BJ225" s="129"/>
      <c r="BT225" s="129"/>
      <c r="CD225" s="129"/>
      <c r="CN225" s="129"/>
      <c r="CX225" s="129"/>
      <c r="DH225" s="129"/>
      <c r="DR225" s="129"/>
      <c r="DS225" s="129"/>
      <c r="EB225" s="129"/>
      <c r="EL225" s="129"/>
      <c r="EV225" s="129"/>
      <c r="FF225" s="129"/>
      <c r="FP225" s="129"/>
      <c r="FZ225" s="129"/>
      <c r="GJ225" s="129"/>
      <c r="GT225" s="129"/>
      <c r="HD225" s="129"/>
      <c r="HN225" s="129"/>
      <c r="HX225" s="129"/>
      <c r="IH225" s="129"/>
      <c r="IR225" s="129"/>
      <c r="JB225" s="129"/>
      <c r="JL225" s="129"/>
      <c r="JV225" s="129"/>
      <c r="KF225" s="129"/>
      <c r="KP225" s="129"/>
      <c r="KZ225" s="129"/>
      <c r="LJ225" s="129"/>
      <c r="LT225" s="129"/>
    </row>
    <row xmlns:x14ac="http://schemas.microsoft.com/office/spreadsheetml/2009/9/ac" r="226" s="3" customFormat="true" x14ac:dyDescent="0.25">
      <c r="A226" s="415"/>
      <c r="B226" s="129"/>
      <c r="L226" s="129"/>
      <c r="V226" s="129"/>
      <c r="AF226" s="129"/>
      <c r="AP226" s="129"/>
      <c r="AZ226" s="129"/>
      <c r="BJ226" s="129"/>
      <c r="BT226" s="129"/>
      <c r="CD226" s="129"/>
      <c r="CN226" s="129"/>
      <c r="CX226" s="129"/>
      <c r="DH226" s="129"/>
      <c r="DR226" s="129"/>
      <c r="DS226" s="129"/>
      <c r="EB226" s="129"/>
      <c r="EL226" s="129"/>
      <c r="EV226" s="129"/>
      <c r="FF226" s="129"/>
      <c r="FP226" s="129"/>
      <c r="FZ226" s="129"/>
      <c r="GJ226" s="129"/>
      <c r="GT226" s="129"/>
      <c r="HD226" s="129"/>
      <c r="HN226" s="129"/>
      <c r="HX226" s="129"/>
      <c r="IH226" s="129"/>
      <c r="IR226" s="129"/>
      <c r="JB226" s="129"/>
      <c r="JL226" s="129"/>
      <c r="JV226" s="129"/>
      <c r="KF226" s="129"/>
      <c r="KP226" s="129"/>
      <c r="KZ226" s="129"/>
      <c r="LJ226" s="129"/>
      <c r="LT226" s="129"/>
    </row>
    <row xmlns:x14ac="http://schemas.microsoft.com/office/spreadsheetml/2009/9/ac" r="227" s="3" customFormat="true" x14ac:dyDescent="0.25">
      <c r="A227" s="415"/>
      <c r="B227" s="129"/>
      <c r="L227" s="129"/>
      <c r="V227" s="129"/>
      <c r="AF227" s="129"/>
      <c r="AP227" s="129"/>
      <c r="AZ227" s="129"/>
      <c r="BJ227" s="129"/>
      <c r="BT227" s="129"/>
      <c r="CD227" s="129"/>
      <c r="CN227" s="129"/>
      <c r="CX227" s="129"/>
      <c r="DH227" s="129"/>
      <c r="DR227" s="129"/>
      <c r="DS227" s="129"/>
      <c r="EB227" s="129"/>
      <c r="EL227" s="129"/>
      <c r="EV227" s="129"/>
      <c r="FF227" s="129"/>
      <c r="FP227" s="129"/>
      <c r="FZ227" s="129"/>
      <c r="GJ227" s="129"/>
      <c r="GT227" s="129"/>
      <c r="HD227" s="129"/>
      <c r="HN227" s="129"/>
      <c r="HX227" s="129"/>
      <c r="IH227" s="129"/>
      <c r="IR227" s="129"/>
      <c r="JB227" s="129"/>
      <c r="JL227" s="129"/>
      <c r="JV227" s="129"/>
      <c r="KF227" s="129"/>
      <c r="KP227" s="129"/>
      <c r="KZ227" s="129"/>
      <c r="LJ227" s="129"/>
      <c r="LT227" s="129"/>
    </row>
    <row xmlns:x14ac="http://schemas.microsoft.com/office/spreadsheetml/2009/9/ac" r="228" s="3" customFormat="true" x14ac:dyDescent="0.25">
      <c r="A228" s="415"/>
      <c r="B228" s="129"/>
      <c r="L228" s="129"/>
      <c r="V228" s="129"/>
      <c r="AF228" s="129"/>
      <c r="AP228" s="129"/>
      <c r="AZ228" s="129"/>
      <c r="BJ228" s="129"/>
      <c r="BT228" s="129"/>
      <c r="CD228" s="129"/>
      <c r="CN228" s="129"/>
      <c r="CX228" s="129"/>
      <c r="DH228" s="129"/>
      <c r="DR228" s="129"/>
      <c r="DS228" s="129"/>
      <c r="EB228" s="129"/>
      <c r="EL228" s="129"/>
      <c r="EV228" s="129"/>
      <c r="FF228" s="129"/>
      <c r="FP228" s="129"/>
      <c r="FZ228" s="129"/>
      <c r="GJ228" s="129"/>
      <c r="GT228" s="129"/>
      <c r="HD228" s="129"/>
      <c r="HN228" s="129"/>
      <c r="HX228" s="129"/>
      <c r="IH228" s="129"/>
      <c r="IR228" s="129"/>
      <c r="JB228" s="129"/>
      <c r="JL228" s="129"/>
      <c r="JV228" s="129"/>
      <c r="KF228" s="129"/>
      <c r="KP228" s="129"/>
      <c r="KZ228" s="129"/>
      <c r="LJ228" s="129"/>
      <c r="LT228" s="129"/>
    </row>
    <row xmlns:x14ac="http://schemas.microsoft.com/office/spreadsheetml/2009/9/ac" r="229" s="3" customFormat="true" x14ac:dyDescent="0.25">
      <c r="A229" s="415"/>
      <c r="B229" s="129"/>
      <c r="L229" s="129"/>
      <c r="V229" s="129"/>
      <c r="AF229" s="129"/>
      <c r="AP229" s="129"/>
      <c r="AZ229" s="129"/>
      <c r="BJ229" s="129"/>
      <c r="BT229" s="129"/>
      <c r="CD229" s="129"/>
      <c r="CN229" s="129"/>
      <c r="CX229" s="129"/>
      <c r="DH229" s="129"/>
      <c r="DR229" s="129"/>
      <c r="DS229" s="129"/>
      <c r="EB229" s="129"/>
      <c r="EL229" s="129"/>
      <c r="EV229" s="129"/>
      <c r="FF229" s="129"/>
      <c r="FP229" s="129"/>
      <c r="FZ229" s="129"/>
      <c r="GJ229" s="129"/>
      <c r="GT229" s="129"/>
      <c r="HD229" s="129"/>
      <c r="HN229" s="129"/>
      <c r="HX229" s="129"/>
      <c r="IH229" s="129"/>
      <c r="IR229" s="129"/>
      <c r="JB229" s="129"/>
      <c r="JL229" s="129"/>
      <c r="JV229" s="129"/>
      <c r="KF229" s="129"/>
      <c r="KP229" s="129"/>
      <c r="KZ229" s="129"/>
      <c r="LJ229" s="129"/>
      <c r="LT229" s="129"/>
    </row>
    <row xmlns:x14ac="http://schemas.microsoft.com/office/spreadsheetml/2009/9/ac" r="230" s="3" customFormat="true" x14ac:dyDescent="0.25">
      <c r="A230" s="415"/>
      <c r="B230" s="129"/>
      <c r="L230" s="129"/>
      <c r="V230" s="129"/>
      <c r="AF230" s="129"/>
      <c r="AP230" s="129"/>
      <c r="AZ230" s="129"/>
      <c r="BJ230" s="129"/>
      <c r="BT230" s="129"/>
      <c r="CD230" s="129"/>
      <c r="CN230" s="129"/>
      <c r="CX230" s="129"/>
      <c r="DH230" s="129"/>
      <c r="DR230" s="129"/>
      <c r="DS230" s="129"/>
      <c r="EB230" s="129"/>
      <c r="EL230" s="129"/>
      <c r="EV230" s="129"/>
      <c r="FF230" s="129"/>
      <c r="FP230" s="129"/>
      <c r="FZ230" s="129"/>
      <c r="GJ230" s="129"/>
      <c r="GT230" s="129"/>
      <c r="HD230" s="129"/>
      <c r="HN230" s="129"/>
      <c r="HX230" s="129"/>
      <c r="IH230" s="129"/>
      <c r="IR230" s="129"/>
      <c r="JB230" s="129"/>
      <c r="JL230" s="129"/>
      <c r="JV230" s="129"/>
      <c r="KF230" s="129"/>
      <c r="KP230" s="129"/>
      <c r="KZ230" s="129"/>
      <c r="LJ230" s="129"/>
      <c r="LT230" s="129"/>
    </row>
    <row xmlns:x14ac="http://schemas.microsoft.com/office/spreadsheetml/2009/9/ac" r="231" s="3" customFormat="true" x14ac:dyDescent="0.25">
      <c r="A231" s="415"/>
      <c r="B231" s="129"/>
      <c r="L231" s="129"/>
      <c r="V231" s="129"/>
      <c r="AF231" s="129"/>
      <c r="AP231" s="129"/>
      <c r="AZ231" s="129"/>
      <c r="BJ231" s="129"/>
      <c r="BT231" s="129"/>
      <c r="CD231" s="129"/>
      <c r="CN231" s="129"/>
      <c r="CX231" s="129"/>
      <c r="DH231" s="129"/>
      <c r="DR231" s="129"/>
      <c r="DS231" s="129"/>
      <c r="EB231" s="129"/>
      <c r="EL231" s="129"/>
      <c r="EV231" s="129"/>
      <c r="FF231" s="129"/>
      <c r="FP231" s="129"/>
      <c r="FZ231" s="129"/>
      <c r="GJ231" s="129"/>
      <c r="GT231" s="129"/>
      <c r="HD231" s="129"/>
      <c r="HN231" s="129"/>
      <c r="HX231" s="129"/>
      <c r="IH231" s="129"/>
      <c r="IR231" s="129"/>
      <c r="JB231" s="129"/>
      <c r="JL231" s="129"/>
      <c r="JV231" s="129"/>
      <c r="KF231" s="129"/>
      <c r="KP231" s="129"/>
      <c r="KZ231" s="129"/>
      <c r="LJ231" s="129"/>
      <c r="LT231" s="129"/>
    </row>
    <row xmlns:x14ac="http://schemas.microsoft.com/office/spreadsheetml/2009/9/ac" r="232" s="3" customFormat="true" x14ac:dyDescent="0.25">
      <c r="A232" s="415"/>
      <c r="B232" s="129"/>
      <c r="L232" s="129"/>
      <c r="V232" s="129"/>
      <c r="AF232" s="129"/>
      <c r="AP232" s="129"/>
      <c r="AZ232" s="129"/>
      <c r="BJ232" s="129"/>
      <c r="BT232" s="129"/>
      <c r="CD232" s="129"/>
      <c r="CN232" s="129"/>
      <c r="CX232" s="129"/>
      <c r="DH232" s="129"/>
      <c r="DR232" s="129"/>
      <c r="DS232" s="129"/>
      <c r="EB232" s="129"/>
      <c r="EL232" s="129"/>
      <c r="EV232" s="129"/>
      <c r="FF232" s="129"/>
      <c r="FP232" s="129"/>
      <c r="FZ232" s="129"/>
      <c r="GJ232" s="129"/>
      <c r="GT232" s="129"/>
      <c r="HD232" s="129"/>
      <c r="HN232" s="129"/>
      <c r="HX232" s="129"/>
      <c r="IH232" s="129"/>
      <c r="IR232" s="129"/>
      <c r="JB232" s="129"/>
      <c r="JL232" s="129"/>
      <c r="JV232" s="129"/>
      <c r="KF232" s="129"/>
      <c r="KP232" s="129"/>
      <c r="KZ232" s="129"/>
      <c r="LJ232" s="129"/>
      <c r="LT232" s="129"/>
    </row>
    <row xmlns:x14ac="http://schemas.microsoft.com/office/spreadsheetml/2009/9/ac" r="233" s="3" customFormat="true" x14ac:dyDescent="0.25">
      <c r="A233" s="415"/>
      <c r="B233" s="129"/>
      <c r="L233" s="129"/>
      <c r="V233" s="129"/>
      <c r="AF233" s="129"/>
      <c r="AP233" s="129"/>
      <c r="AZ233" s="129"/>
      <c r="BJ233" s="129"/>
      <c r="BT233" s="129"/>
      <c r="CD233" s="129"/>
      <c r="CN233" s="129"/>
      <c r="CX233" s="129"/>
      <c r="DH233" s="129"/>
      <c r="DR233" s="129"/>
      <c r="DS233" s="129"/>
      <c r="EB233" s="129"/>
      <c r="EL233" s="129"/>
      <c r="EV233" s="129"/>
      <c r="FF233" s="129"/>
      <c r="FP233" s="129"/>
      <c r="FZ233" s="129"/>
      <c r="GJ233" s="129"/>
      <c r="GT233" s="129"/>
      <c r="HD233" s="129"/>
      <c r="HN233" s="129"/>
      <c r="HX233" s="129"/>
      <c r="IH233" s="129"/>
      <c r="IR233" s="129"/>
      <c r="JB233" s="129"/>
      <c r="JL233" s="129"/>
      <c r="JV233" s="129"/>
      <c r="KF233" s="129"/>
      <c r="KP233" s="129"/>
      <c r="KZ233" s="129"/>
      <c r="LJ233" s="129"/>
      <c r="LT233" s="129"/>
    </row>
    <row xmlns:x14ac="http://schemas.microsoft.com/office/spreadsheetml/2009/9/ac" r="234" s="3" customFormat="true" x14ac:dyDescent="0.25">
      <c r="A234" s="415"/>
      <c r="B234" s="129"/>
      <c r="L234" s="129"/>
      <c r="V234" s="129"/>
      <c r="AF234" s="129"/>
      <c r="AP234" s="129"/>
      <c r="AZ234" s="129"/>
      <c r="BJ234" s="129"/>
      <c r="BT234" s="129"/>
      <c r="CD234" s="129"/>
      <c r="CN234" s="129"/>
      <c r="CX234" s="129"/>
      <c r="DH234" s="129"/>
      <c r="DR234" s="129"/>
      <c r="DS234" s="129"/>
      <c r="EB234" s="129"/>
      <c r="EL234" s="129"/>
      <c r="EV234" s="129"/>
      <c r="FF234" s="129"/>
      <c r="FP234" s="129"/>
      <c r="FZ234" s="129"/>
      <c r="GJ234" s="129"/>
      <c r="GT234" s="129"/>
      <c r="HD234" s="129"/>
      <c r="HN234" s="129"/>
      <c r="HX234" s="129"/>
      <c r="IH234" s="129"/>
      <c r="IR234" s="129"/>
      <c r="JB234" s="129"/>
      <c r="JL234" s="129"/>
      <c r="JV234" s="129"/>
      <c r="KF234" s="129"/>
      <c r="KP234" s="129"/>
      <c r="KZ234" s="129"/>
      <c r="LJ234" s="129"/>
      <c r="LT234" s="129"/>
    </row>
    <row xmlns:x14ac="http://schemas.microsoft.com/office/spreadsheetml/2009/9/ac" r="235" s="3" customFormat="true" x14ac:dyDescent="0.25">
      <c r="A235" s="415"/>
      <c r="B235" s="129"/>
      <c r="L235" s="129"/>
      <c r="V235" s="129"/>
      <c r="AF235" s="129"/>
      <c r="AP235" s="129"/>
      <c r="AZ235" s="129"/>
      <c r="BJ235" s="129"/>
      <c r="BT235" s="129"/>
      <c r="CD235" s="129"/>
      <c r="CN235" s="129"/>
      <c r="CX235" s="129"/>
      <c r="DH235" s="129"/>
      <c r="DR235" s="129"/>
      <c r="DS235" s="129"/>
      <c r="EB235" s="129"/>
      <c r="EL235" s="129"/>
      <c r="EV235" s="129"/>
      <c r="FF235" s="129"/>
      <c r="FP235" s="129"/>
      <c r="FZ235" s="129"/>
      <c r="GJ235" s="129"/>
      <c r="GT235" s="129"/>
      <c r="HD235" s="129"/>
      <c r="HN235" s="129"/>
      <c r="HX235" s="129"/>
      <c r="IH235" s="129"/>
      <c r="IR235" s="129"/>
      <c r="JB235" s="129"/>
      <c r="JL235" s="129"/>
      <c r="JV235" s="129"/>
      <c r="KF235" s="129"/>
      <c r="KP235" s="129"/>
      <c r="KZ235" s="129"/>
      <c r="LJ235" s="129"/>
      <c r="LT235" s="129"/>
    </row>
    <row xmlns:x14ac="http://schemas.microsoft.com/office/spreadsheetml/2009/9/ac" r="236" s="3" customFormat="true" x14ac:dyDescent="0.25">
      <c r="A236" s="415"/>
      <c r="B236" s="129"/>
      <c r="L236" s="129"/>
      <c r="V236" s="129"/>
      <c r="AF236" s="129"/>
      <c r="AP236" s="129"/>
      <c r="AZ236" s="129"/>
      <c r="BJ236" s="129"/>
      <c r="BT236" s="129"/>
      <c r="CD236" s="129"/>
      <c r="CN236" s="129"/>
      <c r="CX236" s="129"/>
      <c r="DH236" s="129"/>
      <c r="DR236" s="129"/>
      <c r="DS236" s="129"/>
      <c r="EB236" s="129"/>
      <c r="EL236" s="129"/>
      <c r="EV236" s="129"/>
      <c r="FF236" s="129"/>
      <c r="FP236" s="129"/>
      <c r="FZ236" s="129"/>
      <c r="GJ236" s="129"/>
      <c r="GT236" s="129"/>
      <c r="HD236" s="129"/>
      <c r="HN236" s="129"/>
      <c r="HX236" s="129"/>
      <c r="IH236" s="129"/>
      <c r="IR236" s="129"/>
      <c r="JB236" s="129"/>
      <c r="JL236" s="129"/>
      <c r="JV236" s="129"/>
      <c r="KF236" s="129"/>
      <c r="KP236" s="129"/>
      <c r="KZ236" s="129"/>
      <c r="LJ236" s="129"/>
      <c r="LT236" s="129"/>
    </row>
    <row xmlns:x14ac="http://schemas.microsoft.com/office/spreadsheetml/2009/9/ac" r="237" s="3" customFormat="true" x14ac:dyDescent="0.25">
      <c r="A237" s="415"/>
      <c r="B237" s="129"/>
      <c r="L237" s="129"/>
      <c r="V237" s="129"/>
      <c r="AF237" s="129"/>
      <c r="AP237" s="129"/>
      <c r="AZ237" s="129"/>
      <c r="BJ237" s="129"/>
      <c r="BT237" s="129"/>
      <c r="CD237" s="129"/>
      <c r="CN237" s="129"/>
      <c r="CX237" s="129"/>
      <c r="DH237" s="129"/>
      <c r="DR237" s="129"/>
      <c r="DS237" s="129"/>
      <c r="EB237" s="129"/>
      <c r="EL237" s="129"/>
      <c r="EV237" s="129"/>
      <c r="FF237" s="129"/>
      <c r="FP237" s="129"/>
      <c r="FZ237" s="129"/>
      <c r="GJ237" s="129"/>
      <c r="GT237" s="129"/>
      <c r="HD237" s="129"/>
      <c r="HN237" s="129"/>
      <c r="HX237" s="129"/>
      <c r="IH237" s="129"/>
      <c r="IR237" s="129"/>
      <c r="JB237" s="129"/>
      <c r="JL237" s="129"/>
      <c r="JV237" s="129"/>
      <c r="KF237" s="129"/>
      <c r="KP237" s="129"/>
      <c r="KZ237" s="129"/>
      <c r="LJ237" s="129"/>
      <c r="LT237" s="129"/>
    </row>
    <row xmlns:x14ac="http://schemas.microsoft.com/office/spreadsheetml/2009/9/ac" r="238" s="3" customFormat="true" x14ac:dyDescent="0.25">
      <c r="A238" s="415"/>
      <c r="B238" s="129"/>
      <c r="L238" s="129"/>
      <c r="V238" s="129"/>
      <c r="AF238" s="129"/>
      <c r="AP238" s="129"/>
      <c r="AZ238" s="129"/>
      <c r="BJ238" s="129"/>
      <c r="BT238" s="129"/>
      <c r="CD238" s="129"/>
      <c r="CN238" s="129"/>
      <c r="CX238" s="129"/>
      <c r="DH238" s="129"/>
      <c r="DR238" s="129"/>
      <c r="DS238" s="129"/>
      <c r="EB238" s="129"/>
      <c r="EL238" s="129"/>
      <c r="EV238" s="129"/>
      <c r="FF238" s="129"/>
      <c r="FP238" s="129"/>
      <c r="FZ238" s="129"/>
      <c r="GJ238" s="129"/>
      <c r="GT238" s="129"/>
      <c r="HD238" s="129"/>
      <c r="HN238" s="129"/>
      <c r="HX238" s="129"/>
      <c r="IH238" s="129"/>
      <c r="IR238" s="129"/>
      <c r="JB238" s="129"/>
      <c r="JL238" s="129"/>
      <c r="JV238" s="129"/>
      <c r="KF238" s="129"/>
      <c r="KP238" s="129"/>
      <c r="KZ238" s="129"/>
      <c r="LJ238" s="129"/>
      <c r="LT238" s="129"/>
    </row>
    <row xmlns:x14ac="http://schemas.microsoft.com/office/spreadsheetml/2009/9/ac" r="239" s="3" customFormat="true" x14ac:dyDescent="0.25">
      <c r="A239" s="415"/>
      <c r="B239" s="129"/>
      <c r="L239" s="129"/>
      <c r="V239" s="129"/>
      <c r="AF239" s="129"/>
      <c r="AP239" s="129"/>
      <c r="AZ239" s="129"/>
      <c r="BJ239" s="129"/>
      <c r="BT239" s="129"/>
      <c r="CD239" s="129"/>
      <c r="CN239" s="129"/>
      <c r="CX239" s="129"/>
      <c r="DH239" s="129"/>
      <c r="DR239" s="129"/>
      <c r="DS239" s="129"/>
      <c r="EB239" s="129"/>
      <c r="EL239" s="129"/>
      <c r="EV239" s="129"/>
      <c r="FF239" s="129"/>
      <c r="FP239" s="129"/>
      <c r="FZ239" s="129"/>
      <c r="GJ239" s="129"/>
      <c r="GT239" s="129"/>
      <c r="HD239" s="129"/>
      <c r="HN239" s="129"/>
      <c r="HX239" s="129"/>
      <c r="IH239" s="129"/>
      <c r="IR239" s="129"/>
      <c r="JB239" s="129"/>
      <c r="JL239" s="129"/>
      <c r="JV239" s="129"/>
      <c r="KF239" s="129"/>
      <c r="KP239" s="129"/>
      <c r="KZ239" s="129"/>
      <c r="LJ239" s="129"/>
      <c r="LT239" s="129"/>
    </row>
    <row xmlns:x14ac="http://schemas.microsoft.com/office/spreadsheetml/2009/9/ac" r="240" s="3" customFormat="true" x14ac:dyDescent="0.25">
      <c r="A240" s="415"/>
      <c r="B240" s="129"/>
      <c r="L240" s="129"/>
      <c r="V240" s="129"/>
      <c r="AF240" s="129"/>
      <c r="AP240" s="129"/>
      <c r="AZ240" s="129"/>
      <c r="BJ240" s="129"/>
      <c r="BT240" s="129"/>
      <c r="CD240" s="129"/>
      <c r="CN240" s="129"/>
      <c r="CX240" s="129"/>
      <c r="DH240" s="129"/>
      <c r="DR240" s="129"/>
      <c r="DS240" s="129"/>
      <c r="EB240" s="129"/>
      <c r="EL240" s="129"/>
      <c r="EV240" s="129"/>
      <c r="FF240" s="129"/>
      <c r="FP240" s="129"/>
      <c r="FZ240" s="129"/>
      <c r="GJ240" s="129"/>
      <c r="GT240" s="129"/>
      <c r="HD240" s="129"/>
      <c r="HN240" s="129"/>
      <c r="HX240" s="129"/>
      <c r="IH240" s="129"/>
      <c r="IR240" s="129"/>
      <c r="JB240" s="129"/>
      <c r="JL240" s="129"/>
      <c r="JV240" s="129"/>
      <c r="KF240" s="129"/>
      <c r="KP240" s="129"/>
      <c r="KZ240" s="129"/>
      <c r="LJ240" s="129"/>
      <c r="LT240" s="129"/>
    </row>
    <row xmlns:x14ac="http://schemas.microsoft.com/office/spreadsheetml/2009/9/ac" r="241" s="3" customFormat="true" x14ac:dyDescent="0.25">
      <c r="A241" s="415"/>
      <c r="B241" s="129"/>
      <c r="L241" s="129"/>
      <c r="V241" s="129"/>
      <c r="AF241" s="129"/>
      <c r="AP241" s="129"/>
      <c r="AZ241" s="129"/>
      <c r="BJ241" s="129"/>
      <c r="BT241" s="129"/>
      <c r="CD241" s="129"/>
      <c r="CN241" s="129"/>
      <c r="CX241" s="129"/>
      <c r="DH241" s="129"/>
      <c r="DR241" s="129"/>
      <c r="DS241" s="129"/>
      <c r="EB241" s="129"/>
      <c r="EL241" s="129"/>
      <c r="EV241" s="129"/>
      <c r="FF241" s="129"/>
      <c r="FP241" s="129"/>
      <c r="FZ241" s="129"/>
      <c r="GJ241" s="129"/>
      <c r="GT241" s="129"/>
      <c r="HD241" s="129"/>
      <c r="HN241" s="129"/>
      <c r="HX241" s="129"/>
      <c r="IH241" s="129"/>
      <c r="IR241" s="129"/>
      <c r="JB241" s="129"/>
      <c r="JL241" s="129"/>
      <c r="JV241" s="129"/>
      <c r="KF241" s="129"/>
      <c r="KP241" s="129"/>
      <c r="KZ241" s="129"/>
      <c r="LJ241" s="129"/>
      <c r="LT241" s="129"/>
    </row>
    <row xmlns:x14ac="http://schemas.microsoft.com/office/spreadsheetml/2009/9/ac" r="242" s="3" customFormat="true" x14ac:dyDescent="0.25">
      <c r="A242" s="415"/>
      <c r="B242" s="129"/>
      <c r="L242" s="129"/>
      <c r="V242" s="129"/>
      <c r="AF242" s="129"/>
      <c r="AP242" s="129"/>
      <c r="AZ242" s="129"/>
      <c r="BJ242" s="129"/>
      <c r="BT242" s="129"/>
      <c r="CD242" s="129"/>
      <c r="CN242" s="129"/>
      <c r="CX242" s="129"/>
      <c r="DH242" s="129"/>
      <c r="DR242" s="129"/>
      <c r="DS242" s="129"/>
      <c r="EB242" s="129"/>
      <c r="EL242" s="129"/>
      <c r="EV242" s="129"/>
      <c r="FF242" s="129"/>
      <c r="FP242" s="129"/>
      <c r="FZ242" s="129"/>
      <c r="GJ242" s="129"/>
      <c r="GT242" s="129"/>
      <c r="HD242" s="129"/>
      <c r="HN242" s="129"/>
      <c r="HX242" s="129"/>
      <c r="IH242" s="129"/>
      <c r="IR242" s="129"/>
      <c r="JB242" s="129"/>
      <c r="JL242" s="129"/>
      <c r="JV242" s="129"/>
      <c r="KF242" s="129"/>
      <c r="KP242" s="129"/>
      <c r="KZ242" s="129"/>
      <c r="LJ242" s="129"/>
      <c r="LT242" s="129"/>
    </row>
    <row xmlns:x14ac="http://schemas.microsoft.com/office/spreadsheetml/2009/9/ac" r="243" s="3" customFormat="true" x14ac:dyDescent="0.25">
      <c r="A243" s="415"/>
      <c r="B243" s="129"/>
      <c r="L243" s="129"/>
      <c r="V243" s="129"/>
      <c r="AF243" s="129"/>
      <c r="AP243" s="129"/>
      <c r="AZ243" s="129"/>
      <c r="BJ243" s="129"/>
      <c r="BT243" s="129"/>
      <c r="CD243" s="129"/>
      <c r="CN243" s="129"/>
      <c r="CX243" s="129"/>
      <c r="DH243" s="129"/>
      <c r="DR243" s="129"/>
      <c r="DS243" s="129"/>
      <c r="EB243" s="129"/>
      <c r="EL243" s="129"/>
      <c r="EV243" s="129"/>
      <c r="FF243" s="129"/>
      <c r="FP243" s="129"/>
      <c r="FZ243" s="129"/>
      <c r="GJ243" s="129"/>
      <c r="GT243" s="129"/>
      <c r="HD243" s="129"/>
      <c r="HN243" s="129"/>
      <c r="HX243" s="129"/>
      <c r="IH243" s="129"/>
      <c r="IR243" s="129"/>
      <c r="JB243" s="129"/>
      <c r="JL243" s="129"/>
      <c r="JV243" s="129"/>
      <c r="KF243" s="129"/>
      <c r="KP243" s="129"/>
      <c r="KZ243" s="129"/>
      <c r="LJ243" s="129"/>
      <c r="LT243" s="129"/>
    </row>
    <row xmlns:x14ac="http://schemas.microsoft.com/office/spreadsheetml/2009/9/ac" r="244" s="3" customFormat="true" x14ac:dyDescent="0.25">
      <c r="A244" s="415"/>
      <c r="B244" s="129"/>
      <c r="L244" s="129"/>
      <c r="V244" s="129"/>
      <c r="AF244" s="129"/>
      <c r="AP244" s="129"/>
      <c r="AZ244" s="129"/>
      <c r="BJ244" s="129"/>
      <c r="BT244" s="129"/>
      <c r="CD244" s="129"/>
      <c r="CN244" s="129"/>
      <c r="CX244" s="129"/>
      <c r="DH244" s="129"/>
      <c r="DR244" s="129"/>
      <c r="DS244" s="129"/>
      <c r="EB244" s="129"/>
      <c r="EL244" s="129"/>
      <c r="EV244" s="129"/>
      <c r="FF244" s="129"/>
      <c r="FP244" s="129"/>
      <c r="FZ244" s="129"/>
      <c r="GJ244" s="129"/>
      <c r="GT244" s="129"/>
      <c r="HD244" s="129"/>
      <c r="HN244" s="129"/>
      <c r="HX244" s="129"/>
      <c r="IH244" s="129"/>
      <c r="IR244" s="129"/>
      <c r="JB244" s="129"/>
      <c r="JL244" s="129"/>
      <c r="JV244" s="129"/>
      <c r="KF244" s="129"/>
      <c r="KP244" s="129"/>
      <c r="KZ244" s="129"/>
      <c r="LJ244" s="129"/>
      <c r="LT244" s="129"/>
    </row>
    <row xmlns:x14ac="http://schemas.microsoft.com/office/spreadsheetml/2009/9/ac" r="245" s="3" customFormat="true" x14ac:dyDescent="0.25">
      <c r="A245" s="415"/>
      <c r="B245" s="129"/>
      <c r="L245" s="129"/>
      <c r="V245" s="129"/>
      <c r="AF245" s="129"/>
      <c r="AP245" s="129"/>
      <c r="AZ245" s="129"/>
      <c r="BJ245" s="129"/>
      <c r="BT245" s="129"/>
      <c r="CD245" s="129"/>
      <c r="CN245" s="129"/>
      <c r="CX245" s="129"/>
      <c r="DH245" s="129"/>
      <c r="DR245" s="129"/>
      <c r="DS245" s="129"/>
      <c r="EB245" s="129"/>
      <c r="EL245" s="129"/>
      <c r="EV245" s="129"/>
      <c r="FF245" s="129"/>
      <c r="FP245" s="129"/>
      <c r="FZ245" s="129"/>
      <c r="GJ245" s="129"/>
      <c r="GT245" s="129"/>
      <c r="HD245" s="129"/>
      <c r="HN245" s="129"/>
      <c r="HX245" s="129"/>
      <c r="IH245" s="129"/>
      <c r="IR245" s="129"/>
      <c r="JB245" s="129"/>
      <c r="JL245" s="129"/>
      <c r="JV245" s="129"/>
      <c r="KF245" s="129"/>
      <c r="KP245" s="129"/>
      <c r="KZ245" s="129"/>
      <c r="LJ245" s="129"/>
      <c r="LT245" s="129"/>
    </row>
    <row xmlns:x14ac="http://schemas.microsoft.com/office/spreadsheetml/2009/9/ac" r="246" s="3" customFormat="true" x14ac:dyDescent="0.25">
      <c r="A246" s="415"/>
      <c r="B246" s="129"/>
      <c r="L246" s="129"/>
      <c r="V246" s="129"/>
      <c r="AF246" s="129"/>
      <c r="AP246" s="129"/>
      <c r="AZ246" s="129"/>
      <c r="BJ246" s="129"/>
      <c r="BT246" s="129"/>
      <c r="CD246" s="129"/>
      <c r="CN246" s="129"/>
      <c r="CX246" s="129"/>
      <c r="DH246" s="129"/>
      <c r="DR246" s="129"/>
      <c r="DS246" s="129"/>
      <c r="EB246" s="129"/>
      <c r="EL246" s="129"/>
      <c r="EV246" s="129"/>
      <c r="FF246" s="129"/>
      <c r="FP246" s="129"/>
      <c r="FZ246" s="129"/>
      <c r="GJ246" s="129"/>
      <c r="GT246" s="129"/>
      <c r="HD246" s="129"/>
      <c r="HN246" s="129"/>
      <c r="HX246" s="129"/>
      <c r="IH246" s="129"/>
      <c r="IR246" s="129"/>
      <c r="JB246" s="129"/>
      <c r="JL246" s="129"/>
      <c r="JV246" s="129"/>
      <c r="KF246" s="129"/>
      <c r="KP246" s="129"/>
      <c r="KZ246" s="129"/>
      <c r="LJ246" s="129"/>
      <c r="LT246" s="129"/>
    </row>
    <row xmlns:x14ac="http://schemas.microsoft.com/office/spreadsheetml/2009/9/ac" r="247" s="3" customFormat="true" x14ac:dyDescent="0.25">
      <c r="A247" s="415"/>
      <c r="B247" s="129"/>
      <c r="L247" s="129"/>
      <c r="V247" s="129"/>
      <c r="AF247" s="129"/>
      <c r="AP247" s="129"/>
      <c r="AZ247" s="129"/>
      <c r="BJ247" s="129"/>
      <c r="BT247" s="129"/>
      <c r="CD247" s="129"/>
      <c r="CN247" s="129"/>
      <c r="CX247" s="129"/>
      <c r="DH247" s="129"/>
      <c r="DR247" s="129"/>
      <c r="DS247" s="129"/>
      <c r="EB247" s="129"/>
      <c r="EL247" s="129"/>
      <c r="EV247" s="129"/>
      <c r="FF247" s="129"/>
      <c r="FP247" s="129"/>
      <c r="FZ247" s="129"/>
      <c r="GJ247" s="129"/>
      <c r="GT247" s="129"/>
      <c r="HD247" s="129"/>
      <c r="HN247" s="129"/>
      <c r="HX247" s="129"/>
      <c r="IH247" s="129"/>
      <c r="IR247" s="129"/>
      <c r="JB247" s="129"/>
      <c r="JL247" s="129"/>
      <c r="JV247" s="129"/>
      <c r="KF247" s="129"/>
      <c r="KP247" s="129"/>
      <c r="KZ247" s="129"/>
      <c r="LJ247" s="129"/>
      <c r="LT247" s="129"/>
    </row>
    <row xmlns:x14ac="http://schemas.microsoft.com/office/spreadsheetml/2009/9/ac" r="248" s="3" customFormat="true" x14ac:dyDescent="0.25">
      <c r="A248" s="415"/>
      <c r="B248" s="129"/>
      <c r="L248" s="129"/>
      <c r="V248" s="129"/>
      <c r="AF248" s="129"/>
      <c r="AP248" s="129"/>
      <c r="AZ248" s="129"/>
      <c r="BJ248" s="129"/>
      <c r="BT248" s="129"/>
      <c r="CD248" s="129"/>
      <c r="CN248" s="129"/>
      <c r="CX248" s="129"/>
      <c r="DH248" s="129"/>
      <c r="DR248" s="129"/>
      <c r="DS248" s="129"/>
      <c r="EB248" s="129"/>
      <c r="EL248" s="129"/>
      <c r="EV248" s="129"/>
      <c r="FF248" s="129"/>
      <c r="FP248" s="129"/>
      <c r="FZ248" s="129"/>
      <c r="GJ248" s="129"/>
      <c r="GT248" s="129"/>
      <c r="HD248" s="129"/>
      <c r="HN248" s="129"/>
      <c r="HX248" s="129"/>
      <c r="IH248" s="129"/>
      <c r="IR248" s="129"/>
      <c r="JB248" s="129"/>
      <c r="JL248" s="129"/>
      <c r="JV248" s="129"/>
      <c r="KF248" s="129"/>
      <c r="KP248" s="129"/>
      <c r="KZ248" s="129"/>
      <c r="LJ248" s="129"/>
      <c r="LT248" s="129"/>
    </row>
    <row xmlns:x14ac="http://schemas.microsoft.com/office/spreadsheetml/2009/9/ac" r="249" s="3" customFormat="true" x14ac:dyDescent="0.25">
      <c r="A249" s="415"/>
      <c r="B249" s="129"/>
      <c r="L249" s="129"/>
      <c r="V249" s="129"/>
      <c r="AF249" s="129"/>
      <c r="AP249" s="129"/>
      <c r="AZ249" s="129"/>
      <c r="BJ249" s="129"/>
      <c r="BT249" s="129"/>
      <c r="CD249" s="129"/>
      <c r="CN249" s="129"/>
      <c r="CX249" s="129"/>
      <c r="DH249" s="129"/>
      <c r="DR249" s="129"/>
      <c r="DS249" s="129"/>
      <c r="EB249" s="129"/>
      <c r="EL249" s="129"/>
      <c r="EV249" s="129"/>
      <c r="FF249" s="129"/>
      <c r="FP249" s="129"/>
      <c r="FZ249" s="129"/>
      <c r="GJ249" s="129"/>
      <c r="GT249" s="129"/>
      <c r="HD249" s="129"/>
      <c r="HN249" s="129"/>
      <c r="HX249" s="129"/>
      <c r="IH249" s="129"/>
      <c r="IR249" s="129"/>
      <c r="JB249" s="129"/>
      <c r="JL249" s="129"/>
      <c r="JV249" s="129"/>
      <c r="KF249" s="129"/>
      <c r="KP249" s="129"/>
      <c r="KZ249" s="129"/>
      <c r="LJ249" s="129"/>
      <c r="LT249" s="129"/>
    </row>
    <row xmlns:x14ac="http://schemas.microsoft.com/office/spreadsheetml/2009/9/ac" r="250" s="3" customFormat="true" x14ac:dyDescent="0.25">
      <c r="A250" s="415"/>
      <c r="B250" s="129"/>
      <c r="L250" s="129"/>
      <c r="V250" s="129"/>
      <c r="AF250" s="129"/>
      <c r="AP250" s="129"/>
      <c r="AZ250" s="129"/>
      <c r="BJ250" s="129"/>
      <c r="BT250" s="129"/>
      <c r="CD250" s="129"/>
      <c r="CN250" s="129"/>
      <c r="CX250" s="129"/>
      <c r="DH250" s="129"/>
      <c r="DR250" s="129"/>
      <c r="DS250" s="129"/>
      <c r="EB250" s="129"/>
      <c r="EL250" s="129"/>
      <c r="EV250" s="129"/>
      <c r="FF250" s="129"/>
      <c r="FP250" s="129"/>
      <c r="FZ250" s="129"/>
      <c r="GJ250" s="129"/>
      <c r="GT250" s="129"/>
      <c r="HD250" s="129"/>
      <c r="HN250" s="129"/>
      <c r="HX250" s="129"/>
      <c r="IH250" s="129"/>
      <c r="IR250" s="129"/>
      <c r="JB250" s="129"/>
      <c r="JL250" s="129"/>
      <c r="JV250" s="129"/>
      <c r="KF250" s="129"/>
      <c r="KP250" s="129"/>
      <c r="KZ250" s="129"/>
      <c r="LJ250" s="129"/>
      <c r="LT250" s="129"/>
    </row>
    <row xmlns:x14ac="http://schemas.microsoft.com/office/spreadsheetml/2009/9/ac" r="251" s="3" customFormat="true" x14ac:dyDescent="0.25">
      <c r="A251" s="415"/>
      <c r="B251" s="129"/>
      <c r="L251" s="129"/>
      <c r="V251" s="129"/>
      <c r="AF251" s="129"/>
      <c r="AP251" s="129"/>
      <c r="AZ251" s="129"/>
      <c r="BJ251" s="129"/>
      <c r="BT251" s="129"/>
      <c r="CD251" s="129"/>
      <c r="CN251" s="129"/>
      <c r="CX251" s="129"/>
      <c r="DH251" s="129"/>
      <c r="DR251" s="129"/>
      <c r="DS251" s="129"/>
      <c r="EB251" s="129"/>
      <c r="EL251" s="129"/>
      <c r="EV251" s="129"/>
      <c r="FF251" s="129"/>
      <c r="FP251" s="129"/>
      <c r="FZ251" s="129"/>
      <c r="GJ251" s="129"/>
      <c r="GT251" s="129"/>
      <c r="HD251" s="129"/>
      <c r="HN251" s="129"/>
      <c r="HX251" s="129"/>
      <c r="IH251" s="129"/>
      <c r="IR251" s="129"/>
      <c r="JB251" s="129"/>
      <c r="JL251" s="129"/>
      <c r="JV251" s="129"/>
      <c r="KF251" s="129"/>
      <c r="KP251" s="129"/>
      <c r="KZ251" s="129"/>
      <c r="LJ251" s="129"/>
      <c r="LT251" s="129"/>
    </row>
    <row xmlns:x14ac="http://schemas.microsoft.com/office/spreadsheetml/2009/9/ac" r="252" s="3" customFormat="true" x14ac:dyDescent="0.25">
      <c r="A252" s="415"/>
      <c r="B252" s="129"/>
      <c r="L252" s="129"/>
      <c r="V252" s="129"/>
      <c r="AF252" s="129"/>
      <c r="AP252" s="129"/>
      <c r="AZ252" s="129"/>
      <c r="BJ252" s="129"/>
      <c r="BT252" s="129"/>
      <c r="CD252" s="129"/>
      <c r="CN252" s="129"/>
      <c r="CX252" s="129"/>
      <c r="DH252" s="129"/>
      <c r="DR252" s="129"/>
      <c r="DS252" s="129"/>
      <c r="EB252" s="129"/>
      <c r="EL252" s="129"/>
      <c r="EV252" s="129"/>
      <c r="FF252" s="129"/>
      <c r="FP252" s="129"/>
      <c r="FZ252" s="129"/>
      <c r="GJ252" s="129"/>
      <c r="GT252" s="129"/>
      <c r="HD252" s="129"/>
      <c r="HN252" s="129"/>
      <c r="HX252" s="129"/>
      <c r="IH252" s="129"/>
      <c r="IR252" s="129"/>
      <c r="JB252" s="129"/>
      <c r="JL252" s="129"/>
      <c r="JV252" s="129"/>
      <c r="KF252" s="129"/>
      <c r="KP252" s="129"/>
      <c r="KZ252" s="129"/>
      <c r="LJ252" s="129"/>
      <c r="LT252" s="129"/>
    </row>
    <row xmlns:x14ac="http://schemas.microsoft.com/office/spreadsheetml/2009/9/ac" r="253" s="3" customFormat="true" x14ac:dyDescent="0.25">
      <c r="A253" s="415"/>
      <c r="B253" s="129"/>
      <c r="L253" s="129"/>
      <c r="V253" s="129"/>
      <c r="AF253" s="129"/>
      <c r="AP253" s="129"/>
      <c r="AZ253" s="129"/>
      <c r="BJ253" s="129"/>
      <c r="BT253" s="129"/>
      <c r="CD253" s="129"/>
      <c r="CN253" s="129"/>
      <c r="CX253" s="129"/>
      <c r="DH253" s="129"/>
      <c r="DR253" s="129"/>
      <c r="DS253" s="129"/>
      <c r="EB253" s="129"/>
      <c r="EL253" s="129"/>
      <c r="EV253" s="129"/>
      <c r="FF253" s="129"/>
      <c r="FP253" s="129"/>
      <c r="FZ253" s="129"/>
      <c r="GJ253" s="129"/>
      <c r="GT253" s="129"/>
      <c r="HD253" s="129"/>
      <c r="HN253" s="129"/>
      <c r="HX253" s="129"/>
      <c r="IH253" s="129"/>
      <c r="IR253" s="129"/>
      <c r="JB253" s="129"/>
      <c r="JL253" s="129"/>
      <c r="JV253" s="129"/>
      <c r="KF253" s="129"/>
      <c r="KP253" s="129"/>
      <c r="KZ253" s="129"/>
      <c r="LJ253" s="129"/>
      <c r="LT253" s="129"/>
    </row>
    <row xmlns:x14ac="http://schemas.microsoft.com/office/spreadsheetml/2009/9/ac" r="254" s="3" customFormat="true" x14ac:dyDescent="0.25">
      <c r="A254" s="415"/>
      <c r="B254" s="129"/>
      <c r="L254" s="129"/>
      <c r="V254" s="129"/>
      <c r="AF254" s="129"/>
      <c r="AP254" s="129"/>
      <c r="AZ254" s="129"/>
      <c r="BJ254" s="129"/>
      <c r="BT254" s="129"/>
      <c r="CD254" s="129"/>
      <c r="CN254" s="129"/>
      <c r="CX254" s="129"/>
      <c r="DH254" s="129"/>
      <c r="DR254" s="129"/>
      <c r="DS254" s="129"/>
      <c r="EB254" s="129"/>
      <c r="EL254" s="129"/>
      <c r="EV254" s="129"/>
      <c r="FF254" s="129"/>
      <c r="FP254" s="129"/>
      <c r="FZ254" s="129"/>
      <c r="GJ254" s="129"/>
      <c r="GT254" s="129"/>
      <c r="HD254" s="129"/>
      <c r="HN254" s="129"/>
      <c r="HX254" s="129"/>
      <c r="IH254" s="129"/>
      <c r="IR254" s="129"/>
      <c r="JB254" s="129"/>
      <c r="JL254" s="129"/>
      <c r="JV254" s="129"/>
      <c r="KF254" s="129"/>
      <c r="KP254" s="129"/>
      <c r="KZ254" s="129"/>
      <c r="LJ254" s="129"/>
      <c r="LT254" s="129"/>
    </row>
    <row xmlns:x14ac="http://schemas.microsoft.com/office/spreadsheetml/2009/9/ac" r="255" s="3" customFormat="true" x14ac:dyDescent="0.25">
      <c r="A255" s="415"/>
      <c r="B255" s="129"/>
      <c r="L255" s="129"/>
      <c r="V255" s="129"/>
      <c r="AF255" s="129"/>
      <c r="AP255" s="129"/>
      <c r="AZ255" s="129"/>
      <c r="BJ255" s="129"/>
      <c r="BT255" s="129"/>
      <c r="CD255" s="129"/>
      <c r="CN255" s="129"/>
      <c r="CX255" s="129"/>
      <c r="DH255" s="129"/>
      <c r="DR255" s="129"/>
      <c r="DS255" s="129"/>
      <c r="EB255" s="129"/>
      <c r="EL255" s="129"/>
      <c r="EV255" s="129"/>
      <c r="FF255" s="129"/>
      <c r="FP255" s="129"/>
      <c r="FZ255" s="129"/>
      <c r="GJ255" s="129"/>
      <c r="GT255" s="129"/>
      <c r="HD255" s="129"/>
      <c r="HN255" s="129"/>
      <c r="HX255" s="129"/>
      <c r="IH255" s="129"/>
      <c r="IR255" s="129"/>
      <c r="JB255" s="129"/>
      <c r="JL255" s="129"/>
      <c r="JV255" s="129"/>
      <c r="KF255" s="129"/>
      <c r="KP255" s="129"/>
      <c r="KZ255" s="129"/>
      <c r="LJ255" s="129"/>
      <c r="LT255" s="129"/>
    </row>
    <row xmlns:x14ac="http://schemas.microsoft.com/office/spreadsheetml/2009/9/ac" r="256" s="3" customFormat="true" x14ac:dyDescent="0.25">
      <c r="A256" s="415"/>
      <c r="B256" s="129"/>
      <c r="L256" s="129"/>
      <c r="V256" s="129"/>
      <c r="AF256" s="129"/>
      <c r="AP256" s="129"/>
      <c r="AZ256" s="129"/>
      <c r="BJ256" s="129"/>
      <c r="BT256" s="129"/>
      <c r="CD256" s="129"/>
      <c r="CN256" s="129"/>
      <c r="CX256" s="129"/>
      <c r="DH256" s="129"/>
      <c r="DR256" s="129"/>
      <c r="DS256" s="129"/>
      <c r="EB256" s="129"/>
      <c r="EL256" s="129"/>
      <c r="EV256" s="129"/>
      <c r="FF256" s="129"/>
      <c r="FP256" s="129"/>
      <c r="FZ256" s="129"/>
      <c r="GJ256" s="129"/>
      <c r="GT256" s="129"/>
      <c r="HD256" s="129"/>
      <c r="HN256" s="129"/>
      <c r="HX256" s="129"/>
      <c r="IH256" s="129"/>
      <c r="IR256" s="129"/>
      <c r="JB256" s="129"/>
      <c r="JL256" s="129"/>
      <c r="JV256" s="129"/>
      <c r="KF256" s="129"/>
      <c r="KP256" s="129"/>
      <c r="KZ256" s="129"/>
      <c r="LJ256" s="129"/>
      <c r="LT256" s="129"/>
    </row>
    <row xmlns:x14ac="http://schemas.microsoft.com/office/spreadsheetml/2009/9/ac" r="257" s="3" customFormat="true" x14ac:dyDescent="0.25">
      <c r="A257" s="415"/>
      <c r="B257" s="129"/>
      <c r="L257" s="129"/>
      <c r="V257" s="129"/>
      <c r="AF257" s="129"/>
      <c r="AP257" s="129"/>
      <c r="AZ257" s="129"/>
      <c r="BJ257" s="129"/>
      <c r="BT257" s="129"/>
      <c r="CD257" s="129"/>
      <c r="CN257" s="129"/>
      <c r="CX257" s="129"/>
      <c r="DH257" s="129"/>
      <c r="DR257" s="129"/>
      <c r="DS257" s="129"/>
      <c r="EB257" s="129"/>
      <c r="EL257" s="129"/>
      <c r="EV257" s="129"/>
      <c r="FF257" s="129"/>
      <c r="FP257" s="129"/>
      <c r="FZ257" s="129"/>
      <c r="GJ257" s="129"/>
      <c r="GT257" s="129"/>
      <c r="HD257" s="129"/>
      <c r="HN257" s="129"/>
      <c r="HX257" s="129"/>
      <c r="IH257" s="129"/>
      <c r="IR257" s="129"/>
      <c r="JB257" s="129"/>
      <c r="JL257" s="129"/>
      <c r="JV257" s="129"/>
      <c r="KF257" s="129"/>
      <c r="KP257" s="129"/>
      <c r="KZ257" s="129"/>
      <c r="LJ257" s="129"/>
      <c r="LT257" s="129"/>
    </row>
    <row xmlns:x14ac="http://schemas.microsoft.com/office/spreadsheetml/2009/9/ac" r="258" s="3" customFormat="true" x14ac:dyDescent="0.25">
      <c r="A258" s="415"/>
      <c r="B258" s="129"/>
      <c r="L258" s="129"/>
      <c r="V258" s="129"/>
      <c r="AF258" s="129"/>
      <c r="AP258" s="129"/>
      <c r="AZ258" s="129"/>
      <c r="BJ258" s="129"/>
      <c r="BT258" s="129"/>
      <c r="CD258" s="129"/>
      <c r="CN258" s="129"/>
      <c r="CX258" s="129"/>
      <c r="DH258" s="129"/>
      <c r="DR258" s="129"/>
      <c r="DS258" s="129"/>
      <c r="EB258" s="129"/>
      <c r="EL258" s="129"/>
      <c r="EV258" s="129"/>
      <c r="FF258" s="129"/>
      <c r="FP258" s="129"/>
      <c r="FZ258" s="129"/>
      <c r="GJ258" s="129"/>
      <c r="GT258" s="129"/>
      <c r="HD258" s="129"/>
      <c r="HN258" s="129"/>
      <c r="HX258" s="129"/>
      <c r="IH258" s="129"/>
      <c r="IR258" s="129"/>
      <c r="JB258" s="129"/>
      <c r="JL258" s="129"/>
      <c r="JV258" s="129"/>
      <c r="KF258" s="129"/>
      <c r="KP258" s="129"/>
      <c r="KZ258" s="129"/>
      <c r="LJ258" s="129"/>
      <c r="LT258" s="129"/>
    </row>
    <row xmlns:x14ac="http://schemas.microsoft.com/office/spreadsheetml/2009/9/ac" r="259" s="3" customFormat="true" x14ac:dyDescent="0.25">
      <c r="A259" s="415"/>
      <c r="B259" s="129"/>
      <c r="L259" s="129"/>
      <c r="V259" s="129"/>
      <c r="AF259" s="129"/>
      <c r="AP259" s="129"/>
      <c r="AZ259" s="129"/>
      <c r="BJ259" s="129"/>
      <c r="BT259" s="129"/>
      <c r="CD259" s="129"/>
      <c r="CN259" s="129"/>
      <c r="CX259" s="129"/>
      <c r="DH259" s="129"/>
      <c r="DR259" s="129"/>
      <c r="DS259" s="129"/>
      <c r="EB259" s="129"/>
      <c r="EL259" s="129"/>
      <c r="EV259" s="129"/>
      <c r="FF259" s="129"/>
      <c r="FP259" s="129"/>
      <c r="FZ259" s="129"/>
      <c r="GJ259" s="129"/>
      <c r="GT259" s="129"/>
      <c r="HD259" s="129"/>
      <c r="HN259" s="129"/>
      <c r="HX259" s="129"/>
      <c r="IH259" s="129"/>
      <c r="IR259" s="129"/>
      <c r="JB259" s="129"/>
      <c r="JL259" s="129"/>
      <c r="JV259" s="129"/>
      <c r="KF259" s="129"/>
      <c r="KP259" s="129"/>
      <c r="KZ259" s="129"/>
      <c r="LJ259" s="129"/>
      <c r="LT259" s="129"/>
    </row>
    <row xmlns:x14ac="http://schemas.microsoft.com/office/spreadsheetml/2009/9/ac" r="260" s="3" customFormat="true" x14ac:dyDescent="0.25">
      <c r="A260" s="415"/>
      <c r="B260" s="129"/>
      <c r="L260" s="129"/>
      <c r="V260" s="129"/>
      <c r="AF260" s="129"/>
      <c r="AP260" s="129"/>
      <c r="AZ260" s="129"/>
      <c r="BJ260" s="129"/>
      <c r="BT260" s="129"/>
      <c r="CD260" s="129"/>
      <c r="CN260" s="129"/>
      <c r="CX260" s="129"/>
      <c r="DH260" s="129"/>
      <c r="DR260" s="129"/>
      <c r="DS260" s="129"/>
      <c r="EB260" s="129"/>
      <c r="EL260" s="129"/>
      <c r="EV260" s="129"/>
      <c r="FF260" s="129"/>
      <c r="FP260" s="129"/>
      <c r="FZ260" s="129"/>
      <c r="GJ260" s="129"/>
      <c r="GT260" s="129"/>
      <c r="HD260" s="129"/>
      <c r="HN260" s="129"/>
      <c r="HX260" s="129"/>
      <c r="IH260" s="129"/>
      <c r="IR260" s="129"/>
      <c r="JB260" s="129"/>
      <c r="JL260" s="129"/>
      <c r="JV260" s="129"/>
      <c r="KF260" s="129"/>
      <c r="KP260" s="129"/>
      <c r="KZ260" s="129"/>
      <c r="LJ260" s="129"/>
      <c r="LT260" s="129"/>
    </row>
    <row xmlns:x14ac="http://schemas.microsoft.com/office/spreadsheetml/2009/9/ac" r="261" s="3" customFormat="true" x14ac:dyDescent="0.25">
      <c r="A261" s="415"/>
      <c r="B261" s="129"/>
      <c r="L261" s="129"/>
      <c r="V261" s="129"/>
      <c r="AF261" s="129"/>
      <c r="AP261" s="129"/>
      <c r="AZ261" s="129"/>
      <c r="BJ261" s="129"/>
      <c r="BT261" s="129"/>
      <c r="CD261" s="129"/>
      <c r="CN261" s="129"/>
      <c r="CX261" s="129"/>
      <c r="DH261" s="129"/>
      <c r="DR261" s="129"/>
      <c r="DS261" s="129"/>
      <c r="EB261" s="129"/>
      <c r="EL261" s="129"/>
      <c r="EV261" s="129"/>
      <c r="FF261" s="129"/>
      <c r="FP261" s="129"/>
      <c r="FZ261" s="129"/>
      <c r="GJ261" s="129"/>
      <c r="GT261" s="129"/>
      <c r="HD261" s="129"/>
      <c r="HN261" s="129"/>
      <c r="HX261" s="129"/>
      <c r="IH261" s="129"/>
      <c r="IR261" s="129"/>
      <c r="JB261" s="129"/>
      <c r="JL261" s="129"/>
      <c r="JV261" s="129"/>
      <c r="KF261" s="129"/>
      <c r="KP261" s="129"/>
      <c r="KZ261" s="129"/>
      <c r="LJ261" s="129"/>
      <c r="LT261" s="129"/>
    </row>
    <row xmlns:x14ac="http://schemas.microsoft.com/office/spreadsheetml/2009/9/ac" r="262" s="3" customFormat="true" x14ac:dyDescent="0.25">
      <c r="A262" s="415"/>
      <c r="B262" s="129"/>
      <c r="L262" s="129"/>
      <c r="V262" s="129"/>
      <c r="AF262" s="129"/>
      <c r="AP262" s="129"/>
      <c r="AZ262" s="129"/>
      <c r="BJ262" s="129"/>
      <c r="BT262" s="129"/>
      <c r="CD262" s="129"/>
      <c r="CN262" s="129"/>
      <c r="CX262" s="129"/>
      <c r="DH262" s="129"/>
      <c r="DR262" s="129"/>
      <c r="DS262" s="129"/>
      <c r="EB262" s="129"/>
      <c r="EL262" s="129"/>
      <c r="EV262" s="129"/>
      <c r="FF262" s="129"/>
      <c r="FP262" s="129"/>
      <c r="FZ262" s="129"/>
      <c r="GJ262" s="129"/>
      <c r="GT262" s="129"/>
      <c r="HD262" s="129"/>
      <c r="HN262" s="129"/>
      <c r="HX262" s="129"/>
      <c r="IH262" s="129"/>
      <c r="IR262" s="129"/>
      <c r="JB262" s="129"/>
      <c r="JL262" s="129"/>
      <c r="JV262" s="129"/>
      <c r="KF262" s="129"/>
      <c r="KP262" s="129"/>
      <c r="KZ262" s="129"/>
      <c r="LJ262" s="129"/>
      <c r="LT262" s="129"/>
    </row>
    <row xmlns:x14ac="http://schemas.microsoft.com/office/spreadsheetml/2009/9/ac" r="263" s="3" customFormat="true" x14ac:dyDescent="0.25">
      <c r="A263" s="415"/>
      <c r="B263" s="129"/>
      <c r="L263" s="129"/>
      <c r="V263" s="129"/>
      <c r="AF263" s="129"/>
      <c r="AP263" s="129"/>
      <c r="AZ263" s="129"/>
      <c r="BJ263" s="129"/>
      <c r="BT263" s="129"/>
      <c r="CD263" s="129"/>
      <c r="CN263" s="129"/>
      <c r="CX263" s="129"/>
      <c r="DH263" s="129"/>
      <c r="DR263" s="129"/>
      <c r="DS263" s="129"/>
      <c r="EB263" s="129"/>
      <c r="EL263" s="129"/>
      <c r="EV263" s="129"/>
      <c r="FF263" s="129"/>
      <c r="FP263" s="129"/>
      <c r="FZ263" s="129"/>
      <c r="GJ263" s="129"/>
      <c r="GT263" s="129"/>
      <c r="HD263" s="129"/>
      <c r="HN263" s="129"/>
      <c r="HX263" s="129"/>
      <c r="IH263" s="129"/>
      <c r="IR263" s="129"/>
      <c r="JB263" s="129"/>
      <c r="JL263" s="129"/>
      <c r="JV263" s="129"/>
      <c r="KF263" s="129"/>
      <c r="KP263" s="129"/>
      <c r="KZ263" s="129"/>
      <c r="LJ263" s="129"/>
      <c r="LT263" s="129"/>
    </row>
    <row xmlns:x14ac="http://schemas.microsoft.com/office/spreadsheetml/2009/9/ac" r="264" s="3" customFormat="true" x14ac:dyDescent="0.25">
      <c r="A264" s="415"/>
      <c r="B264" s="129"/>
      <c r="L264" s="129"/>
      <c r="V264" s="129"/>
      <c r="AF264" s="129"/>
      <c r="AP264" s="129"/>
      <c r="AZ264" s="129"/>
      <c r="BJ264" s="129"/>
      <c r="BT264" s="129"/>
      <c r="CD264" s="129"/>
      <c r="CN264" s="129"/>
      <c r="CX264" s="129"/>
      <c r="DH264" s="129"/>
      <c r="DR264" s="129"/>
      <c r="DS264" s="129"/>
      <c r="EB264" s="129"/>
      <c r="EL264" s="129"/>
      <c r="EV264" s="129"/>
      <c r="FF264" s="129"/>
      <c r="FP264" s="129"/>
      <c r="FZ264" s="129"/>
      <c r="GJ264" s="129"/>
      <c r="GT264" s="129"/>
      <c r="HD264" s="129"/>
      <c r="HN264" s="129"/>
      <c r="HX264" s="129"/>
      <c r="IH264" s="129"/>
      <c r="IR264" s="129"/>
      <c r="JB264" s="129"/>
      <c r="JL264" s="129"/>
      <c r="JV264" s="129"/>
      <c r="KF264" s="129"/>
      <c r="KP264" s="129"/>
      <c r="KZ264" s="129"/>
      <c r="LJ264" s="129"/>
      <c r="LT264" s="129"/>
    </row>
    <row xmlns:x14ac="http://schemas.microsoft.com/office/spreadsheetml/2009/9/ac" r="265" s="3" customFormat="true" x14ac:dyDescent="0.25">
      <c r="A265" s="415"/>
      <c r="B265" s="129"/>
      <c r="L265" s="129"/>
      <c r="V265" s="129"/>
      <c r="AF265" s="129"/>
      <c r="AP265" s="129"/>
      <c r="AZ265" s="129"/>
      <c r="BJ265" s="129"/>
      <c r="BT265" s="129"/>
      <c r="CD265" s="129"/>
      <c r="CN265" s="129"/>
      <c r="CX265" s="129"/>
      <c r="DH265" s="129"/>
      <c r="DR265" s="129"/>
      <c r="DS265" s="129"/>
      <c r="EB265" s="129"/>
      <c r="EL265" s="129"/>
      <c r="EV265" s="129"/>
      <c r="FF265" s="129"/>
      <c r="FP265" s="129"/>
      <c r="FZ265" s="129"/>
      <c r="GJ265" s="129"/>
      <c r="GT265" s="129"/>
      <c r="HD265" s="129"/>
      <c r="HN265" s="129"/>
      <c r="HX265" s="129"/>
      <c r="IH265" s="129"/>
      <c r="IR265" s="129"/>
      <c r="JB265" s="129"/>
      <c r="JL265" s="129"/>
      <c r="JV265" s="129"/>
      <c r="KF265" s="129"/>
      <c r="KP265" s="129"/>
      <c r="KZ265" s="129"/>
      <c r="LJ265" s="129"/>
      <c r="LT265" s="129"/>
    </row>
    <row xmlns:x14ac="http://schemas.microsoft.com/office/spreadsheetml/2009/9/ac" r="266" s="3" customFormat="true" x14ac:dyDescent="0.25">
      <c r="A266" s="415"/>
      <c r="B266" s="129"/>
      <c r="L266" s="129"/>
      <c r="V266" s="129"/>
      <c r="AF266" s="129"/>
      <c r="AP266" s="129"/>
      <c r="AZ266" s="129"/>
      <c r="BJ266" s="129"/>
      <c r="BT266" s="129"/>
      <c r="CD266" s="129"/>
      <c r="CN266" s="129"/>
      <c r="CX266" s="129"/>
      <c r="DH266" s="129"/>
      <c r="DR266" s="129"/>
      <c r="DS266" s="129"/>
      <c r="EB266" s="129"/>
      <c r="EL266" s="129"/>
      <c r="EV266" s="129"/>
      <c r="FF266" s="129"/>
      <c r="FP266" s="129"/>
      <c r="FZ266" s="129"/>
      <c r="GJ266" s="129"/>
      <c r="GT266" s="129"/>
      <c r="HD266" s="129"/>
      <c r="HN266" s="129"/>
      <c r="HX266" s="129"/>
      <c r="IH266" s="129"/>
      <c r="IR266" s="129"/>
      <c r="JB266" s="129"/>
      <c r="JL266" s="129"/>
      <c r="JV266" s="129"/>
      <c r="KF266" s="129"/>
      <c r="KP266" s="129"/>
      <c r="KZ266" s="129"/>
      <c r="LJ266" s="129"/>
      <c r="LT266" s="129"/>
    </row>
    <row xmlns:x14ac="http://schemas.microsoft.com/office/spreadsheetml/2009/9/ac" r="267" s="3" customFormat="true" x14ac:dyDescent="0.25">
      <c r="A267" s="415"/>
      <c r="B267" s="129"/>
      <c r="L267" s="129"/>
      <c r="V267" s="129"/>
      <c r="AF267" s="129"/>
      <c r="AP267" s="129"/>
      <c r="AZ267" s="129"/>
      <c r="BJ267" s="129"/>
      <c r="BT267" s="129"/>
      <c r="CD267" s="129"/>
      <c r="CN267" s="129"/>
      <c r="CX267" s="129"/>
      <c r="DH267" s="129"/>
      <c r="DR267" s="129"/>
      <c r="DS267" s="129"/>
      <c r="EB267" s="129"/>
      <c r="EL267" s="129"/>
      <c r="EV267" s="129"/>
      <c r="FF267" s="129"/>
      <c r="FP267" s="129"/>
      <c r="FZ267" s="129"/>
      <c r="GJ267" s="129"/>
      <c r="GT267" s="129"/>
      <c r="HD267" s="129"/>
      <c r="HN267" s="129"/>
      <c r="HX267" s="129"/>
      <c r="IH267" s="129"/>
      <c r="IR267" s="129"/>
      <c r="JB267" s="129"/>
      <c r="JL267" s="129"/>
      <c r="JV267" s="129"/>
      <c r="KF267" s="129"/>
      <c r="KP267" s="129"/>
      <c r="KZ267" s="129"/>
      <c r="LJ267" s="129"/>
      <c r="LT267" s="129"/>
    </row>
    <row xmlns:x14ac="http://schemas.microsoft.com/office/spreadsheetml/2009/9/ac" r="268" s="3" customFormat="true" x14ac:dyDescent="0.25">
      <c r="A268" s="415"/>
      <c r="B268" s="129"/>
      <c r="L268" s="129"/>
      <c r="V268" s="129"/>
      <c r="AF268" s="129"/>
      <c r="AP268" s="129"/>
      <c r="AZ268" s="129"/>
      <c r="BJ268" s="129"/>
      <c r="BT268" s="129"/>
      <c r="CD268" s="129"/>
      <c r="CN268" s="129"/>
      <c r="CX268" s="129"/>
      <c r="DH268" s="129"/>
      <c r="DR268" s="129"/>
      <c r="DS268" s="129"/>
      <c r="EB268" s="129"/>
      <c r="EL268" s="129"/>
      <c r="EV268" s="129"/>
      <c r="FF268" s="129"/>
      <c r="FP268" s="129"/>
      <c r="FZ268" s="129"/>
      <c r="GJ268" s="129"/>
      <c r="GT268" s="129"/>
      <c r="HD268" s="129"/>
      <c r="HN268" s="129"/>
      <c r="HX268" s="129"/>
      <c r="IH268" s="129"/>
      <c r="IR268" s="129"/>
      <c r="JB268" s="129"/>
      <c r="JL268" s="129"/>
      <c r="JV268" s="129"/>
      <c r="KF268" s="129"/>
      <c r="KP268" s="129"/>
      <c r="KZ268" s="129"/>
      <c r="LJ268" s="129"/>
      <c r="LT268" s="129"/>
    </row>
    <row xmlns:x14ac="http://schemas.microsoft.com/office/spreadsheetml/2009/9/ac" r="269" s="3" customFormat="true" x14ac:dyDescent="0.25">
      <c r="A269" s="415"/>
      <c r="B269" s="129"/>
      <c r="L269" s="129"/>
      <c r="V269" s="129"/>
      <c r="AF269" s="129"/>
      <c r="AP269" s="129"/>
      <c r="AZ269" s="129"/>
      <c r="BJ269" s="129"/>
      <c r="BT269" s="129"/>
      <c r="CD269" s="129"/>
      <c r="CN269" s="129"/>
      <c r="CX269" s="129"/>
      <c r="DH269" s="129"/>
      <c r="DR269" s="129"/>
      <c r="DS269" s="129"/>
      <c r="EB269" s="129"/>
      <c r="EL269" s="129"/>
      <c r="EV269" s="129"/>
      <c r="FF269" s="129"/>
      <c r="FP269" s="129"/>
      <c r="FZ269" s="129"/>
      <c r="GJ269" s="129"/>
      <c r="GT269" s="129"/>
      <c r="HD269" s="129"/>
      <c r="HN269" s="129"/>
      <c r="HX269" s="129"/>
      <c r="IH269" s="129"/>
      <c r="IR269" s="129"/>
      <c r="JB269" s="129"/>
      <c r="JL269" s="129"/>
      <c r="JV269" s="129"/>
      <c r="KF269" s="129"/>
      <c r="KP269" s="129"/>
      <c r="KZ269" s="129"/>
      <c r="LJ269" s="129"/>
      <c r="LT269" s="129"/>
    </row>
    <row xmlns:x14ac="http://schemas.microsoft.com/office/spreadsheetml/2009/9/ac" r="270" s="3" customFormat="true" x14ac:dyDescent="0.25">
      <c r="A270" s="415"/>
      <c r="B270" s="129"/>
      <c r="L270" s="129"/>
      <c r="V270" s="129"/>
      <c r="AF270" s="129"/>
      <c r="AP270" s="129"/>
      <c r="AZ270" s="129"/>
      <c r="BJ270" s="129"/>
      <c r="BT270" s="129"/>
      <c r="CD270" s="129"/>
      <c r="CN270" s="129"/>
      <c r="CX270" s="129"/>
      <c r="DH270" s="129"/>
      <c r="DR270" s="129"/>
      <c r="DS270" s="129"/>
      <c r="EB270" s="129"/>
      <c r="EL270" s="129"/>
      <c r="EV270" s="129"/>
      <c r="FF270" s="129"/>
      <c r="FP270" s="129"/>
      <c r="FZ270" s="129"/>
      <c r="GJ270" s="129"/>
      <c r="GT270" s="129"/>
      <c r="HD270" s="129"/>
      <c r="HN270" s="129"/>
      <c r="HX270" s="129"/>
      <c r="IH270" s="129"/>
      <c r="IR270" s="129"/>
      <c r="JB270" s="129"/>
      <c r="JL270" s="129"/>
      <c r="JV270" s="129"/>
      <c r="KF270" s="129"/>
      <c r="KP270" s="129"/>
      <c r="KZ270" s="129"/>
      <c r="LJ270" s="129"/>
      <c r="LT270" s="129"/>
    </row>
    <row xmlns:x14ac="http://schemas.microsoft.com/office/spreadsheetml/2009/9/ac" r="271" s="3" customFormat="true" x14ac:dyDescent="0.25">
      <c r="A271" s="415"/>
      <c r="B271" s="129"/>
      <c r="L271" s="129"/>
      <c r="V271" s="129"/>
      <c r="AF271" s="129"/>
      <c r="AP271" s="129"/>
      <c r="AZ271" s="129"/>
      <c r="BJ271" s="129"/>
      <c r="BT271" s="129"/>
      <c r="CD271" s="129"/>
      <c r="CN271" s="129"/>
      <c r="CX271" s="129"/>
      <c r="DH271" s="129"/>
      <c r="DR271" s="129"/>
      <c r="DS271" s="129"/>
      <c r="EB271" s="129"/>
      <c r="EL271" s="129"/>
      <c r="EV271" s="129"/>
      <c r="FF271" s="129"/>
      <c r="FP271" s="129"/>
      <c r="FZ271" s="129"/>
      <c r="GJ271" s="129"/>
      <c r="GT271" s="129"/>
      <c r="HD271" s="129"/>
      <c r="HN271" s="129"/>
      <c r="HX271" s="129"/>
      <c r="IH271" s="129"/>
      <c r="IR271" s="129"/>
      <c r="JB271" s="129"/>
      <c r="JL271" s="129"/>
      <c r="JV271" s="129"/>
      <c r="KF271" s="129"/>
      <c r="KP271" s="129"/>
      <c r="KZ271" s="129"/>
      <c r="LJ271" s="129"/>
      <c r="LT271" s="129"/>
    </row>
    <row xmlns:x14ac="http://schemas.microsoft.com/office/spreadsheetml/2009/9/ac" r="272" s="3" customFormat="true" x14ac:dyDescent="0.25">
      <c r="A272" s="415"/>
      <c r="B272" s="129"/>
      <c r="L272" s="129"/>
      <c r="V272" s="129"/>
      <c r="AF272" s="129"/>
      <c r="AP272" s="129"/>
      <c r="AZ272" s="129"/>
      <c r="BJ272" s="129"/>
      <c r="BT272" s="129"/>
      <c r="CD272" s="129"/>
      <c r="CN272" s="129"/>
      <c r="CX272" s="129"/>
      <c r="DH272" s="129"/>
      <c r="DR272" s="129"/>
      <c r="DS272" s="129"/>
      <c r="EB272" s="129"/>
      <c r="EL272" s="129"/>
      <c r="EV272" s="129"/>
      <c r="FF272" s="129"/>
      <c r="FP272" s="129"/>
      <c r="FZ272" s="129"/>
      <c r="GJ272" s="129"/>
      <c r="GT272" s="129"/>
      <c r="HD272" s="129"/>
      <c r="HN272" s="129"/>
      <c r="HX272" s="129"/>
      <c r="IH272" s="129"/>
      <c r="IR272" s="129"/>
      <c r="JB272" s="129"/>
      <c r="JL272" s="129"/>
      <c r="JV272" s="129"/>
      <c r="KF272" s="129"/>
      <c r="KP272" s="129"/>
      <c r="KZ272" s="129"/>
      <c r="LJ272" s="129"/>
      <c r="LT272" s="129"/>
    </row>
    <row xmlns:x14ac="http://schemas.microsoft.com/office/spreadsheetml/2009/9/ac" r="273" s="3" customFormat="true" x14ac:dyDescent="0.25">
      <c r="A273" s="415"/>
      <c r="B273" s="129"/>
      <c r="L273" s="129"/>
      <c r="V273" s="129"/>
      <c r="AF273" s="129"/>
      <c r="AP273" s="129"/>
      <c r="AZ273" s="129"/>
      <c r="BJ273" s="129"/>
      <c r="BT273" s="129"/>
      <c r="CD273" s="129"/>
      <c r="CN273" s="129"/>
      <c r="CX273" s="129"/>
      <c r="DH273" s="129"/>
      <c r="DR273" s="129"/>
      <c r="DS273" s="129"/>
      <c r="EB273" s="129"/>
      <c r="EL273" s="129"/>
      <c r="EV273" s="129"/>
      <c r="FF273" s="129"/>
      <c r="FP273" s="129"/>
      <c r="FZ273" s="129"/>
      <c r="GJ273" s="129"/>
      <c r="GT273" s="129"/>
      <c r="HD273" s="129"/>
      <c r="HN273" s="129"/>
      <c r="HX273" s="129"/>
      <c r="IH273" s="129"/>
      <c r="IR273" s="129"/>
      <c r="JB273" s="129"/>
      <c r="JL273" s="129"/>
      <c r="JV273" s="129"/>
      <c r="KF273" s="129"/>
      <c r="KP273" s="129"/>
      <c r="KZ273" s="129"/>
      <c r="LJ273" s="129"/>
      <c r="LT273" s="129"/>
    </row>
    <row xmlns:x14ac="http://schemas.microsoft.com/office/spreadsheetml/2009/9/ac" r="274" s="3" customFormat="true" x14ac:dyDescent="0.25">
      <c r="A274" s="415"/>
      <c r="B274" s="129"/>
      <c r="L274" s="129"/>
      <c r="V274" s="129"/>
      <c r="AF274" s="129"/>
      <c r="AP274" s="129"/>
      <c r="AZ274" s="129"/>
      <c r="BJ274" s="129"/>
      <c r="BT274" s="129"/>
      <c r="CD274" s="129"/>
      <c r="CN274" s="129"/>
      <c r="CX274" s="129"/>
      <c r="DH274" s="129"/>
      <c r="DR274" s="129"/>
      <c r="DS274" s="129"/>
      <c r="EB274" s="129"/>
      <c r="EL274" s="129"/>
      <c r="EV274" s="129"/>
      <c r="FF274" s="129"/>
      <c r="FP274" s="129"/>
      <c r="FZ274" s="129"/>
      <c r="GJ274" s="129"/>
      <c r="GT274" s="129"/>
      <c r="HD274" s="129"/>
      <c r="HN274" s="129"/>
      <c r="HX274" s="129"/>
      <c r="IH274" s="129"/>
      <c r="IR274" s="129"/>
      <c r="JB274" s="129"/>
      <c r="JL274" s="129"/>
      <c r="JV274" s="129"/>
      <c r="KF274" s="129"/>
      <c r="KP274" s="129"/>
      <c r="KZ274" s="129"/>
      <c r="LJ274" s="129"/>
      <c r="LT274" s="129"/>
    </row>
    <row xmlns:x14ac="http://schemas.microsoft.com/office/spreadsheetml/2009/9/ac" r="275" s="3" customFormat="true" x14ac:dyDescent="0.25">
      <c r="A275" s="415"/>
      <c r="B275" s="129"/>
      <c r="L275" s="129"/>
      <c r="V275" s="129"/>
      <c r="AF275" s="129"/>
      <c r="AP275" s="129"/>
      <c r="AZ275" s="129"/>
      <c r="BJ275" s="129"/>
      <c r="BT275" s="129"/>
      <c r="CD275" s="129"/>
      <c r="CN275" s="129"/>
      <c r="CX275" s="129"/>
      <c r="DH275" s="129"/>
      <c r="DR275" s="129"/>
      <c r="DS275" s="129"/>
      <c r="EB275" s="129"/>
      <c r="EL275" s="129"/>
      <c r="EV275" s="129"/>
      <c r="FF275" s="129"/>
      <c r="FP275" s="129"/>
      <c r="FZ275" s="129"/>
      <c r="GJ275" s="129"/>
      <c r="GT275" s="129"/>
      <c r="HD275" s="129"/>
      <c r="HN275" s="129"/>
      <c r="HX275" s="129"/>
      <c r="IH275" s="129"/>
      <c r="IR275" s="129"/>
      <c r="JB275" s="129"/>
      <c r="JL275" s="129"/>
      <c r="JV275" s="129"/>
      <c r="KF275" s="129"/>
      <c r="KP275" s="129"/>
      <c r="KZ275" s="129"/>
      <c r="LJ275" s="129"/>
      <c r="LT275" s="129"/>
    </row>
    <row xmlns:x14ac="http://schemas.microsoft.com/office/spreadsheetml/2009/9/ac" r="276" s="3" customFormat="true" x14ac:dyDescent="0.25">
      <c r="A276" s="415"/>
      <c r="B276" s="129"/>
      <c r="L276" s="129"/>
      <c r="V276" s="129"/>
      <c r="AF276" s="129"/>
      <c r="AP276" s="129"/>
      <c r="AZ276" s="129"/>
      <c r="BJ276" s="129"/>
      <c r="BT276" s="129"/>
      <c r="CD276" s="129"/>
      <c r="CN276" s="129"/>
      <c r="CX276" s="129"/>
      <c r="DH276" s="129"/>
      <c r="DR276" s="129"/>
      <c r="DS276" s="129"/>
      <c r="EB276" s="129"/>
      <c r="EL276" s="129"/>
      <c r="EV276" s="129"/>
      <c r="FF276" s="129"/>
      <c r="FP276" s="129"/>
      <c r="FZ276" s="129"/>
      <c r="GJ276" s="129"/>
      <c r="GT276" s="129"/>
      <c r="HD276" s="129"/>
      <c r="HN276" s="129"/>
      <c r="HX276" s="129"/>
      <c r="IH276" s="129"/>
      <c r="IR276" s="129"/>
      <c r="JB276" s="129"/>
      <c r="JL276" s="129"/>
      <c r="JV276" s="129"/>
      <c r="KF276" s="129"/>
      <c r="KP276" s="129"/>
      <c r="KZ276" s="129"/>
      <c r="LJ276" s="129"/>
      <c r="LT276" s="129"/>
    </row>
    <row xmlns:x14ac="http://schemas.microsoft.com/office/spreadsheetml/2009/9/ac" r="277" s="3" customFormat="true" x14ac:dyDescent="0.25">
      <c r="A277" s="415"/>
      <c r="B277" s="129"/>
      <c r="L277" s="129"/>
      <c r="V277" s="129"/>
      <c r="AF277" s="129"/>
      <c r="AP277" s="129"/>
      <c r="AZ277" s="129"/>
      <c r="BJ277" s="129"/>
      <c r="BT277" s="129"/>
      <c r="CD277" s="129"/>
      <c r="CN277" s="129"/>
      <c r="CX277" s="129"/>
      <c r="DH277" s="129"/>
      <c r="DR277" s="129"/>
      <c r="DS277" s="129"/>
      <c r="EB277" s="129"/>
      <c r="EL277" s="129"/>
      <c r="EV277" s="129"/>
      <c r="FF277" s="129"/>
      <c r="FP277" s="129"/>
      <c r="FZ277" s="129"/>
      <c r="GJ277" s="129"/>
      <c r="GT277" s="129"/>
      <c r="HD277" s="129"/>
      <c r="HN277" s="129"/>
      <c r="HX277" s="129"/>
      <c r="IH277" s="129"/>
      <c r="IR277" s="129"/>
      <c r="JB277" s="129"/>
      <c r="JL277" s="129"/>
      <c r="JV277" s="129"/>
      <c r="KF277" s="129"/>
      <c r="KP277" s="129"/>
      <c r="KZ277" s="129"/>
      <c r="LJ277" s="129"/>
      <c r="LT277" s="129"/>
    </row>
    <row xmlns:x14ac="http://schemas.microsoft.com/office/spreadsheetml/2009/9/ac" r="278" s="3" customFormat="true" x14ac:dyDescent="0.25">
      <c r="A278" s="415"/>
      <c r="B278" s="129"/>
      <c r="L278" s="129"/>
      <c r="V278" s="129"/>
      <c r="AF278" s="129"/>
      <c r="AP278" s="129"/>
      <c r="AZ278" s="129"/>
      <c r="BJ278" s="129"/>
      <c r="BT278" s="129"/>
      <c r="CD278" s="129"/>
      <c r="CN278" s="129"/>
      <c r="CX278" s="129"/>
      <c r="DH278" s="129"/>
      <c r="DR278" s="129"/>
      <c r="DS278" s="129"/>
      <c r="EB278" s="129"/>
      <c r="EL278" s="129"/>
      <c r="EV278" s="129"/>
      <c r="FF278" s="129"/>
      <c r="FP278" s="129"/>
      <c r="FZ278" s="129"/>
      <c r="GJ278" s="129"/>
      <c r="GT278" s="129"/>
      <c r="HD278" s="129"/>
      <c r="HN278" s="129"/>
      <c r="HX278" s="129"/>
      <c r="IH278" s="129"/>
      <c r="IR278" s="129"/>
      <c r="JB278" s="129"/>
      <c r="JL278" s="129"/>
      <c r="JV278" s="129"/>
      <c r="KF278" s="129"/>
      <c r="KP278" s="129"/>
      <c r="KZ278" s="129"/>
      <c r="LJ278" s="129"/>
      <c r="LT278" s="129"/>
    </row>
    <row xmlns:x14ac="http://schemas.microsoft.com/office/spreadsheetml/2009/9/ac" r="279" s="3" customFormat="true" x14ac:dyDescent="0.25">
      <c r="A279" s="415"/>
      <c r="B279" s="129"/>
      <c r="L279" s="129"/>
      <c r="V279" s="129"/>
      <c r="AF279" s="129"/>
      <c r="AP279" s="129"/>
      <c r="AZ279" s="129"/>
      <c r="BJ279" s="129"/>
      <c r="BT279" s="129"/>
      <c r="CD279" s="129"/>
      <c r="CN279" s="129"/>
      <c r="CX279" s="129"/>
      <c r="DH279" s="129"/>
      <c r="DR279" s="129"/>
      <c r="DS279" s="129"/>
      <c r="EB279" s="129"/>
      <c r="EL279" s="129"/>
      <c r="EV279" s="129"/>
      <c r="FF279" s="129"/>
      <c r="FP279" s="129"/>
      <c r="FZ279" s="129"/>
      <c r="GJ279" s="129"/>
      <c r="GT279" s="129"/>
      <c r="HD279" s="129"/>
      <c r="HN279" s="129"/>
      <c r="HX279" s="129"/>
      <c r="IH279" s="129"/>
      <c r="IR279" s="129"/>
      <c r="JB279" s="129"/>
      <c r="JL279" s="129"/>
      <c r="JV279" s="129"/>
      <c r="KF279" s="129"/>
      <c r="KP279" s="129"/>
      <c r="KZ279" s="129"/>
      <c r="LJ279" s="129"/>
      <c r="LT279" s="129"/>
    </row>
    <row xmlns:x14ac="http://schemas.microsoft.com/office/spreadsheetml/2009/9/ac" r="280" s="3" customFormat="true" x14ac:dyDescent="0.25">
      <c r="A280" s="415"/>
      <c r="B280" s="129"/>
      <c r="L280" s="129"/>
      <c r="V280" s="129"/>
      <c r="AF280" s="129"/>
      <c r="AP280" s="129"/>
      <c r="AZ280" s="129"/>
      <c r="BJ280" s="129"/>
      <c r="BT280" s="129"/>
      <c r="CD280" s="129"/>
      <c r="CN280" s="129"/>
      <c r="CX280" s="129"/>
      <c r="DH280" s="129"/>
      <c r="DR280" s="129"/>
      <c r="DS280" s="129"/>
      <c r="EB280" s="129"/>
      <c r="EL280" s="129"/>
      <c r="EV280" s="129"/>
      <c r="FF280" s="129"/>
      <c r="FP280" s="129"/>
      <c r="FZ280" s="129"/>
      <c r="GJ280" s="129"/>
      <c r="GT280" s="129"/>
      <c r="HD280" s="129"/>
      <c r="HN280" s="129"/>
      <c r="HX280" s="129"/>
      <c r="IH280" s="129"/>
      <c r="IR280" s="129"/>
      <c r="JB280" s="129"/>
      <c r="JL280" s="129"/>
      <c r="JV280" s="129"/>
      <c r="KF280" s="129"/>
      <c r="KP280" s="129"/>
      <c r="KZ280" s="129"/>
      <c r="LJ280" s="129"/>
      <c r="LT280" s="129"/>
    </row>
    <row xmlns:x14ac="http://schemas.microsoft.com/office/spreadsheetml/2009/9/ac" r="281" s="3" customFormat="true" x14ac:dyDescent="0.25">
      <c r="A281" s="415"/>
      <c r="B281" s="129"/>
      <c r="L281" s="129"/>
      <c r="V281" s="129"/>
      <c r="AF281" s="129"/>
      <c r="AP281" s="129"/>
      <c r="AZ281" s="129"/>
      <c r="BJ281" s="129"/>
      <c r="BT281" s="129"/>
      <c r="CD281" s="129"/>
      <c r="CN281" s="129"/>
      <c r="CX281" s="129"/>
      <c r="DH281" s="129"/>
      <c r="DR281" s="129"/>
      <c r="DS281" s="129"/>
      <c r="EB281" s="129"/>
      <c r="EL281" s="129"/>
      <c r="EV281" s="129"/>
      <c r="FF281" s="129"/>
      <c r="FP281" s="129"/>
      <c r="FZ281" s="129"/>
      <c r="GJ281" s="129"/>
      <c r="GT281" s="129"/>
      <c r="HD281" s="129"/>
      <c r="HN281" s="129"/>
      <c r="HX281" s="129"/>
      <c r="IH281" s="129"/>
      <c r="IR281" s="129"/>
      <c r="JB281" s="129"/>
      <c r="JL281" s="129"/>
      <c r="JV281" s="129"/>
      <c r="KF281" s="129"/>
      <c r="KP281" s="129"/>
      <c r="KZ281" s="129"/>
      <c r="LJ281" s="129"/>
      <c r="LT281" s="129"/>
    </row>
    <row xmlns:x14ac="http://schemas.microsoft.com/office/spreadsheetml/2009/9/ac" r="282" s="3" customFormat="true" x14ac:dyDescent="0.25">
      <c r="A282" s="415"/>
      <c r="B282" s="129"/>
      <c r="L282" s="129"/>
      <c r="V282" s="129"/>
      <c r="AF282" s="129"/>
      <c r="AP282" s="129"/>
      <c r="AZ282" s="129"/>
      <c r="BJ282" s="129"/>
      <c r="BT282" s="129"/>
      <c r="CD282" s="129"/>
      <c r="CN282" s="129"/>
      <c r="CX282" s="129"/>
      <c r="DH282" s="129"/>
      <c r="DR282" s="129"/>
      <c r="DS282" s="129"/>
      <c r="EB282" s="129"/>
      <c r="EL282" s="129"/>
      <c r="EV282" s="129"/>
      <c r="FF282" s="129"/>
      <c r="FP282" s="129"/>
      <c r="FZ282" s="129"/>
      <c r="GJ282" s="129"/>
      <c r="GT282" s="129"/>
      <c r="HD282" s="129"/>
      <c r="HN282" s="129"/>
      <c r="HX282" s="129"/>
      <c r="IH282" s="129"/>
      <c r="IR282" s="129"/>
      <c r="JB282" s="129"/>
      <c r="JL282" s="129"/>
      <c r="JV282" s="129"/>
      <c r="KF282" s="129"/>
      <c r="KP282" s="129"/>
      <c r="KZ282" s="129"/>
      <c r="LJ282" s="129"/>
      <c r="LT282" s="129"/>
    </row>
    <row xmlns:x14ac="http://schemas.microsoft.com/office/spreadsheetml/2009/9/ac" r="283" s="3" customFormat="true" x14ac:dyDescent="0.25">
      <c r="A283" s="415"/>
      <c r="B283" s="129"/>
      <c r="L283" s="129"/>
      <c r="V283" s="129"/>
      <c r="AF283" s="129"/>
      <c r="AP283" s="129"/>
      <c r="AZ283" s="129"/>
      <c r="BJ283" s="129"/>
      <c r="BT283" s="129"/>
      <c r="CD283" s="129"/>
      <c r="CN283" s="129"/>
      <c r="CX283" s="129"/>
      <c r="DH283" s="129"/>
      <c r="DR283" s="129"/>
      <c r="DS283" s="129"/>
      <c r="EB283" s="129"/>
      <c r="EL283" s="129"/>
      <c r="EV283" s="129"/>
      <c r="FF283" s="129"/>
      <c r="FP283" s="129"/>
      <c r="FZ283" s="129"/>
      <c r="GJ283" s="129"/>
      <c r="GT283" s="129"/>
      <c r="HD283" s="129"/>
      <c r="HN283" s="129"/>
      <c r="HX283" s="129"/>
      <c r="IH283" s="129"/>
      <c r="IR283" s="129"/>
      <c r="JB283" s="129"/>
      <c r="JL283" s="129"/>
      <c r="JV283" s="129"/>
      <c r="KF283" s="129"/>
      <c r="KP283" s="129"/>
      <c r="KZ283" s="129"/>
      <c r="LJ283" s="129"/>
      <c r="LT283" s="129"/>
    </row>
    <row xmlns:x14ac="http://schemas.microsoft.com/office/spreadsheetml/2009/9/ac" r="284" s="3" customFormat="true" x14ac:dyDescent="0.25">
      <c r="A284" s="415"/>
      <c r="B284" s="129"/>
      <c r="L284" s="129"/>
      <c r="V284" s="129"/>
      <c r="AF284" s="129"/>
      <c r="AP284" s="129"/>
      <c r="AZ284" s="129"/>
      <c r="BJ284" s="129"/>
      <c r="BT284" s="129"/>
      <c r="CD284" s="129"/>
      <c r="CN284" s="129"/>
      <c r="CX284" s="129"/>
      <c r="DH284" s="129"/>
      <c r="DR284" s="129"/>
      <c r="DS284" s="129"/>
      <c r="EB284" s="129"/>
      <c r="EL284" s="129"/>
      <c r="EV284" s="129"/>
      <c r="FF284" s="129"/>
      <c r="FP284" s="129"/>
      <c r="FZ284" s="129"/>
      <c r="GJ284" s="129"/>
      <c r="GT284" s="129"/>
      <c r="HD284" s="129"/>
      <c r="HN284" s="129"/>
      <c r="HX284" s="129"/>
      <c r="IH284" s="129"/>
      <c r="IR284" s="129"/>
      <c r="JB284" s="129"/>
      <c r="JL284" s="129"/>
      <c r="JV284" s="129"/>
      <c r="KF284" s="129"/>
      <c r="KP284" s="129"/>
      <c r="KZ284" s="129"/>
      <c r="LJ284" s="129"/>
      <c r="LT284" s="129"/>
    </row>
    <row xmlns:x14ac="http://schemas.microsoft.com/office/spreadsheetml/2009/9/ac" r="285" s="3" customFormat="true" x14ac:dyDescent="0.25">
      <c r="A285" s="415"/>
      <c r="B285" s="129"/>
      <c r="L285" s="129"/>
      <c r="V285" s="129"/>
      <c r="AF285" s="129"/>
      <c r="AP285" s="129"/>
      <c r="AZ285" s="129"/>
      <c r="BJ285" s="129"/>
      <c r="BT285" s="129"/>
      <c r="CD285" s="129"/>
      <c r="CN285" s="129"/>
      <c r="CX285" s="129"/>
      <c r="DH285" s="129"/>
      <c r="DR285" s="129"/>
      <c r="DS285" s="129"/>
      <c r="EB285" s="129"/>
      <c r="EL285" s="129"/>
      <c r="EV285" s="129"/>
      <c r="FF285" s="129"/>
      <c r="FP285" s="129"/>
      <c r="FZ285" s="129"/>
      <c r="GJ285" s="129"/>
      <c r="GT285" s="129"/>
      <c r="HD285" s="129"/>
      <c r="HN285" s="129"/>
      <c r="HX285" s="129"/>
      <c r="IH285" s="129"/>
      <c r="IR285" s="129"/>
      <c r="JB285" s="129"/>
      <c r="JL285" s="129"/>
      <c r="JV285" s="129"/>
      <c r="KF285" s="129"/>
      <c r="KP285" s="129"/>
      <c r="KZ285" s="129"/>
      <c r="LJ285" s="129"/>
      <c r="LT285" s="129"/>
    </row>
    <row xmlns:x14ac="http://schemas.microsoft.com/office/spreadsheetml/2009/9/ac" r="286" s="3" customFormat="true" x14ac:dyDescent="0.25">
      <c r="A286" s="415"/>
      <c r="B286" s="129"/>
      <c r="L286" s="129"/>
      <c r="V286" s="129"/>
      <c r="AF286" s="129"/>
      <c r="AP286" s="129"/>
      <c r="AZ286" s="129"/>
      <c r="BJ286" s="129"/>
      <c r="BT286" s="129"/>
      <c r="CD286" s="129"/>
      <c r="CN286" s="129"/>
      <c r="CX286" s="129"/>
      <c r="DH286" s="129"/>
      <c r="DR286" s="129"/>
      <c r="DS286" s="129"/>
      <c r="EB286" s="129"/>
      <c r="EL286" s="129"/>
      <c r="EV286" s="129"/>
      <c r="FF286" s="129"/>
      <c r="FP286" s="129"/>
      <c r="FZ286" s="129"/>
      <c r="GJ286" s="129"/>
      <c r="GT286" s="129"/>
      <c r="HD286" s="129"/>
      <c r="HN286" s="129"/>
      <c r="HX286" s="129"/>
      <c r="IH286" s="129"/>
      <c r="IR286" s="129"/>
      <c r="JB286" s="129"/>
      <c r="JL286" s="129"/>
      <c r="JV286" s="129"/>
      <c r="KF286" s="129"/>
      <c r="KP286" s="129"/>
      <c r="KZ286" s="129"/>
      <c r="LJ286" s="129"/>
      <c r="LT286" s="129"/>
    </row>
    <row xmlns:x14ac="http://schemas.microsoft.com/office/spreadsheetml/2009/9/ac" r="287" s="3" customFormat="true" x14ac:dyDescent="0.25">
      <c r="A287" s="415"/>
      <c r="B287" s="129"/>
      <c r="L287" s="129"/>
      <c r="V287" s="129"/>
      <c r="AF287" s="129"/>
      <c r="AP287" s="129"/>
      <c r="AZ287" s="129"/>
      <c r="BJ287" s="129"/>
      <c r="BT287" s="129"/>
      <c r="CD287" s="129"/>
      <c r="CN287" s="129"/>
      <c r="CX287" s="129"/>
      <c r="DH287" s="129"/>
      <c r="DR287" s="129"/>
      <c r="DS287" s="129"/>
      <c r="EB287" s="129"/>
      <c r="EL287" s="129"/>
      <c r="EV287" s="129"/>
      <c r="FF287" s="129"/>
      <c r="FP287" s="129"/>
      <c r="FZ287" s="129"/>
      <c r="GJ287" s="129"/>
      <c r="GT287" s="129"/>
      <c r="HD287" s="129"/>
      <c r="HN287" s="129"/>
      <c r="HX287" s="129"/>
      <c r="IH287" s="129"/>
      <c r="IR287" s="129"/>
      <c r="JB287" s="129"/>
      <c r="JL287" s="129"/>
      <c r="JV287" s="129"/>
      <c r="KF287" s="129"/>
      <c r="KP287" s="129"/>
      <c r="KZ287" s="129"/>
      <c r="LJ287" s="129"/>
      <c r="LT287" s="129"/>
    </row>
    <row xmlns:x14ac="http://schemas.microsoft.com/office/spreadsheetml/2009/9/ac" r="288" s="3" customFormat="true" x14ac:dyDescent="0.25">
      <c r="A288" s="415"/>
      <c r="B288" s="129"/>
      <c r="L288" s="129"/>
      <c r="V288" s="129"/>
      <c r="AF288" s="129"/>
      <c r="AP288" s="129"/>
      <c r="AZ288" s="129"/>
      <c r="BJ288" s="129"/>
      <c r="BT288" s="129"/>
      <c r="CD288" s="129"/>
      <c r="CN288" s="129"/>
      <c r="CX288" s="129"/>
      <c r="DH288" s="129"/>
      <c r="DR288" s="129"/>
      <c r="DS288" s="129"/>
      <c r="EB288" s="129"/>
      <c r="EL288" s="129"/>
      <c r="EV288" s="129"/>
      <c r="FF288" s="129"/>
      <c r="FP288" s="129"/>
      <c r="FZ288" s="129"/>
      <c r="GJ288" s="129"/>
      <c r="GT288" s="129"/>
      <c r="HD288" s="129"/>
      <c r="HN288" s="129"/>
      <c r="HX288" s="129"/>
      <c r="IH288" s="129"/>
      <c r="IR288" s="129"/>
      <c r="JB288" s="129"/>
      <c r="JL288" s="129"/>
      <c r="JV288" s="129"/>
      <c r="KF288" s="129"/>
      <c r="KP288" s="129"/>
      <c r="KZ288" s="129"/>
      <c r="LJ288" s="129"/>
      <c r="LT288" s="129"/>
    </row>
    <row xmlns:x14ac="http://schemas.microsoft.com/office/spreadsheetml/2009/9/ac" r="289" s="3" customFormat="true" x14ac:dyDescent="0.25">
      <c r="A289" s="415"/>
      <c r="B289" s="129"/>
      <c r="L289" s="129"/>
      <c r="V289" s="129"/>
      <c r="AF289" s="129"/>
      <c r="AP289" s="129"/>
      <c r="AZ289" s="129"/>
      <c r="BJ289" s="129"/>
      <c r="BT289" s="129"/>
      <c r="CD289" s="129"/>
      <c r="CN289" s="129"/>
      <c r="CX289" s="129"/>
      <c r="DH289" s="129"/>
      <c r="DR289" s="129"/>
      <c r="DS289" s="129"/>
      <c r="EB289" s="129"/>
      <c r="EL289" s="129"/>
      <c r="EV289" s="129"/>
      <c r="FF289" s="129"/>
      <c r="FP289" s="129"/>
      <c r="FZ289" s="129"/>
      <c r="GJ289" s="129"/>
      <c r="GT289" s="129"/>
      <c r="HD289" s="129"/>
      <c r="HN289" s="129"/>
      <c r="HX289" s="129"/>
      <c r="IH289" s="129"/>
      <c r="IR289" s="129"/>
      <c r="JB289" s="129"/>
      <c r="JL289" s="129"/>
      <c r="JV289" s="129"/>
      <c r="KF289" s="129"/>
      <c r="KP289" s="129"/>
      <c r="KZ289" s="129"/>
      <c r="LJ289" s="129"/>
      <c r="LT289" s="129"/>
    </row>
    <row xmlns:x14ac="http://schemas.microsoft.com/office/spreadsheetml/2009/9/ac" r="290" s="3" customFormat="true" x14ac:dyDescent="0.25">
      <c r="A290" s="415"/>
      <c r="B290" s="129"/>
      <c r="L290" s="129"/>
      <c r="V290" s="129"/>
      <c r="AF290" s="129"/>
      <c r="AP290" s="129"/>
      <c r="AZ290" s="129"/>
      <c r="BJ290" s="129"/>
      <c r="BT290" s="129"/>
      <c r="CD290" s="129"/>
      <c r="CN290" s="129"/>
      <c r="CX290" s="129"/>
      <c r="DH290" s="129"/>
      <c r="DR290" s="129"/>
      <c r="DS290" s="129"/>
      <c r="EB290" s="129"/>
      <c r="EL290" s="129"/>
      <c r="EV290" s="129"/>
      <c r="FF290" s="129"/>
      <c r="FP290" s="129"/>
      <c r="FZ290" s="129"/>
      <c r="GJ290" s="129"/>
      <c r="GT290" s="129"/>
      <c r="HD290" s="129"/>
      <c r="HN290" s="129"/>
      <c r="HX290" s="129"/>
      <c r="IH290" s="129"/>
      <c r="IR290" s="129"/>
      <c r="JB290" s="129"/>
      <c r="JL290" s="129"/>
      <c r="JV290" s="129"/>
      <c r="KF290" s="129"/>
      <c r="KP290" s="129"/>
      <c r="KZ290" s="129"/>
      <c r="LJ290" s="129"/>
      <c r="LT290" s="129"/>
    </row>
    <row xmlns:x14ac="http://schemas.microsoft.com/office/spreadsheetml/2009/9/ac" r="291" s="3" customFormat="true" x14ac:dyDescent="0.25">
      <c r="A291" s="415"/>
      <c r="B291" s="129"/>
      <c r="L291" s="129"/>
      <c r="V291" s="129"/>
      <c r="AF291" s="129"/>
      <c r="AP291" s="129"/>
      <c r="AZ291" s="129"/>
      <c r="BJ291" s="129"/>
      <c r="BT291" s="129"/>
      <c r="CD291" s="129"/>
      <c r="CN291" s="129"/>
      <c r="CX291" s="129"/>
      <c r="DH291" s="129"/>
      <c r="DR291" s="129"/>
      <c r="DS291" s="129"/>
      <c r="EB291" s="129"/>
      <c r="EL291" s="129"/>
      <c r="EV291" s="129"/>
      <c r="FF291" s="129"/>
      <c r="FP291" s="129"/>
      <c r="FZ291" s="129"/>
      <c r="GJ291" s="129"/>
      <c r="GT291" s="129"/>
      <c r="HD291" s="129"/>
      <c r="HN291" s="129"/>
      <c r="HX291" s="129"/>
      <c r="IH291" s="129"/>
      <c r="IR291" s="129"/>
      <c r="JB291" s="129"/>
      <c r="JL291" s="129"/>
      <c r="JV291" s="129"/>
      <c r="KF291" s="129"/>
      <c r="KP291" s="129"/>
      <c r="KZ291" s="129"/>
      <c r="LJ291" s="129"/>
      <c r="LT291" s="129"/>
    </row>
    <row xmlns:x14ac="http://schemas.microsoft.com/office/spreadsheetml/2009/9/ac" r="292" s="3" customFormat="true" x14ac:dyDescent="0.25">
      <c r="A292" s="415"/>
      <c r="B292" s="129"/>
      <c r="L292" s="129"/>
      <c r="V292" s="129"/>
      <c r="AF292" s="129"/>
      <c r="AP292" s="129"/>
      <c r="AZ292" s="129"/>
      <c r="BJ292" s="129"/>
      <c r="BT292" s="129"/>
      <c r="CD292" s="129"/>
      <c r="CN292" s="129"/>
      <c r="CX292" s="129"/>
      <c r="DH292" s="129"/>
      <c r="DR292" s="129"/>
      <c r="DS292" s="129"/>
      <c r="EB292" s="129"/>
      <c r="EL292" s="129"/>
      <c r="EV292" s="129"/>
      <c r="FF292" s="129"/>
      <c r="FP292" s="129"/>
      <c r="FZ292" s="129"/>
      <c r="GJ292" s="129"/>
      <c r="GT292" s="129"/>
      <c r="HD292" s="129"/>
      <c r="HN292" s="129"/>
      <c r="HX292" s="129"/>
      <c r="IH292" s="129"/>
      <c r="IR292" s="129"/>
      <c r="JB292" s="129"/>
      <c r="JL292" s="129"/>
      <c r="JV292" s="129"/>
      <c r="KF292" s="129"/>
      <c r="KP292" s="129"/>
      <c r="KZ292" s="129"/>
      <c r="LJ292" s="129"/>
      <c r="LT292" s="129"/>
    </row>
    <row xmlns:x14ac="http://schemas.microsoft.com/office/spreadsheetml/2009/9/ac" r="293" s="3" customFormat="true" x14ac:dyDescent="0.25">
      <c r="A293" s="415"/>
      <c r="B293" s="129"/>
      <c r="L293" s="129"/>
      <c r="V293" s="129"/>
      <c r="AF293" s="129"/>
      <c r="AP293" s="129"/>
      <c r="AZ293" s="129"/>
      <c r="BJ293" s="129"/>
      <c r="BT293" s="129"/>
      <c r="CD293" s="129"/>
      <c r="CN293" s="129"/>
      <c r="CX293" s="129"/>
      <c r="DH293" s="129"/>
      <c r="DR293" s="129"/>
      <c r="DS293" s="129"/>
      <c r="EB293" s="129"/>
      <c r="EL293" s="129"/>
      <c r="EV293" s="129"/>
      <c r="FF293" s="129"/>
      <c r="FP293" s="129"/>
      <c r="FZ293" s="129"/>
      <c r="GJ293" s="129"/>
      <c r="GT293" s="129"/>
      <c r="HD293" s="129"/>
      <c r="HN293" s="129"/>
      <c r="HX293" s="129"/>
      <c r="IH293" s="129"/>
      <c r="IR293" s="129"/>
      <c r="JB293" s="129"/>
      <c r="JL293" s="129"/>
      <c r="JV293" s="129"/>
      <c r="KF293" s="129"/>
      <c r="KP293" s="129"/>
      <c r="KZ293" s="129"/>
      <c r="LJ293" s="129"/>
      <c r="LT293" s="129"/>
    </row>
    <row xmlns:x14ac="http://schemas.microsoft.com/office/spreadsheetml/2009/9/ac" r="294" s="3" customFormat="true" x14ac:dyDescent="0.25">
      <c r="A294" s="415"/>
      <c r="B294" s="129"/>
      <c r="L294" s="129"/>
      <c r="V294" s="129"/>
      <c r="AF294" s="129"/>
      <c r="AP294" s="129"/>
      <c r="AZ294" s="129"/>
      <c r="BJ294" s="129"/>
      <c r="BT294" s="129"/>
      <c r="CD294" s="129"/>
      <c r="CN294" s="129"/>
      <c r="CX294" s="129"/>
      <c r="DH294" s="129"/>
      <c r="DR294" s="129"/>
      <c r="DS294" s="129"/>
      <c r="EB294" s="129"/>
      <c r="EL294" s="129"/>
      <c r="EV294" s="129"/>
      <c r="FF294" s="129"/>
      <c r="FP294" s="129"/>
      <c r="FZ294" s="129"/>
      <c r="GJ294" s="129"/>
      <c r="GT294" s="129"/>
      <c r="HD294" s="129"/>
      <c r="HN294" s="129"/>
      <c r="HX294" s="129"/>
      <c r="IH294" s="129"/>
      <c r="IR294" s="129"/>
      <c r="JB294" s="129"/>
      <c r="JL294" s="129"/>
      <c r="JV294" s="129"/>
      <c r="KF294" s="129"/>
      <c r="KP294" s="129"/>
      <c r="KZ294" s="129"/>
      <c r="LJ294" s="129"/>
      <c r="LT294" s="129"/>
    </row>
    <row xmlns:x14ac="http://schemas.microsoft.com/office/spreadsheetml/2009/9/ac" r="295" s="3" customFormat="true" x14ac:dyDescent="0.25">
      <c r="A295" s="415"/>
      <c r="B295" s="129"/>
      <c r="L295" s="129"/>
      <c r="V295" s="129"/>
      <c r="AF295" s="129"/>
      <c r="AP295" s="129"/>
      <c r="AZ295" s="129"/>
      <c r="BJ295" s="129"/>
      <c r="BT295" s="129"/>
      <c r="CD295" s="129"/>
      <c r="CN295" s="129"/>
      <c r="CX295" s="129"/>
      <c r="DH295" s="129"/>
      <c r="DR295" s="129"/>
      <c r="DS295" s="129"/>
      <c r="EB295" s="129"/>
      <c r="EL295" s="129"/>
      <c r="EV295" s="129"/>
      <c r="FF295" s="129"/>
      <c r="FP295" s="129"/>
      <c r="FZ295" s="129"/>
      <c r="GJ295" s="129"/>
      <c r="GT295" s="129"/>
      <c r="HD295" s="129"/>
      <c r="HN295" s="129"/>
      <c r="HX295" s="129"/>
      <c r="IH295" s="129"/>
      <c r="IR295" s="129"/>
      <c r="JB295" s="129"/>
      <c r="JL295" s="129"/>
      <c r="JV295" s="129"/>
      <c r="KF295" s="129"/>
      <c r="KP295" s="129"/>
      <c r="KZ295" s="129"/>
      <c r="LJ295" s="129"/>
      <c r="LT295" s="129"/>
    </row>
    <row xmlns:x14ac="http://schemas.microsoft.com/office/spreadsheetml/2009/9/ac" r="296" s="3" customFormat="true" x14ac:dyDescent="0.25">
      <c r="A296" s="415"/>
      <c r="B296" s="129"/>
      <c r="L296" s="129"/>
      <c r="V296" s="129"/>
      <c r="AF296" s="129"/>
      <c r="AP296" s="129"/>
      <c r="AZ296" s="129"/>
      <c r="BJ296" s="129"/>
      <c r="BT296" s="129"/>
      <c r="CD296" s="129"/>
      <c r="CN296" s="129"/>
      <c r="CX296" s="129"/>
      <c r="DH296" s="129"/>
      <c r="DR296" s="129"/>
      <c r="DS296" s="129"/>
      <c r="EB296" s="129"/>
      <c r="EL296" s="129"/>
      <c r="EV296" s="129"/>
      <c r="FF296" s="129"/>
      <c r="FP296" s="129"/>
      <c r="FZ296" s="129"/>
      <c r="GJ296" s="129"/>
      <c r="GT296" s="129"/>
      <c r="HD296" s="129"/>
      <c r="HN296" s="129"/>
      <c r="HX296" s="129"/>
      <c r="IH296" s="129"/>
      <c r="IR296" s="129"/>
      <c r="JB296" s="129"/>
      <c r="JL296" s="129"/>
      <c r="JV296" s="129"/>
      <c r="KF296" s="129"/>
      <c r="KP296" s="129"/>
      <c r="KZ296" s="129"/>
      <c r="LJ296" s="129"/>
      <c r="LT296" s="129"/>
    </row>
    <row xmlns:x14ac="http://schemas.microsoft.com/office/spreadsheetml/2009/9/ac" r="297" s="3" customFormat="true" x14ac:dyDescent="0.25">
      <c r="A297" s="415"/>
      <c r="B297" s="129"/>
      <c r="L297" s="129"/>
      <c r="V297" s="129"/>
      <c r="AF297" s="129"/>
      <c r="AP297" s="129"/>
      <c r="AZ297" s="129"/>
      <c r="BJ297" s="129"/>
      <c r="BT297" s="129"/>
      <c r="CD297" s="129"/>
      <c r="CN297" s="129"/>
      <c r="CX297" s="129"/>
      <c r="DH297" s="129"/>
      <c r="DR297" s="129"/>
      <c r="DS297" s="129"/>
      <c r="EB297" s="129"/>
      <c r="EL297" s="129"/>
      <c r="EV297" s="129"/>
      <c r="FF297" s="129"/>
      <c r="FP297" s="129"/>
      <c r="FZ297" s="129"/>
      <c r="GJ297" s="129"/>
      <c r="GT297" s="129"/>
      <c r="HD297" s="129"/>
      <c r="HN297" s="129"/>
      <c r="HX297" s="129"/>
      <c r="IH297" s="129"/>
      <c r="IR297" s="129"/>
      <c r="JB297" s="129"/>
      <c r="JL297" s="129"/>
      <c r="JV297" s="129"/>
      <c r="KF297" s="129"/>
      <c r="KP297" s="129"/>
      <c r="KZ297" s="129"/>
      <c r="LJ297" s="129"/>
      <c r="LT297" s="129"/>
    </row>
    <row xmlns:x14ac="http://schemas.microsoft.com/office/spreadsheetml/2009/9/ac" r="298" s="3" customFormat="true" x14ac:dyDescent="0.25">
      <c r="A298" s="415"/>
      <c r="B298" s="129"/>
      <c r="L298" s="129"/>
      <c r="V298" s="129"/>
      <c r="AF298" s="129"/>
      <c r="AP298" s="129"/>
      <c r="AZ298" s="129"/>
      <c r="BJ298" s="129"/>
      <c r="BT298" s="129"/>
      <c r="CD298" s="129"/>
      <c r="CN298" s="129"/>
      <c r="CX298" s="129"/>
      <c r="DH298" s="129"/>
      <c r="DR298" s="129"/>
      <c r="DS298" s="129"/>
      <c r="EB298" s="129"/>
      <c r="EL298" s="129"/>
      <c r="EV298" s="129"/>
      <c r="FF298" s="129"/>
      <c r="FP298" s="129"/>
      <c r="FZ298" s="129"/>
      <c r="GJ298" s="129"/>
      <c r="GT298" s="129"/>
      <c r="HD298" s="129"/>
      <c r="HN298" s="129"/>
      <c r="HX298" s="129"/>
      <c r="IH298" s="129"/>
      <c r="IR298" s="129"/>
      <c r="JB298" s="129"/>
      <c r="JL298" s="129"/>
      <c r="JV298" s="129"/>
      <c r="KF298" s="129"/>
      <c r="KP298" s="129"/>
      <c r="KZ298" s="129"/>
      <c r="LJ298" s="129"/>
      <c r="LT298" s="129"/>
    </row>
    <row xmlns:x14ac="http://schemas.microsoft.com/office/spreadsheetml/2009/9/ac" r="299" s="3" customFormat="true" x14ac:dyDescent="0.25">
      <c r="A299" s="415"/>
      <c r="B299" s="129"/>
      <c r="L299" s="129"/>
      <c r="V299" s="129"/>
      <c r="AF299" s="129"/>
      <c r="AP299" s="129"/>
      <c r="AZ299" s="129"/>
      <c r="BJ299" s="129"/>
      <c r="BT299" s="129"/>
      <c r="CD299" s="129"/>
      <c r="CN299" s="129"/>
      <c r="CX299" s="129"/>
      <c r="DH299" s="129"/>
      <c r="DR299" s="129"/>
      <c r="DS299" s="129"/>
      <c r="EB299" s="129"/>
      <c r="EL299" s="129"/>
      <c r="EV299" s="129"/>
      <c r="FF299" s="129"/>
      <c r="FP299" s="129"/>
      <c r="FZ299" s="129"/>
      <c r="GJ299" s="129"/>
      <c r="GT299" s="129"/>
      <c r="HD299" s="129"/>
      <c r="HN299" s="129"/>
      <c r="HX299" s="129"/>
      <c r="IH299" s="129"/>
      <c r="IR299" s="129"/>
      <c r="JB299" s="129"/>
      <c r="JL299" s="129"/>
      <c r="JV299" s="129"/>
      <c r="KF299" s="129"/>
      <c r="KP299" s="129"/>
      <c r="KZ299" s="129"/>
      <c r="LJ299" s="129"/>
      <c r="LT299" s="129"/>
    </row>
    <row xmlns:x14ac="http://schemas.microsoft.com/office/spreadsheetml/2009/9/ac" r="300" s="3" customFormat="true" x14ac:dyDescent="0.25">
      <c r="A300" s="415"/>
      <c r="B300" s="129"/>
      <c r="L300" s="129"/>
      <c r="V300" s="129"/>
      <c r="AF300" s="129"/>
      <c r="AP300" s="129"/>
      <c r="AZ300" s="129"/>
      <c r="BJ300" s="129"/>
      <c r="BT300" s="129"/>
      <c r="CD300" s="129"/>
      <c r="CN300" s="129"/>
      <c r="CX300" s="129"/>
      <c r="DH300" s="129"/>
      <c r="DR300" s="129"/>
      <c r="DS300" s="129"/>
      <c r="EB300" s="129"/>
      <c r="EL300" s="129"/>
      <c r="EV300" s="129"/>
      <c r="FF300" s="129"/>
      <c r="FP300" s="129"/>
      <c r="FZ300" s="129"/>
      <c r="GJ300" s="129"/>
      <c r="GT300" s="129"/>
      <c r="HD300" s="129"/>
      <c r="HN300" s="129"/>
      <c r="HX300" s="129"/>
      <c r="IH300" s="129"/>
      <c r="IR300" s="129"/>
      <c r="JB300" s="129"/>
      <c r="JL300" s="129"/>
      <c r="JV300" s="129"/>
      <c r="KF300" s="129"/>
      <c r="KP300" s="129"/>
      <c r="KZ300" s="129"/>
      <c r="LJ300" s="129"/>
      <c r="LT300" s="129"/>
    </row>
    <row xmlns:x14ac="http://schemas.microsoft.com/office/spreadsheetml/2009/9/ac" r="301" s="3" customFormat="true" x14ac:dyDescent="0.25">
      <c r="A301" s="415"/>
      <c r="B301" s="129"/>
      <c r="L301" s="129"/>
      <c r="V301" s="129"/>
      <c r="AF301" s="129"/>
      <c r="AP301" s="129"/>
      <c r="AZ301" s="129"/>
      <c r="BJ301" s="129"/>
      <c r="BT301" s="129"/>
      <c r="CD301" s="129"/>
      <c r="CN301" s="129"/>
      <c r="CX301" s="129"/>
      <c r="DH301" s="129"/>
      <c r="DR301" s="129"/>
      <c r="DS301" s="129"/>
      <c r="EB301" s="129"/>
      <c r="EL301" s="129"/>
      <c r="EV301" s="129"/>
      <c r="FF301" s="129"/>
      <c r="FP301" s="129"/>
      <c r="FZ301" s="129"/>
      <c r="GJ301" s="129"/>
      <c r="GT301" s="129"/>
      <c r="HD301" s="129"/>
      <c r="HN301" s="129"/>
      <c r="HX301" s="129"/>
      <c r="IH301" s="129"/>
      <c r="IR301" s="129"/>
      <c r="JB301" s="129"/>
      <c r="JL301" s="129"/>
      <c r="JV301" s="129"/>
      <c r="KF301" s="129"/>
      <c r="KP301" s="129"/>
      <c r="KZ301" s="129"/>
      <c r="LJ301" s="129"/>
      <c r="LT301" s="129"/>
    </row>
    <row xmlns:x14ac="http://schemas.microsoft.com/office/spreadsheetml/2009/9/ac" r="302" s="3" customFormat="true" x14ac:dyDescent="0.25">
      <c r="A302" s="415"/>
      <c r="B302" s="129"/>
      <c r="L302" s="129"/>
      <c r="V302" s="129"/>
      <c r="AF302" s="129"/>
      <c r="AP302" s="129"/>
      <c r="AZ302" s="129"/>
      <c r="BJ302" s="129"/>
      <c r="BT302" s="129"/>
      <c r="CD302" s="129"/>
      <c r="CN302" s="129"/>
      <c r="CX302" s="129"/>
      <c r="DH302" s="129"/>
      <c r="DR302" s="129"/>
      <c r="DS302" s="129"/>
      <c r="EB302" s="129"/>
      <c r="EL302" s="129"/>
      <c r="EV302" s="129"/>
      <c r="FF302" s="129"/>
      <c r="FP302" s="129"/>
      <c r="FZ302" s="129"/>
      <c r="GJ302" s="129"/>
      <c r="GT302" s="129"/>
      <c r="HD302" s="129"/>
      <c r="HN302" s="129"/>
      <c r="HX302" s="129"/>
      <c r="IH302" s="129"/>
      <c r="IR302" s="129"/>
      <c r="JB302" s="129"/>
      <c r="JL302" s="129"/>
      <c r="JV302" s="129"/>
      <c r="KF302" s="129"/>
      <c r="KP302" s="129"/>
      <c r="KZ302" s="129"/>
      <c r="LJ302" s="129"/>
      <c r="LT302" s="129"/>
    </row>
    <row xmlns:x14ac="http://schemas.microsoft.com/office/spreadsheetml/2009/9/ac" r="303" s="3" customFormat="true" x14ac:dyDescent="0.25">
      <c r="A303" s="415"/>
      <c r="B303" s="129"/>
      <c r="L303" s="129"/>
      <c r="V303" s="129"/>
      <c r="AF303" s="129"/>
      <c r="AP303" s="129"/>
      <c r="AZ303" s="129"/>
      <c r="BJ303" s="129"/>
      <c r="BT303" s="129"/>
      <c r="CD303" s="129"/>
      <c r="CN303" s="129"/>
      <c r="CX303" s="129"/>
      <c r="DH303" s="129"/>
      <c r="DR303" s="129"/>
      <c r="DS303" s="129"/>
      <c r="EB303" s="129"/>
      <c r="EL303" s="129"/>
      <c r="EV303" s="129"/>
      <c r="FF303" s="129"/>
      <c r="FP303" s="129"/>
      <c r="FZ303" s="129"/>
      <c r="GJ303" s="129"/>
      <c r="GT303" s="129"/>
      <c r="HD303" s="129"/>
      <c r="HN303" s="129"/>
      <c r="HX303" s="129"/>
      <c r="IH303" s="129"/>
      <c r="IR303" s="129"/>
      <c r="JB303" s="129"/>
      <c r="JL303" s="129"/>
      <c r="JV303" s="129"/>
      <c r="KF303" s="129"/>
      <c r="KP303" s="129"/>
      <c r="KZ303" s="129"/>
      <c r="LJ303" s="129"/>
      <c r="LT303" s="129"/>
    </row>
    <row xmlns:x14ac="http://schemas.microsoft.com/office/spreadsheetml/2009/9/ac" r="304" s="3" customFormat="true" x14ac:dyDescent="0.25">
      <c r="A304" s="415"/>
      <c r="B304" s="129"/>
      <c r="L304" s="129"/>
      <c r="V304" s="129"/>
      <c r="AF304" s="129"/>
      <c r="AP304" s="129"/>
      <c r="AZ304" s="129"/>
      <c r="BJ304" s="129"/>
      <c r="BT304" s="129"/>
      <c r="CD304" s="129"/>
      <c r="CN304" s="129"/>
      <c r="CX304" s="129"/>
      <c r="DH304" s="129"/>
      <c r="DR304" s="129"/>
      <c r="DS304" s="129"/>
      <c r="EB304" s="129"/>
      <c r="EL304" s="129"/>
      <c r="EV304" s="129"/>
      <c r="FF304" s="129"/>
      <c r="FP304" s="129"/>
      <c r="FZ304" s="129"/>
      <c r="GJ304" s="129"/>
      <c r="GT304" s="129"/>
      <c r="HD304" s="129"/>
      <c r="HN304" s="129"/>
      <c r="HX304" s="129"/>
      <c r="IH304" s="129"/>
      <c r="IR304" s="129"/>
      <c r="JB304" s="129"/>
      <c r="JL304" s="129"/>
      <c r="JV304" s="129"/>
      <c r="KF304" s="129"/>
      <c r="KP304" s="129"/>
      <c r="KZ304" s="129"/>
      <c r="LJ304" s="129"/>
      <c r="LT304" s="129"/>
    </row>
    <row xmlns:x14ac="http://schemas.microsoft.com/office/spreadsheetml/2009/9/ac" r="305" s="3" customFormat="true" x14ac:dyDescent="0.25">
      <c r="A305" s="415"/>
      <c r="B305" s="129"/>
      <c r="L305" s="129"/>
      <c r="V305" s="129"/>
      <c r="AF305" s="129"/>
      <c r="AP305" s="129"/>
      <c r="AZ305" s="129"/>
      <c r="BJ305" s="129"/>
      <c r="BT305" s="129"/>
      <c r="CD305" s="129"/>
      <c r="CN305" s="129"/>
      <c r="CX305" s="129"/>
      <c r="DH305" s="129"/>
      <c r="DR305" s="129"/>
      <c r="DS305" s="129"/>
      <c r="EB305" s="129"/>
      <c r="EL305" s="129"/>
      <c r="EV305" s="129"/>
      <c r="FF305" s="129"/>
      <c r="FP305" s="129"/>
      <c r="FZ305" s="129"/>
      <c r="GJ305" s="129"/>
      <c r="GT305" s="129"/>
      <c r="HD305" s="129"/>
      <c r="HN305" s="129"/>
      <c r="HX305" s="129"/>
      <c r="IH305" s="129"/>
      <c r="IR305" s="129"/>
      <c r="JB305" s="129"/>
      <c r="JL305" s="129"/>
      <c r="JV305" s="129"/>
      <c r="KF305" s="129"/>
      <c r="KP305" s="129"/>
      <c r="KZ305" s="129"/>
      <c r="LJ305" s="129"/>
      <c r="LT305" s="129"/>
    </row>
    <row xmlns:x14ac="http://schemas.microsoft.com/office/spreadsheetml/2009/9/ac" r="306" s="3" customFormat="true" x14ac:dyDescent="0.25">
      <c r="A306" s="415"/>
      <c r="B306" s="129"/>
      <c r="L306" s="129"/>
      <c r="V306" s="129"/>
      <c r="AF306" s="129"/>
      <c r="AP306" s="129"/>
      <c r="AZ306" s="129"/>
      <c r="BJ306" s="129"/>
      <c r="BT306" s="129"/>
      <c r="CD306" s="129"/>
      <c r="CN306" s="129"/>
      <c r="CX306" s="129"/>
      <c r="DH306" s="129"/>
      <c r="DR306" s="129"/>
      <c r="DS306" s="129"/>
      <c r="EB306" s="129"/>
      <c r="EL306" s="129"/>
      <c r="EV306" s="129"/>
      <c r="FF306" s="129"/>
      <c r="FP306" s="129"/>
      <c r="FZ306" s="129"/>
      <c r="GJ306" s="129"/>
      <c r="GT306" s="129"/>
      <c r="HD306" s="129"/>
      <c r="HN306" s="129"/>
      <c r="HX306" s="129"/>
      <c r="IH306" s="129"/>
      <c r="IR306" s="129"/>
      <c r="JB306" s="129"/>
      <c r="JL306" s="129"/>
      <c r="JV306" s="129"/>
      <c r="KF306" s="129"/>
      <c r="KP306" s="129"/>
      <c r="KZ306" s="129"/>
      <c r="LJ306" s="129"/>
      <c r="LT306" s="129"/>
    </row>
    <row xmlns:x14ac="http://schemas.microsoft.com/office/spreadsheetml/2009/9/ac" r="307" s="3" customFormat="true" x14ac:dyDescent="0.25">
      <c r="A307" s="415"/>
      <c r="B307" s="129"/>
      <c r="L307" s="129"/>
      <c r="V307" s="129"/>
      <c r="AF307" s="129"/>
      <c r="AP307" s="129"/>
      <c r="AZ307" s="129"/>
      <c r="BJ307" s="129"/>
      <c r="BT307" s="129"/>
      <c r="CD307" s="129"/>
      <c r="CN307" s="129"/>
      <c r="CX307" s="129"/>
      <c r="DH307" s="129"/>
      <c r="DR307" s="129"/>
      <c r="DS307" s="129"/>
      <c r="EB307" s="129"/>
      <c r="EL307" s="129"/>
      <c r="EV307" s="129"/>
      <c r="FF307" s="129"/>
      <c r="FP307" s="129"/>
      <c r="FZ307" s="129"/>
      <c r="GJ307" s="129"/>
      <c r="GT307" s="129"/>
      <c r="HD307" s="129"/>
      <c r="HN307" s="129"/>
      <c r="HX307" s="129"/>
      <c r="IH307" s="129"/>
      <c r="IR307" s="129"/>
      <c r="JB307" s="129"/>
      <c r="JL307" s="129"/>
      <c r="JV307" s="129"/>
      <c r="KF307" s="129"/>
      <c r="KP307" s="129"/>
      <c r="KZ307" s="129"/>
      <c r="LJ307" s="129"/>
      <c r="LT307" s="129"/>
    </row>
    <row xmlns:x14ac="http://schemas.microsoft.com/office/spreadsheetml/2009/9/ac" r="308" s="3" customFormat="true" x14ac:dyDescent="0.25">
      <c r="A308" s="415"/>
      <c r="B308" s="129"/>
      <c r="L308" s="129"/>
      <c r="V308" s="129"/>
      <c r="AF308" s="129"/>
      <c r="AP308" s="129"/>
      <c r="AZ308" s="129"/>
      <c r="BJ308" s="129"/>
      <c r="BT308" s="129"/>
      <c r="CD308" s="129"/>
      <c r="CN308" s="129"/>
      <c r="CX308" s="129"/>
      <c r="DH308" s="129"/>
      <c r="DR308" s="129"/>
      <c r="DS308" s="129"/>
      <c r="EB308" s="129"/>
      <c r="EL308" s="129"/>
      <c r="EV308" s="129"/>
      <c r="FF308" s="129"/>
      <c r="FP308" s="129"/>
      <c r="FZ308" s="129"/>
      <c r="GJ308" s="129"/>
      <c r="GT308" s="129"/>
      <c r="HD308" s="129"/>
      <c r="HN308" s="129"/>
      <c r="HX308" s="129"/>
      <c r="IH308" s="129"/>
      <c r="IR308" s="129"/>
      <c r="JB308" s="129"/>
      <c r="JL308" s="129"/>
      <c r="JV308" s="129"/>
      <c r="KF308" s="129"/>
      <c r="KP308" s="129"/>
      <c r="KZ308" s="129"/>
      <c r="LJ308" s="129"/>
      <c r="LT308" s="129"/>
    </row>
    <row xmlns:x14ac="http://schemas.microsoft.com/office/spreadsheetml/2009/9/ac" r="309" s="3" customFormat="true" x14ac:dyDescent="0.25">
      <c r="A309" s="415"/>
      <c r="B309" s="129"/>
      <c r="L309" s="129"/>
      <c r="V309" s="129"/>
      <c r="AF309" s="129"/>
      <c r="AP309" s="129"/>
      <c r="AZ309" s="129"/>
      <c r="BJ309" s="129"/>
      <c r="BT309" s="129"/>
      <c r="CD309" s="129"/>
      <c r="CN309" s="129"/>
      <c r="CX309" s="129"/>
      <c r="DH309" s="129"/>
      <c r="DR309" s="129"/>
      <c r="DS309" s="129"/>
      <c r="EB309" s="129"/>
      <c r="EL309" s="129"/>
      <c r="EV309" s="129"/>
      <c r="FF309" s="129"/>
      <c r="FP309" s="129"/>
      <c r="FZ309" s="129"/>
      <c r="GJ309" s="129"/>
      <c r="GT309" s="129"/>
      <c r="HD309" s="129"/>
      <c r="HN309" s="129"/>
      <c r="HX309" s="129"/>
      <c r="IH309" s="129"/>
      <c r="IR309" s="129"/>
      <c r="JB309" s="129"/>
      <c r="JL309" s="129"/>
      <c r="JV309" s="129"/>
      <c r="KF309" s="129"/>
      <c r="KP309" s="129"/>
      <c r="KZ309" s="129"/>
      <c r="LJ309" s="129"/>
      <c r="LT309" s="129"/>
    </row>
    <row xmlns:x14ac="http://schemas.microsoft.com/office/spreadsheetml/2009/9/ac" r="310" s="3" customFormat="true" x14ac:dyDescent="0.25">
      <c r="A310" s="415"/>
      <c r="B310" s="129"/>
      <c r="L310" s="129"/>
      <c r="V310" s="129"/>
      <c r="AF310" s="129"/>
      <c r="AP310" s="129"/>
      <c r="AZ310" s="129"/>
      <c r="BJ310" s="129"/>
      <c r="BT310" s="129"/>
      <c r="CD310" s="129"/>
      <c r="CN310" s="129"/>
      <c r="CX310" s="129"/>
      <c r="DH310" s="129"/>
      <c r="DR310" s="129"/>
      <c r="DS310" s="129"/>
      <c r="EB310" s="129"/>
      <c r="EL310" s="129"/>
      <c r="EV310" s="129"/>
      <c r="FF310" s="129"/>
      <c r="FP310" s="129"/>
      <c r="FZ310" s="129"/>
      <c r="GJ310" s="129"/>
      <c r="GT310" s="129"/>
      <c r="HD310" s="129"/>
      <c r="HN310" s="129"/>
      <c r="HX310" s="129"/>
      <c r="IH310" s="129"/>
      <c r="IR310" s="129"/>
      <c r="JB310" s="129"/>
      <c r="JL310" s="129"/>
      <c r="JV310" s="129"/>
      <c r="KF310" s="129"/>
      <c r="KP310" s="129"/>
      <c r="KZ310" s="129"/>
      <c r="LJ310" s="129"/>
      <c r="LT310" s="129"/>
    </row>
    <row xmlns:x14ac="http://schemas.microsoft.com/office/spreadsheetml/2009/9/ac" r="311" s="3" customFormat="true" x14ac:dyDescent="0.25">
      <c r="A311" s="415"/>
      <c r="B311" s="129"/>
      <c r="L311" s="129"/>
      <c r="V311" s="129"/>
      <c r="AF311" s="129"/>
      <c r="AP311" s="129"/>
      <c r="AZ311" s="129"/>
      <c r="BJ311" s="129"/>
      <c r="BT311" s="129"/>
      <c r="CD311" s="129"/>
      <c r="CN311" s="129"/>
      <c r="CX311" s="129"/>
      <c r="DH311" s="129"/>
      <c r="DR311" s="129"/>
      <c r="DS311" s="129"/>
      <c r="EB311" s="129"/>
      <c r="EL311" s="129"/>
      <c r="EV311" s="129"/>
      <c r="FF311" s="129"/>
      <c r="FP311" s="129"/>
      <c r="FZ311" s="129"/>
      <c r="GJ311" s="129"/>
      <c r="GT311" s="129"/>
      <c r="HD311" s="129"/>
      <c r="HN311" s="129"/>
      <c r="HX311" s="129"/>
      <c r="IH311" s="129"/>
      <c r="IR311" s="129"/>
      <c r="JB311" s="129"/>
      <c r="JL311" s="129"/>
      <c r="JV311" s="129"/>
      <c r="KF311" s="129"/>
      <c r="KP311" s="129"/>
      <c r="KZ311" s="129"/>
      <c r="LJ311" s="129"/>
      <c r="LT311" s="129"/>
    </row>
    <row xmlns:x14ac="http://schemas.microsoft.com/office/spreadsheetml/2009/9/ac" r="312" s="3" customFormat="true" x14ac:dyDescent="0.25">
      <c r="A312" s="415"/>
      <c r="B312" s="129"/>
      <c r="L312" s="129"/>
      <c r="V312" s="129"/>
      <c r="AF312" s="129"/>
      <c r="AP312" s="129"/>
      <c r="AZ312" s="129"/>
      <c r="BJ312" s="129"/>
      <c r="BT312" s="129"/>
      <c r="CD312" s="129"/>
      <c r="CN312" s="129"/>
      <c r="CX312" s="129"/>
      <c r="DH312" s="129"/>
      <c r="DR312" s="129"/>
      <c r="DS312" s="129"/>
      <c r="EB312" s="129"/>
      <c r="EL312" s="129"/>
      <c r="EV312" s="129"/>
      <c r="FF312" s="129"/>
      <c r="FP312" s="129"/>
      <c r="FZ312" s="129"/>
      <c r="GJ312" s="129"/>
      <c r="GT312" s="129"/>
      <c r="HD312" s="129"/>
      <c r="HN312" s="129"/>
      <c r="HX312" s="129"/>
      <c r="IH312" s="129"/>
      <c r="IR312" s="129"/>
      <c r="JB312" s="129"/>
      <c r="JL312" s="129"/>
      <c r="JV312" s="129"/>
      <c r="KF312" s="129"/>
      <c r="KP312" s="129"/>
      <c r="KZ312" s="129"/>
      <c r="LJ312" s="129"/>
      <c r="LT312" s="129"/>
    </row>
    <row xmlns:x14ac="http://schemas.microsoft.com/office/spreadsheetml/2009/9/ac" r="313" s="3" customFormat="true" x14ac:dyDescent="0.25">
      <c r="A313" s="415"/>
      <c r="B313" s="129"/>
      <c r="L313" s="129"/>
      <c r="V313" s="129"/>
      <c r="AF313" s="129"/>
      <c r="AP313" s="129"/>
      <c r="AZ313" s="129"/>
      <c r="BJ313" s="129"/>
      <c r="BT313" s="129"/>
      <c r="CD313" s="129"/>
      <c r="CN313" s="129"/>
      <c r="CX313" s="129"/>
      <c r="DH313" s="129"/>
      <c r="DR313" s="129"/>
      <c r="DS313" s="129"/>
      <c r="EB313" s="129"/>
      <c r="EL313" s="129"/>
      <c r="EV313" s="129"/>
      <c r="FF313" s="129"/>
      <c r="FP313" s="129"/>
      <c r="FZ313" s="129"/>
      <c r="GJ313" s="129"/>
      <c r="GT313" s="129"/>
      <c r="HD313" s="129"/>
      <c r="HN313" s="129"/>
      <c r="HX313" s="129"/>
      <c r="IH313" s="129"/>
      <c r="IR313" s="129"/>
      <c r="JB313" s="129"/>
      <c r="JL313" s="129"/>
      <c r="JV313" s="129"/>
      <c r="KF313" s="129"/>
      <c r="KP313" s="129"/>
      <c r="KZ313" s="129"/>
      <c r="LJ313" s="129"/>
      <c r="LT313" s="129"/>
    </row>
    <row xmlns:x14ac="http://schemas.microsoft.com/office/spreadsheetml/2009/9/ac" r="314" s="3" customFormat="true" x14ac:dyDescent="0.25">
      <c r="A314" s="415"/>
      <c r="B314" s="129"/>
      <c r="L314" s="129"/>
      <c r="V314" s="129"/>
      <c r="AF314" s="129"/>
      <c r="AP314" s="129"/>
      <c r="AZ314" s="129"/>
      <c r="BJ314" s="129"/>
      <c r="BT314" s="129"/>
      <c r="CD314" s="129"/>
      <c r="CN314" s="129"/>
      <c r="CX314" s="129"/>
      <c r="DH314" s="129"/>
      <c r="DR314" s="129"/>
      <c r="DS314" s="129"/>
      <c r="EB314" s="129"/>
      <c r="EL314" s="129"/>
      <c r="EV314" s="129"/>
      <c r="FF314" s="129"/>
      <c r="FP314" s="129"/>
      <c r="FZ314" s="129"/>
      <c r="GJ314" s="129"/>
      <c r="GT314" s="129"/>
      <c r="HD314" s="129"/>
      <c r="HN314" s="129"/>
      <c r="HX314" s="129"/>
      <c r="IH314" s="129"/>
      <c r="IR314" s="129"/>
      <c r="JB314" s="129"/>
      <c r="JL314" s="129"/>
      <c r="JV314" s="129"/>
      <c r="KF314" s="129"/>
      <c r="KP314" s="129"/>
      <c r="KZ314" s="129"/>
      <c r="LJ314" s="129"/>
      <c r="LT314" s="129"/>
    </row>
    <row xmlns:x14ac="http://schemas.microsoft.com/office/spreadsheetml/2009/9/ac" r="315" s="3" customFormat="true" x14ac:dyDescent="0.25">
      <c r="A315" s="415"/>
      <c r="B315" s="129"/>
      <c r="L315" s="129"/>
      <c r="V315" s="129"/>
      <c r="AF315" s="129"/>
      <c r="AP315" s="129"/>
      <c r="AZ315" s="129"/>
      <c r="BJ315" s="129"/>
      <c r="BT315" s="129"/>
      <c r="CD315" s="129"/>
      <c r="CN315" s="129"/>
      <c r="CX315" s="129"/>
      <c r="DH315" s="129"/>
      <c r="DR315" s="129"/>
      <c r="DS315" s="129"/>
      <c r="EB315" s="129"/>
      <c r="EL315" s="129"/>
      <c r="EV315" s="129"/>
      <c r="FF315" s="129"/>
      <c r="FP315" s="129"/>
      <c r="FZ315" s="129"/>
      <c r="GJ315" s="129"/>
      <c r="GT315" s="129"/>
      <c r="HD315" s="129"/>
      <c r="HN315" s="129"/>
      <c r="HX315" s="129"/>
      <c r="IH315" s="129"/>
      <c r="IR315" s="129"/>
      <c r="JB315" s="129"/>
      <c r="JL315" s="129"/>
      <c r="JV315" s="129"/>
      <c r="KF315" s="129"/>
      <c r="KP315" s="129"/>
      <c r="KZ315" s="129"/>
      <c r="LJ315" s="129"/>
      <c r="LT315" s="129"/>
    </row>
    <row xmlns:x14ac="http://schemas.microsoft.com/office/spreadsheetml/2009/9/ac" r="316" s="3" customFormat="true" x14ac:dyDescent="0.25">
      <c r="A316" s="415"/>
      <c r="B316" s="129"/>
      <c r="L316" s="129"/>
      <c r="V316" s="129"/>
      <c r="AF316" s="129"/>
      <c r="AP316" s="129"/>
      <c r="AZ316" s="129"/>
      <c r="BJ316" s="129"/>
      <c r="BT316" s="129"/>
      <c r="CD316" s="129"/>
      <c r="CN316" s="129"/>
      <c r="CX316" s="129"/>
      <c r="DH316" s="129"/>
      <c r="DR316" s="129"/>
      <c r="DS316" s="129"/>
      <c r="EB316" s="129"/>
      <c r="EL316" s="129"/>
      <c r="EV316" s="129"/>
      <c r="FF316" s="129"/>
      <c r="FP316" s="129"/>
      <c r="FZ316" s="129"/>
      <c r="GJ316" s="129"/>
      <c r="GT316" s="129"/>
      <c r="HD316" s="129"/>
      <c r="HN316" s="129"/>
      <c r="HX316" s="129"/>
      <c r="IH316" s="129"/>
      <c r="IR316" s="129"/>
      <c r="JB316" s="129"/>
      <c r="JL316" s="129"/>
      <c r="JV316" s="129"/>
      <c r="KF316" s="129"/>
      <c r="KP316" s="129"/>
      <c r="KZ316" s="129"/>
      <c r="LJ316" s="129"/>
      <c r="LT316" s="129"/>
    </row>
    <row xmlns:x14ac="http://schemas.microsoft.com/office/spreadsheetml/2009/9/ac" r="317" s="3" customFormat="true" x14ac:dyDescent="0.25">
      <c r="A317" s="415"/>
      <c r="B317" s="129"/>
      <c r="L317" s="129"/>
      <c r="V317" s="129"/>
      <c r="AF317" s="129"/>
      <c r="AP317" s="129"/>
      <c r="AZ317" s="129"/>
      <c r="BJ317" s="129"/>
      <c r="BT317" s="129"/>
      <c r="CD317" s="129"/>
      <c r="CN317" s="129"/>
      <c r="CX317" s="129"/>
      <c r="DH317" s="129"/>
      <c r="DR317" s="129"/>
      <c r="DS317" s="129"/>
      <c r="EB317" s="129"/>
      <c r="EL317" s="129"/>
      <c r="EV317" s="129"/>
      <c r="FF317" s="129"/>
      <c r="FP317" s="129"/>
      <c r="FZ317" s="129"/>
      <c r="GJ317" s="129"/>
      <c r="GT317" s="129"/>
      <c r="HD317" s="129"/>
      <c r="HN317" s="129"/>
      <c r="HX317" s="129"/>
      <c r="IH317" s="129"/>
      <c r="IR317" s="129"/>
      <c r="JB317" s="129"/>
      <c r="JL317" s="129"/>
      <c r="JV317" s="129"/>
      <c r="KF317" s="129"/>
      <c r="KP317" s="129"/>
      <c r="KZ317" s="129"/>
      <c r="LJ317" s="129"/>
      <c r="LT317" s="129"/>
    </row>
    <row xmlns:x14ac="http://schemas.microsoft.com/office/spreadsheetml/2009/9/ac" r="318" s="3" customFormat="true" x14ac:dyDescent="0.25">
      <c r="A318" s="415"/>
      <c r="B318" s="129"/>
      <c r="L318" s="129"/>
      <c r="V318" s="129"/>
      <c r="AF318" s="129"/>
      <c r="AP318" s="129"/>
      <c r="AZ318" s="129"/>
      <c r="BJ318" s="129"/>
      <c r="BT318" s="129"/>
      <c r="CD318" s="129"/>
      <c r="CN318" s="129"/>
      <c r="CX318" s="129"/>
      <c r="DH318" s="129"/>
      <c r="DR318" s="129"/>
      <c r="DS318" s="129"/>
      <c r="EB318" s="129"/>
      <c r="EL318" s="129"/>
      <c r="EV318" s="129"/>
      <c r="FF318" s="129"/>
      <c r="FP318" s="129"/>
      <c r="FZ318" s="129"/>
      <c r="GJ318" s="129"/>
      <c r="GT318" s="129"/>
      <c r="HD318" s="129"/>
      <c r="HN318" s="129"/>
      <c r="HX318" s="129"/>
      <c r="IH318" s="129"/>
      <c r="IR318" s="129"/>
      <c r="JB318" s="129"/>
      <c r="JL318" s="129"/>
      <c r="JV318" s="129"/>
      <c r="KF318" s="129"/>
      <c r="KP318" s="129"/>
      <c r="KZ318" s="129"/>
      <c r="LJ318" s="129"/>
      <c r="LT318" s="129"/>
    </row>
    <row xmlns:x14ac="http://schemas.microsoft.com/office/spreadsheetml/2009/9/ac" r="319" s="3" customFormat="true" x14ac:dyDescent="0.25">
      <c r="A319" s="415"/>
      <c r="B319" s="129"/>
      <c r="L319" s="129"/>
      <c r="V319" s="129"/>
      <c r="AF319" s="129"/>
      <c r="AP319" s="129"/>
      <c r="AZ319" s="129"/>
      <c r="BJ319" s="129"/>
      <c r="BT319" s="129"/>
      <c r="CD319" s="129"/>
      <c r="CN319" s="129"/>
      <c r="CX319" s="129"/>
      <c r="DH319" s="129"/>
      <c r="DR319" s="129"/>
      <c r="DS319" s="129"/>
      <c r="EB319" s="129"/>
      <c r="EL319" s="129"/>
      <c r="EV319" s="129"/>
      <c r="FF319" s="129"/>
      <c r="FP319" s="129"/>
      <c r="FZ319" s="129"/>
      <c r="GJ319" s="129"/>
      <c r="GT319" s="129"/>
      <c r="HD319" s="129"/>
      <c r="HN319" s="129"/>
      <c r="HX319" s="129"/>
      <c r="IH319" s="129"/>
      <c r="IR319" s="129"/>
      <c r="JB319" s="129"/>
      <c r="JL319" s="129"/>
      <c r="JV319" s="129"/>
      <c r="KF319" s="129"/>
      <c r="KP319" s="129"/>
      <c r="KZ319" s="129"/>
      <c r="LJ319" s="129"/>
      <c r="LT319" s="129"/>
    </row>
    <row xmlns:x14ac="http://schemas.microsoft.com/office/spreadsheetml/2009/9/ac" r="320" s="3" customFormat="true" x14ac:dyDescent="0.25">
      <c r="A320" s="415"/>
      <c r="B320" s="129"/>
      <c r="L320" s="129"/>
      <c r="V320" s="129"/>
      <c r="AF320" s="129"/>
      <c r="AP320" s="129"/>
      <c r="AZ320" s="129"/>
      <c r="BJ320" s="129"/>
      <c r="BT320" s="129"/>
      <c r="CD320" s="129"/>
      <c r="CN320" s="129"/>
      <c r="CX320" s="129"/>
      <c r="DH320" s="129"/>
      <c r="DR320" s="129"/>
      <c r="DS320" s="129"/>
      <c r="EB320" s="129"/>
      <c r="EL320" s="129"/>
      <c r="EV320" s="129"/>
      <c r="FF320" s="129"/>
      <c r="FP320" s="129"/>
      <c r="FZ320" s="129"/>
      <c r="GJ320" s="129"/>
      <c r="GT320" s="129"/>
      <c r="HD320" s="129"/>
      <c r="HN320" s="129"/>
      <c r="HX320" s="129"/>
      <c r="IH320" s="129"/>
      <c r="IR320" s="129"/>
      <c r="JB320" s="129"/>
      <c r="JL320" s="129"/>
      <c r="JV320" s="129"/>
      <c r="KF320" s="129"/>
      <c r="KP320" s="129"/>
      <c r="KZ320" s="129"/>
      <c r="LJ320" s="129"/>
      <c r="LT320" s="129"/>
    </row>
    <row xmlns:x14ac="http://schemas.microsoft.com/office/spreadsheetml/2009/9/ac" r="321" s="3" customFormat="true" x14ac:dyDescent="0.25">
      <c r="A321" s="415"/>
      <c r="B321" s="129"/>
      <c r="L321" s="129"/>
      <c r="V321" s="129"/>
      <c r="AF321" s="129"/>
      <c r="AP321" s="129"/>
      <c r="AZ321" s="129"/>
      <c r="BJ321" s="129"/>
      <c r="BT321" s="129"/>
      <c r="CD321" s="129"/>
      <c r="CN321" s="129"/>
      <c r="CX321" s="129"/>
      <c r="DH321" s="129"/>
      <c r="DR321" s="129"/>
      <c r="DS321" s="129"/>
      <c r="EB321" s="129"/>
      <c r="EL321" s="129"/>
      <c r="EV321" s="129"/>
      <c r="FF321" s="129"/>
      <c r="FP321" s="129"/>
      <c r="FZ321" s="129"/>
      <c r="GJ321" s="129"/>
      <c r="GT321" s="129"/>
      <c r="HD321" s="129"/>
      <c r="HN321" s="129"/>
      <c r="HX321" s="129"/>
      <c r="IH321" s="129"/>
      <c r="IR321" s="129"/>
      <c r="JB321" s="129"/>
      <c r="JL321" s="129"/>
      <c r="JV321" s="129"/>
      <c r="KF321" s="129"/>
      <c r="KP321" s="129"/>
      <c r="KZ321" s="129"/>
      <c r="LJ321" s="129"/>
      <c r="LT321" s="129"/>
    </row>
    <row xmlns:x14ac="http://schemas.microsoft.com/office/spreadsheetml/2009/9/ac" r="322" s="3" customFormat="true" x14ac:dyDescent="0.25">
      <c r="A322" s="415"/>
      <c r="B322" s="129"/>
      <c r="L322" s="129"/>
      <c r="V322" s="129"/>
      <c r="AF322" s="129"/>
      <c r="AP322" s="129"/>
      <c r="AZ322" s="129"/>
      <c r="BJ322" s="129"/>
      <c r="BT322" s="129"/>
      <c r="CD322" s="129"/>
      <c r="CN322" s="129"/>
      <c r="CX322" s="129"/>
      <c r="DH322" s="129"/>
      <c r="DR322" s="129"/>
      <c r="DS322" s="129"/>
      <c r="EB322" s="129"/>
      <c r="EL322" s="129"/>
      <c r="EV322" s="129"/>
      <c r="FF322" s="129"/>
      <c r="FP322" s="129"/>
      <c r="FZ322" s="129"/>
      <c r="GJ322" s="129"/>
      <c r="GT322" s="129"/>
      <c r="HD322" s="129"/>
      <c r="HN322" s="129"/>
      <c r="HX322" s="129"/>
      <c r="IH322" s="129"/>
      <c r="IR322" s="129"/>
      <c r="JB322" s="129"/>
      <c r="JL322" s="129"/>
      <c r="JV322" s="129"/>
      <c r="KF322" s="129"/>
      <c r="KP322" s="129"/>
      <c r="KZ322" s="129"/>
      <c r="LJ322" s="129"/>
      <c r="LT322" s="129"/>
    </row>
    <row xmlns:x14ac="http://schemas.microsoft.com/office/spreadsheetml/2009/9/ac" r="323" s="3" customFormat="true" x14ac:dyDescent="0.25">
      <c r="A323" s="415"/>
      <c r="B323" s="129"/>
      <c r="L323" s="129"/>
      <c r="V323" s="129"/>
      <c r="AF323" s="129"/>
      <c r="AP323" s="129"/>
      <c r="AZ323" s="129"/>
      <c r="BJ323" s="129"/>
      <c r="BT323" s="129"/>
      <c r="CD323" s="129"/>
      <c r="CN323" s="129"/>
      <c r="CX323" s="129"/>
      <c r="DH323" s="129"/>
      <c r="DR323" s="129"/>
      <c r="DS323" s="129"/>
      <c r="EB323" s="129"/>
      <c r="EL323" s="129"/>
      <c r="EV323" s="129"/>
      <c r="FF323" s="129"/>
      <c r="FP323" s="129"/>
      <c r="FZ323" s="129"/>
      <c r="GJ323" s="129"/>
      <c r="GT323" s="129"/>
      <c r="HD323" s="129"/>
      <c r="HN323" s="129"/>
      <c r="HX323" s="129"/>
      <c r="IH323" s="129"/>
      <c r="IR323" s="129"/>
      <c r="JB323" s="129"/>
      <c r="JL323" s="129"/>
      <c r="JV323" s="129"/>
      <c r="KF323" s="129"/>
      <c r="KP323" s="129"/>
      <c r="KZ323" s="129"/>
      <c r="LJ323" s="129"/>
      <c r="LT323" s="129"/>
    </row>
    <row xmlns:x14ac="http://schemas.microsoft.com/office/spreadsheetml/2009/9/ac" r="324" s="3" customFormat="true" x14ac:dyDescent="0.25">
      <c r="A324" s="415"/>
      <c r="B324" s="129"/>
      <c r="L324" s="129"/>
      <c r="V324" s="129"/>
      <c r="AF324" s="129"/>
      <c r="AP324" s="129"/>
      <c r="AZ324" s="129"/>
      <c r="BJ324" s="129"/>
      <c r="BT324" s="129"/>
      <c r="CD324" s="129"/>
      <c r="CN324" s="129"/>
      <c r="CX324" s="129"/>
      <c r="DH324" s="129"/>
      <c r="DR324" s="129"/>
      <c r="DS324" s="129"/>
      <c r="EB324" s="129"/>
      <c r="EL324" s="129"/>
      <c r="EV324" s="129"/>
      <c r="FF324" s="129"/>
      <c r="FP324" s="129"/>
      <c r="FZ324" s="129"/>
      <c r="GJ324" s="129"/>
      <c r="GT324" s="129"/>
      <c r="HD324" s="129"/>
      <c r="HN324" s="129"/>
      <c r="HX324" s="129"/>
      <c r="IH324" s="129"/>
      <c r="IR324" s="129"/>
      <c r="JB324" s="129"/>
      <c r="JL324" s="129"/>
      <c r="JV324" s="129"/>
      <c r="KF324" s="129"/>
      <c r="KP324" s="129"/>
      <c r="KZ324" s="129"/>
      <c r="LJ324" s="129"/>
      <c r="LT324" s="129"/>
    </row>
    <row xmlns:x14ac="http://schemas.microsoft.com/office/spreadsheetml/2009/9/ac" r="325" s="3" customFormat="true" x14ac:dyDescent="0.25">
      <c r="A325" s="415"/>
      <c r="B325" s="129"/>
      <c r="L325" s="129"/>
      <c r="V325" s="129"/>
      <c r="AF325" s="129"/>
      <c r="AP325" s="129"/>
      <c r="AZ325" s="129"/>
      <c r="BJ325" s="129"/>
      <c r="BT325" s="129"/>
      <c r="CD325" s="129"/>
      <c r="CN325" s="129"/>
      <c r="CX325" s="129"/>
      <c r="DH325" s="129"/>
      <c r="DR325" s="129"/>
      <c r="DS325" s="129"/>
      <c r="EB325" s="129"/>
      <c r="EL325" s="129"/>
      <c r="EV325" s="129"/>
      <c r="FF325" s="129"/>
      <c r="FP325" s="129"/>
      <c r="FZ325" s="129"/>
      <c r="GJ325" s="129"/>
      <c r="GT325" s="129"/>
      <c r="HD325" s="129"/>
      <c r="HN325" s="129"/>
      <c r="HX325" s="129"/>
      <c r="IH325" s="129"/>
      <c r="IR325" s="129"/>
      <c r="JB325" s="129"/>
      <c r="JL325" s="129"/>
      <c r="JV325" s="129"/>
      <c r="KF325" s="129"/>
      <c r="KP325" s="129"/>
      <c r="KZ325" s="129"/>
      <c r="LJ325" s="129"/>
      <c r="LT325" s="129"/>
    </row>
    <row xmlns:x14ac="http://schemas.microsoft.com/office/spreadsheetml/2009/9/ac" r="326" s="3" customFormat="true" x14ac:dyDescent="0.25">
      <c r="A326" s="415"/>
      <c r="B326" s="129"/>
      <c r="L326" s="129"/>
      <c r="V326" s="129"/>
      <c r="AF326" s="129"/>
      <c r="AP326" s="129"/>
      <c r="AZ326" s="129"/>
      <c r="BJ326" s="129"/>
      <c r="BT326" s="129"/>
      <c r="CD326" s="129"/>
      <c r="CN326" s="129"/>
      <c r="CX326" s="129"/>
      <c r="DH326" s="129"/>
      <c r="DR326" s="129"/>
      <c r="DS326" s="129"/>
      <c r="EB326" s="129"/>
      <c r="EL326" s="129"/>
      <c r="EV326" s="129"/>
      <c r="FF326" s="129"/>
      <c r="FP326" s="129"/>
      <c r="FZ326" s="129"/>
      <c r="GJ326" s="129"/>
      <c r="GT326" s="129"/>
      <c r="HD326" s="129"/>
      <c r="HN326" s="129"/>
      <c r="HX326" s="129"/>
      <c r="IH326" s="129"/>
      <c r="IR326" s="129"/>
      <c r="JB326" s="129"/>
      <c r="JL326" s="129"/>
      <c r="JV326" s="129"/>
      <c r="KF326" s="129"/>
      <c r="KP326" s="129"/>
      <c r="KZ326" s="129"/>
      <c r="LJ326" s="129"/>
      <c r="LT326" s="129"/>
    </row>
    <row xmlns:x14ac="http://schemas.microsoft.com/office/spreadsheetml/2009/9/ac" r="327" s="3" customFormat="true" x14ac:dyDescent="0.25">
      <c r="A327" s="415"/>
      <c r="B327" s="129"/>
      <c r="L327" s="129"/>
      <c r="V327" s="129"/>
      <c r="AF327" s="129"/>
      <c r="AP327" s="129"/>
      <c r="AZ327" s="129"/>
      <c r="BJ327" s="129"/>
      <c r="BT327" s="129"/>
      <c r="CD327" s="129"/>
      <c r="CN327" s="129"/>
      <c r="CX327" s="129"/>
      <c r="DH327" s="129"/>
      <c r="DR327" s="129"/>
      <c r="DS327" s="129"/>
      <c r="EB327" s="129"/>
      <c r="EL327" s="129"/>
      <c r="EV327" s="129"/>
      <c r="FF327" s="129"/>
      <c r="FP327" s="129"/>
      <c r="FZ327" s="129"/>
      <c r="GJ327" s="129"/>
      <c r="GT327" s="129"/>
      <c r="HD327" s="129"/>
      <c r="HN327" s="129"/>
      <c r="HX327" s="129"/>
      <c r="IH327" s="129"/>
      <c r="IR327" s="129"/>
      <c r="JB327" s="129"/>
      <c r="JL327" s="129"/>
      <c r="JV327" s="129"/>
      <c r="KF327" s="129"/>
      <c r="KP327" s="129"/>
      <c r="KZ327" s="129"/>
      <c r="LJ327" s="129"/>
      <c r="LT327" s="129"/>
    </row>
    <row xmlns:x14ac="http://schemas.microsoft.com/office/spreadsheetml/2009/9/ac" r="328" s="3" customFormat="true" x14ac:dyDescent="0.25">
      <c r="A328" s="415"/>
      <c r="B328" s="129"/>
      <c r="L328" s="129"/>
      <c r="V328" s="129"/>
      <c r="AF328" s="129"/>
      <c r="AP328" s="129"/>
      <c r="AZ328" s="129"/>
      <c r="BJ328" s="129"/>
      <c r="BT328" s="129"/>
      <c r="CD328" s="129"/>
      <c r="CN328" s="129"/>
      <c r="CX328" s="129"/>
      <c r="DH328" s="129"/>
      <c r="DR328" s="129"/>
      <c r="DS328" s="129"/>
      <c r="EB328" s="129"/>
      <c r="EL328" s="129"/>
      <c r="EV328" s="129"/>
      <c r="FF328" s="129"/>
      <c r="FP328" s="129"/>
      <c r="FZ328" s="129"/>
      <c r="GJ328" s="129"/>
      <c r="GT328" s="129"/>
      <c r="HD328" s="129"/>
      <c r="HN328" s="129"/>
      <c r="HX328" s="129"/>
      <c r="IH328" s="129"/>
      <c r="IR328" s="129"/>
      <c r="JB328" s="129"/>
      <c r="JL328" s="129"/>
      <c r="JV328" s="129"/>
      <c r="KF328" s="129"/>
      <c r="KP328" s="129"/>
      <c r="KZ328" s="129"/>
      <c r="LJ328" s="129"/>
      <c r="LT328" s="129"/>
    </row>
    <row xmlns:x14ac="http://schemas.microsoft.com/office/spreadsheetml/2009/9/ac" r="329" s="3" customFormat="true" x14ac:dyDescent="0.25">
      <c r="A329" s="415"/>
      <c r="B329" s="129"/>
      <c r="L329" s="129"/>
      <c r="V329" s="129"/>
      <c r="AF329" s="129"/>
      <c r="AP329" s="129"/>
      <c r="AZ329" s="129"/>
      <c r="BJ329" s="129"/>
      <c r="BT329" s="129"/>
      <c r="CD329" s="129"/>
      <c r="CN329" s="129"/>
      <c r="CX329" s="129"/>
      <c r="DH329" s="129"/>
      <c r="DR329" s="129"/>
      <c r="DS329" s="129"/>
      <c r="EB329" s="129"/>
      <c r="EL329" s="129"/>
      <c r="EV329" s="129"/>
      <c r="FF329" s="129"/>
      <c r="FP329" s="129"/>
      <c r="FZ329" s="129"/>
      <c r="GJ329" s="129"/>
      <c r="GT329" s="129"/>
      <c r="HD329" s="129"/>
      <c r="HN329" s="129"/>
      <c r="HX329" s="129"/>
      <c r="IH329" s="129"/>
      <c r="IR329" s="129"/>
      <c r="JB329" s="129"/>
      <c r="JL329" s="129"/>
      <c r="JV329" s="129"/>
      <c r="KF329" s="129"/>
      <c r="KP329" s="129"/>
      <c r="KZ329" s="129"/>
      <c r="LJ329" s="129"/>
      <c r="LT329" s="129"/>
    </row>
    <row xmlns:x14ac="http://schemas.microsoft.com/office/spreadsheetml/2009/9/ac" r="330" s="3" customFormat="true" x14ac:dyDescent="0.25">
      <c r="A330" s="415"/>
      <c r="B330" s="129"/>
      <c r="L330" s="129"/>
      <c r="V330" s="129"/>
      <c r="AF330" s="129"/>
      <c r="AP330" s="129"/>
      <c r="AZ330" s="129"/>
      <c r="BJ330" s="129"/>
      <c r="BT330" s="129"/>
      <c r="CD330" s="129"/>
      <c r="CN330" s="129"/>
      <c r="CX330" s="129"/>
      <c r="DH330" s="129"/>
      <c r="DR330" s="129"/>
      <c r="DS330" s="129"/>
      <c r="EB330" s="129"/>
      <c r="EL330" s="129"/>
      <c r="EV330" s="129"/>
      <c r="FF330" s="129"/>
      <c r="FP330" s="129"/>
      <c r="FZ330" s="129"/>
      <c r="GJ330" s="129"/>
      <c r="GT330" s="129"/>
      <c r="HD330" s="129"/>
      <c r="HN330" s="129"/>
      <c r="HX330" s="129"/>
      <c r="IH330" s="129"/>
      <c r="IR330" s="129"/>
      <c r="JB330" s="129"/>
      <c r="JL330" s="129"/>
      <c r="JV330" s="129"/>
      <c r="KF330" s="129"/>
      <c r="KP330" s="129"/>
      <c r="KZ330" s="129"/>
      <c r="LJ330" s="129"/>
      <c r="LT330" s="129"/>
    </row>
    <row xmlns:x14ac="http://schemas.microsoft.com/office/spreadsheetml/2009/9/ac" r="331" s="3" customFormat="true" x14ac:dyDescent="0.25">
      <c r="A331" s="415"/>
      <c r="B331" s="129"/>
      <c r="L331" s="129"/>
      <c r="V331" s="129"/>
      <c r="AF331" s="129"/>
      <c r="AP331" s="129"/>
      <c r="AZ331" s="129"/>
      <c r="BJ331" s="129"/>
      <c r="BT331" s="129"/>
      <c r="CD331" s="129"/>
      <c r="CN331" s="129"/>
      <c r="CX331" s="129"/>
      <c r="DH331" s="129"/>
      <c r="DR331" s="129"/>
      <c r="DS331" s="129"/>
      <c r="EB331" s="129"/>
      <c r="EL331" s="129"/>
      <c r="EV331" s="129"/>
      <c r="FF331" s="129"/>
      <c r="FP331" s="129"/>
      <c r="FZ331" s="129"/>
      <c r="GJ331" s="129"/>
      <c r="GT331" s="129"/>
      <c r="HD331" s="129"/>
      <c r="HN331" s="129"/>
      <c r="HX331" s="129"/>
      <c r="IH331" s="129"/>
      <c r="IR331" s="129"/>
      <c r="JB331" s="129"/>
      <c r="JL331" s="129"/>
      <c r="JV331" s="129"/>
      <c r="KF331" s="129"/>
      <c r="KP331" s="129"/>
      <c r="KZ331" s="129"/>
      <c r="LJ331" s="129"/>
      <c r="LT331" s="129"/>
    </row>
    <row xmlns:x14ac="http://schemas.microsoft.com/office/spreadsheetml/2009/9/ac" r="332" s="3" customFormat="true" x14ac:dyDescent="0.25">
      <c r="A332" s="415"/>
      <c r="B332" s="129"/>
      <c r="L332" s="129"/>
      <c r="V332" s="129"/>
      <c r="AF332" s="129"/>
      <c r="AP332" s="129"/>
      <c r="AZ332" s="129"/>
      <c r="BJ332" s="129"/>
      <c r="BT332" s="129"/>
      <c r="CD332" s="129"/>
      <c r="CN332" s="129"/>
      <c r="CX332" s="129"/>
      <c r="DH332" s="129"/>
      <c r="DR332" s="129"/>
      <c r="DS332" s="129"/>
      <c r="EB332" s="129"/>
      <c r="EL332" s="129"/>
      <c r="EV332" s="129"/>
      <c r="FF332" s="129"/>
      <c r="FP332" s="129"/>
      <c r="FZ332" s="129"/>
      <c r="GJ332" s="129"/>
      <c r="GT332" s="129"/>
      <c r="HD332" s="129"/>
      <c r="HN332" s="129"/>
      <c r="HX332" s="129"/>
      <c r="IH332" s="129"/>
      <c r="IR332" s="129"/>
      <c r="JB332" s="129"/>
      <c r="JL332" s="129"/>
      <c r="JV332" s="129"/>
      <c r="KF332" s="129"/>
      <c r="KP332" s="129"/>
      <c r="KZ332" s="129"/>
      <c r="LJ332" s="129"/>
      <c r="LT332" s="129"/>
    </row>
    <row xmlns:x14ac="http://schemas.microsoft.com/office/spreadsheetml/2009/9/ac" r="333" s="3" customFormat="true" x14ac:dyDescent="0.25">
      <c r="A333" s="415"/>
      <c r="B333" s="129"/>
      <c r="L333" s="129"/>
      <c r="V333" s="129"/>
      <c r="AF333" s="129"/>
      <c r="AP333" s="129"/>
      <c r="AZ333" s="129"/>
      <c r="BJ333" s="129"/>
      <c r="BT333" s="129"/>
      <c r="CD333" s="129"/>
      <c r="CN333" s="129"/>
      <c r="CX333" s="129"/>
      <c r="DH333" s="129"/>
      <c r="DR333" s="129"/>
      <c r="DS333" s="129"/>
      <c r="EB333" s="129"/>
      <c r="EL333" s="129"/>
      <c r="EV333" s="129"/>
      <c r="FF333" s="129"/>
      <c r="FP333" s="129"/>
      <c r="FZ333" s="129"/>
      <c r="GJ333" s="129"/>
      <c r="GT333" s="129"/>
      <c r="HD333" s="129"/>
      <c r="HN333" s="129"/>
      <c r="HX333" s="129"/>
      <c r="IH333" s="129"/>
      <c r="IR333" s="129"/>
      <c r="JB333" s="129"/>
      <c r="JL333" s="129"/>
      <c r="JV333" s="129"/>
      <c r="KF333" s="129"/>
      <c r="KP333" s="129"/>
      <c r="KZ333" s="129"/>
      <c r="LJ333" s="129"/>
      <c r="LT333" s="129"/>
    </row>
    <row xmlns:x14ac="http://schemas.microsoft.com/office/spreadsheetml/2009/9/ac" r="334" s="3" customFormat="true" x14ac:dyDescent="0.25">
      <c r="A334" s="415"/>
      <c r="B334" s="129"/>
      <c r="L334" s="129"/>
      <c r="V334" s="129"/>
      <c r="AF334" s="129"/>
      <c r="AP334" s="129"/>
      <c r="AZ334" s="129"/>
      <c r="BJ334" s="129"/>
      <c r="BT334" s="129"/>
      <c r="CD334" s="129"/>
      <c r="CN334" s="129"/>
      <c r="CX334" s="129"/>
      <c r="DH334" s="129"/>
      <c r="DR334" s="129"/>
      <c r="DS334" s="129"/>
      <c r="EB334" s="129"/>
      <c r="EL334" s="129"/>
      <c r="EV334" s="129"/>
      <c r="FF334" s="129"/>
      <c r="FP334" s="129"/>
      <c r="FZ334" s="129"/>
      <c r="GJ334" s="129"/>
      <c r="GT334" s="129"/>
      <c r="HD334" s="129"/>
      <c r="HN334" s="129"/>
      <c r="HX334" s="129"/>
      <c r="IH334" s="129"/>
      <c r="IR334" s="129"/>
      <c r="JB334" s="129"/>
      <c r="JL334" s="129"/>
      <c r="JV334" s="129"/>
      <c r="KF334" s="129"/>
      <c r="KP334" s="129"/>
      <c r="KZ334" s="129"/>
      <c r="LJ334" s="129"/>
      <c r="LT334" s="129"/>
    </row>
    <row xmlns:x14ac="http://schemas.microsoft.com/office/spreadsheetml/2009/9/ac" r="335" s="3" customFormat="true" x14ac:dyDescent="0.25">
      <c r="A335" s="415"/>
      <c r="B335" s="129"/>
      <c r="L335" s="129"/>
      <c r="V335" s="129"/>
      <c r="AF335" s="129"/>
      <c r="AP335" s="129"/>
      <c r="AZ335" s="129"/>
      <c r="BJ335" s="129"/>
      <c r="BT335" s="129"/>
      <c r="CD335" s="129"/>
      <c r="CN335" s="129"/>
      <c r="CX335" s="129"/>
      <c r="DH335" s="129"/>
      <c r="DR335" s="129"/>
      <c r="DS335" s="129"/>
      <c r="EB335" s="129"/>
      <c r="EL335" s="129"/>
      <c r="EV335" s="129"/>
      <c r="FF335" s="129"/>
      <c r="FP335" s="129"/>
      <c r="FZ335" s="129"/>
      <c r="GJ335" s="129"/>
      <c r="GT335" s="129"/>
      <c r="HD335" s="129"/>
      <c r="HN335" s="129"/>
      <c r="HX335" s="129"/>
      <c r="IH335" s="129"/>
      <c r="IR335" s="129"/>
      <c r="JB335" s="129"/>
      <c r="JL335" s="129"/>
      <c r="JV335" s="129"/>
      <c r="KF335" s="129"/>
      <c r="KP335" s="129"/>
      <c r="KZ335" s="129"/>
      <c r="LJ335" s="129"/>
      <c r="LT335" s="129"/>
    </row>
    <row xmlns:x14ac="http://schemas.microsoft.com/office/spreadsheetml/2009/9/ac" r="336" s="3" customFormat="true" x14ac:dyDescent="0.25">
      <c r="A336" s="415"/>
      <c r="B336" s="129"/>
      <c r="L336" s="129"/>
      <c r="V336" s="129"/>
      <c r="AF336" s="129"/>
      <c r="AP336" s="129"/>
      <c r="AZ336" s="129"/>
      <c r="BJ336" s="129"/>
      <c r="BT336" s="129"/>
      <c r="CD336" s="129"/>
      <c r="CN336" s="129"/>
      <c r="CX336" s="129"/>
      <c r="DH336" s="129"/>
      <c r="DR336" s="129"/>
      <c r="DS336" s="129"/>
      <c r="EB336" s="129"/>
      <c r="EL336" s="129"/>
      <c r="EV336" s="129"/>
      <c r="FF336" s="129"/>
      <c r="FP336" s="129"/>
      <c r="FZ336" s="129"/>
      <c r="GJ336" s="129"/>
      <c r="GT336" s="129"/>
      <c r="HD336" s="129"/>
      <c r="HN336" s="129"/>
      <c r="HX336" s="129"/>
      <c r="IH336" s="129"/>
      <c r="IR336" s="129"/>
      <c r="JB336" s="129"/>
      <c r="JL336" s="129"/>
      <c r="JV336" s="129"/>
      <c r="KF336" s="129"/>
      <c r="KP336" s="129"/>
      <c r="KZ336" s="129"/>
      <c r="LJ336" s="129"/>
      <c r="LT336" s="129"/>
    </row>
    <row xmlns:x14ac="http://schemas.microsoft.com/office/spreadsheetml/2009/9/ac" r="337" s="3" customFormat="true" x14ac:dyDescent="0.25">
      <c r="A337" s="415"/>
      <c r="B337" s="129"/>
      <c r="L337" s="129"/>
      <c r="V337" s="129"/>
      <c r="AF337" s="129"/>
      <c r="AP337" s="129"/>
      <c r="AZ337" s="129"/>
      <c r="BJ337" s="129"/>
      <c r="BT337" s="129"/>
      <c r="CD337" s="129"/>
      <c r="CN337" s="129"/>
      <c r="CX337" s="129"/>
      <c r="DH337" s="129"/>
      <c r="DR337" s="129"/>
      <c r="DS337" s="129"/>
      <c r="EB337" s="129"/>
      <c r="EL337" s="129"/>
      <c r="EV337" s="129"/>
      <c r="FF337" s="129"/>
      <c r="FP337" s="129"/>
      <c r="FZ337" s="129"/>
      <c r="GJ337" s="129"/>
      <c r="GT337" s="129"/>
      <c r="HD337" s="129"/>
      <c r="HN337" s="129"/>
      <c r="HX337" s="129"/>
      <c r="IH337" s="129"/>
      <c r="IR337" s="129"/>
      <c r="JB337" s="129"/>
      <c r="JL337" s="129"/>
      <c r="JV337" s="129"/>
      <c r="KF337" s="129"/>
      <c r="KP337" s="129"/>
      <c r="KZ337" s="129"/>
      <c r="LJ337" s="129"/>
      <c r="LT337" s="129"/>
    </row>
    <row xmlns:x14ac="http://schemas.microsoft.com/office/spreadsheetml/2009/9/ac" r="338" s="3" customFormat="true" x14ac:dyDescent="0.25">
      <c r="A338" s="415"/>
      <c r="B338" s="129"/>
      <c r="L338" s="129"/>
      <c r="V338" s="129"/>
      <c r="AF338" s="129"/>
      <c r="AP338" s="129"/>
      <c r="AZ338" s="129"/>
      <c r="BJ338" s="129"/>
      <c r="BT338" s="129"/>
      <c r="CD338" s="129"/>
      <c r="CN338" s="129"/>
      <c r="CX338" s="129"/>
      <c r="DH338" s="129"/>
      <c r="DR338" s="129"/>
      <c r="DS338" s="129"/>
      <c r="EB338" s="129"/>
      <c r="EL338" s="129"/>
      <c r="EV338" s="129"/>
      <c r="FF338" s="129"/>
      <c r="FP338" s="129"/>
      <c r="FZ338" s="129"/>
      <c r="GJ338" s="129"/>
      <c r="GT338" s="129"/>
      <c r="HD338" s="129"/>
      <c r="HN338" s="129"/>
      <c r="HX338" s="129"/>
      <c r="IH338" s="129"/>
      <c r="IR338" s="129"/>
      <c r="JB338" s="129"/>
      <c r="JL338" s="129"/>
      <c r="JV338" s="129"/>
      <c r="KF338" s="129"/>
      <c r="KP338" s="129"/>
      <c r="KZ338" s="129"/>
      <c r="LJ338" s="129"/>
      <c r="LT338" s="129"/>
    </row>
    <row xmlns:x14ac="http://schemas.microsoft.com/office/spreadsheetml/2009/9/ac" r="339" s="3" customFormat="true" x14ac:dyDescent="0.25">
      <c r="A339" s="415"/>
      <c r="B339" s="129"/>
      <c r="L339" s="129"/>
      <c r="V339" s="129"/>
      <c r="AF339" s="129"/>
      <c r="AP339" s="129"/>
      <c r="AZ339" s="129"/>
      <c r="BJ339" s="129"/>
      <c r="BT339" s="129"/>
      <c r="CD339" s="129"/>
      <c r="CN339" s="129"/>
      <c r="CX339" s="129"/>
      <c r="DH339" s="129"/>
      <c r="DR339" s="129"/>
      <c r="DS339" s="129"/>
      <c r="EB339" s="129"/>
      <c r="EL339" s="129"/>
      <c r="EV339" s="129"/>
      <c r="FF339" s="129"/>
      <c r="FP339" s="129"/>
      <c r="FZ339" s="129"/>
      <c r="GJ339" s="129"/>
      <c r="GT339" s="129"/>
      <c r="HD339" s="129"/>
      <c r="HN339" s="129"/>
      <c r="HX339" s="129"/>
      <c r="IH339" s="129"/>
      <c r="IR339" s="129"/>
      <c r="JB339" s="129"/>
      <c r="JL339" s="129"/>
      <c r="JV339" s="129"/>
      <c r="KF339" s="129"/>
      <c r="KP339" s="129"/>
      <c r="KZ339" s="129"/>
      <c r="LJ339" s="129"/>
      <c r="LT339" s="129"/>
    </row>
    <row xmlns:x14ac="http://schemas.microsoft.com/office/spreadsheetml/2009/9/ac" r="340" s="3" customFormat="true" x14ac:dyDescent="0.25">
      <c r="A340" s="415"/>
      <c r="B340" s="129"/>
      <c r="L340" s="129"/>
      <c r="V340" s="129"/>
      <c r="AF340" s="129"/>
      <c r="AP340" s="129"/>
      <c r="AZ340" s="129"/>
      <c r="BJ340" s="129"/>
      <c r="BT340" s="129"/>
      <c r="CD340" s="129"/>
      <c r="CN340" s="129"/>
      <c r="CX340" s="129"/>
      <c r="DH340" s="129"/>
      <c r="DR340" s="129"/>
      <c r="DS340" s="129"/>
      <c r="EB340" s="129"/>
      <c r="EL340" s="129"/>
      <c r="EV340" s="129"/>
      <c r="FF340" s="129"/>
      <c r="FP340" s="129"/>
      <c r="FZ340" s="129"/>
      <c r="GJ340" s="129"/>
      <c r="GT340" s="129"/>
      <c r="HD340" s="129"/>
      <c r="HN340" s="129"/>
      <c r="HX340" s="129"/>
      <c r="IH340" s="129"/>
      <c r="IR340" s="129"/>
      <c r="JB340" s="129"/>
      <c r="JL340" s="129"/>
      <c r="JV340" s="129"/>
      <c r="KF340" s="129"/>
      <c r="KP340" s="129"/>
      <c r="KZ340" s="129"/>
      <c r="LJ340" s="129"/>
      <c r="LT340" s="129"/>
    </row>
    <row xmlns:x14ac="http://schemas.microsoft.com/office/spreadsheetml/2009/9/ac" r="341" s="3" customFormat="true" x14ac:dyDescent="0.25">
      <c r="A341" s="415"/>
      <c r="B341" s="129"/>
      <c r="L341" s="129"/>
      <c r="V341" s="129"/>
      <c r="AF341" s="129"/>
      <c r="AP341" s="129"/>
      <c r="AZ341" s="129"/>
      <c r="BJ341" s="129"/>
      <c r="BT341" s="129"/>
      <c r="CD341" s="129"/>
      <c r="CN341" s="129"/>
      <c r="CX341" s="129"/>
      <c r="DH341" s="129"/>
      <c r="DR341" s="129"/>
      <c r="DS341" s="129"/>
      <c r="EB341" s="129"/>
      <c r="EL341" s="129"/>
      <c r="EV341" s="129"/>
      <c r="FF341" s="129"/>
      <c r="FP341" s="129"/>
      <c r="FZ341" s="129"/>
      <c r="GJ341" s="129"/>
      <c r="GT341" s="129"/>
      <c r="HD341" s="129"/>
      <c r="HN341" s="129"/>
      <c r="HX341" s="129"/>
      <c r="IH341" s="129"/>
      <c r="IR341" s="129"/>
      <c r="JB341" s="129"/>
      <c r="JL341" s="129"/>
      <c r="JV341" s="129"/>
      <c r="KF341" s="129"/>
      <c r="KP341" s="129"/>
      <c r="KZ341" s="129"/>
      <c r="LJ341" s="129"/>
      <c r="LT341" s="129"/>
    </row>
    <row xmlns:x14ac="http://schemas.microsoft.com/office/spreadsheetml/2009/9/ac" r="342" s="3" customFormat="true" x14ac:dyDescent="0.25">
      <c r="A342" s="415"/>
      <c r="B342" s="129"/>
      <c r="L342" s="129"/>
      <c r="V342" s="129"/>
      <c r="AF342" s="129"/>
      <c r="AP342" s="129"/>
      <c r="AZ342" s="129"/>
      <c r="BJ342" s="129"/>
      <c r="BT342" s="129"/>
      <c r="CD342" s="129"/>
      <c r="CN342" s="129"/>
      <c r="CX342" s="129"/>
      <c r="DH342" s="129"/>
      <c r="DR342" s="129"/>
      <c r="DS342" s="129"/>
      <c r="EB342" s="129"/>
      <c r="EL342" s="129"/>
      <c r="EV342" s="129"/>
      <c r="FF342" s="129"/>
      <c r="FP342" s="129"/>
      <c r="FZ342" s="129"/>
      <c r="GJ342" s="129"/>
      <c r="GT342" s="129"/>
      <c r="HD342" s="129"/>
      <c r="HN342" s="129"/>
      <c r="HX342" s="129"/>
      <c r="IH342" s="129"/>
      <c r="IR342" s="129"/>
      <c r="JB342" s="129"/>
      <c r="JL342" s="129"/>
      <c r="JV342" s="129"/>
      <c r="KF342" s="129"/>
      <c r="KP342" s="129"/>
      <c r="KZ342" s="129"/>
      <c r="LJ342" s="129"/>
      <c r="LT342" s="129"/>
    </row>
    <row xmlns:x14ac="http://schemas.microsoft.com/office/spreadsheetml/2009/9/ac" r="343" s="3" customFormat="true" x14ac:dyDescent="0.25">
      <c r="A343" s="415"/>
      <c r="B343" s="129"/>
      <c r="L343" s="129"/>
      <c r="V343" s="129"/>
      <c r="AF343" s="129"/>
      <c r="AP343" s="129"/>
      <c r="AZ343" s="129"/>
      <c r="BJ343" s="129"/>
      <c r="BT343" s="129"/>
      <c r="CD343" s="129"/>
      <c r="CN343" s="129"/>
      <c r="CX343" s="129"/>
      <c r="DH343" s="129"/>
      <c r="DR343" s="129"/>
      <c r="DS343" s="129"/>
      <c r="EB343" s="129"/>
      <c r="EL343" s="129"/>
      <c r="EV343" s="129"/>
      <c r="FF343" s="129"/>
      <c r="FP343" s="129"/>
      <c r="FZ343" s="129"/>
      <c r="GJ343" s="129"/>
      <c r="GT343" s="129"/>
      <c r="HD343" s="129"/>
      <c r="HN343" s="129"/>
      <c r="HX343" s="129"/>
      <c r="IH343" s="129"/>
      <c r="IR343" s="129"/>
      <c r="JB343" s="129"/>
      <c r="JL343" s="129"/>
      <c r="JV343" s="129"/>
      <c r="KF343" s="129"/>
      <c r="KP343" s="129"/>
      <c r="KZ343" s="129"/>
      <c r="LJ343" s="129"/>
      <c r="LT343" s="129"/>
    </row>
    <row xmlns:x14ac="http://schemas.microsoft.com/office/spreadsheetml/2009/9/ac" r="344" s="3" customFormat="true" x14ac:dyDescent="0.25">
      <c r="A344" s="415"/>
      <c r="B344" s="129"/>
      <c r="L344" s="129"/>
      <c r="V344" s="129"/>
      <c r="AF344" s="129"/>
      <c r="AP344" s="129"/>
      <c r="AZ344" s="129"/>
      <c r="BJ344" s="129"/>
      <c r="BT344" s="129"/>
      <c r="CD344" s="129"/>
      <c r="CN344" s="129"/>
      <c r="CX344" s="129"/>
      <c r="DH344" s="129"/>
      <c r="DR344" s="129"/>
      <c r="DS344" s="129"/>
      <c r="EB344" s="129"/>
      <c r="EL344" s="129"/>
      <c r="EV344" s="129"/>
      <c r="FF344" s="129"/>
      <c r="FP344" s="129"/>
      <c r="FZ344" s="129"/>
      <c r="GJ344" s="129"/>
      <c r="GT344" s="129"/>
      <c r="HD344" s="129"/>
      <c r="HN344" s="129"/>
      <c r="HX344" s="129"/>
      <c r="IH344" s="129"/>
      <c r="IR344" s="129"/>
      <c r="JB344" s="129"/>
      <c r="JL344" s="129"/>
      <c r="JV344" s="129"/>
      <c r="KF344" s="129"/>
      <c r="KP344" s="129"/>
      <c r="KZ344" s="129"/>
      <c r="LJ344" s="129"/>
      <c r="LT344" s="129"/>
    </row>
    <row xmlns:x14ac="http://schemas.microsoft.com/office/spreadsheetml/2009/9/ac" r="345" s="3" customFormat="true" x14ac:dyDescent="0.25">
      <c r="A345" s="415"/>
      <c r="B345" s="129"/>
      <c r="L345" s="129"/>
      <c r="V345" s="129"/>
      <c r="AF345" s="129"/>
      <c r="AP345" s="129"/>
      <c r="AZ345" s="129"/>
      <c r="BJ345" s="129"/>
      <c r="BT345" s="129"/>
      <c r="CD345" s="129"/>
      <c r="CN345" s="129"/>
      <c r="CX345" s="129"/>
      <c r="DH345" s="129"/>
      <c r="DR345" s="129"/>
      <c r="DS345" s="129"/>
      <c r="EB345" s="129"/>
      <c r="EL345" s="129"/>
      <c r="EV345" s="129"/>
      <c r="FF345" s="129"/>
      <c r="FP345" s="129"/>
      <c r="FZ345" s="129"/>
      <c r="GJ345" s="129"/>
      <c r="GT345" s="129"/>
      <c r="HD345" s="129"/>
      <c r="HN345" s="129"/>
      <c r="HX345" s="129"/>
      <c r="IH345" s="129"/>
      <c r="IR345" s="129"/>
      <c r="JB345" s="129"/>
      <c r="JL345" s="129"/>
      <c r="JV345" s="129"/>
      <c r="KF345" s="129"/>
      <c r="KP345" s="129"/>
      <c r="KZ345" s="129"/>
      <c r="LJ345" s="129"/>
      <c r="LT345" s="129"/>
    </row>
    <row xmlns:x14ac="http://schemas.microsoft.com/office/spreadsheetml/2009/9/ac" r="346" s="3" customFormat="true" x14ac:dyDescent="0.25">
      <c r="A346" s="415"/>
      <c r="B346" s="129"/>
      <c r="L346" s="129"/>
      <c r="V346" s="129"/>
      <c r="AF346" s="129"/>
      <c r="AP346" s="129"/>
      <c r="AZ346" s="129"/>
      <c r="BJ346" s="129"/>
      <c r="BT346" s="129"/>
      <c r="CD346" s="129"/>
      <c r="CN346" s="129"/>
      <c r="CX346" s="129"/>
      <c r="DH346" s="129"/>
      <c r="DR346" s="129"/>
      <c r="DS346" s="129"/>
      <c r="EB346" s="129"/>
      <c r="EL346" s="129"/>
      <c r="EV346" s="129"/>
      <c r="FF346" s="129"/>
      <c r="FP346" s="129"/>
      <c r="FZ346" s="129"/>
      <c r="GJ346" s="129"/>
      <c r="GT346" s="129"/>
      <c r="HD346" s="129"/>
      <c r="HN346" s="129"/>
      <c r="HX346" s="129"/>
      <c r="IH346" s="129"/>
      <c r="IR346" s="129"/>
      <c r="JB346" s="129"/>
      <c r="JL346" s="129"/>
      <c r="JV346" s="129"/>
      <c r="KF346" s="129"/>
      <c r="KP346" s="129"/>
      <c r="KZ346" s="129"/>
      <c r="LJ346" s="129"/>
      <c r="LT346" s="129"/>
    </row>
    <row xmlns:x14ac="http://schemas.microsoft.com/office/spreadsheetml/2009/9/ac" r="347" s="3" customFormat="true" x14ac:dyDescent="0.25">
      <c r="A347" s="415"/>
      <c r="B347" s="129"/>
      <c r="L347" s="129"/>
      <c r="V347" s="129"/>
      <c r="AF347" s="129"/>
      <c r="AP347" s="129"/>
      <c r="AZ347" s="129"/>
      <c r="BJ347" s="129"/>
      <c r="BT347" s="129"/>
      <c r="CD347" s="129"/>
      <c r="CN347" s="129"/>
      <c r="CX347" s="129"/>
      <c r="DH347" s="129"/>
      <c r="DR347" s="129"/>
      <c r="DS347" s="129"/>
      <c r="EB347" s="129"/>
      <c r="EL347" s="129"/>
      <c r="EV347" s="129"/>
      <c r="FF347" s="129"/>
      <c r="FP347" s="129"/>
      <c r="FZ347" s="129"/>
      <c r="GJ347" s="129"/>
      <c r="GT347" s="129"/>
      <c r="HD347" s="129"/>
      <c r="HN347" s="129"/>
      <c r="HX347" s="129"/>
      <c r="IH347" s="129"/>
      <c r="IR347" s="129"/>
      <c r="JB347" s="129"/>
      <c r="JL347" s="129"/>
      <c r="JV347" s="129"/>
      <c r="KF347" s="129"/>
      <c r="KP347" s="129"/>
      <c r="KZ347" s="129"/>
      <c r="LJ347" s="129"/>
      <c r="LT347" s="129"/>
    </row>
    <row xmlns:x14ac="http://schemas.microsoft.com/office/spreadsheetml/2009/9/ac" r="348" s="3" customFormat="true" x14ac:dyDescent="0.25">
      <c r="A348" s="415"/>
      <c r="B348" s="129"/>
      <c r="L348" s="129"/>
      <c r="V348" s="129"/>
      <c r="AF348" s="129"/>
      <c r="AP348" s="129"/>
      <c r="AZ348" s="129"/>
      <c r="BJ348" s="129"/>
      <c r="BT348" s="129"/>
      <c r="CD348" s="129"/>
      <c r="CN348" s="129"/>
      <c r="CX348" s="129"/>
      <c r="DH348" s="129"/>
      <c r="DR348" s="129"/>
      <c r="DS348" s="129"/>
      <c r="EB348" s="129"/>
      <c r="EL348" s="129"/>
      <c r="EV348" s="129"/>
      <c r="FF348" s="129"/>
      <c r="FP348" s="129"/>
      <c r="FZ348" s="129"/>
      <c r="GJ348" s="129"/>
      <c r="GT348" s="129"/>
      <c r="HD348" s="129"/>
      <c r="HN348" s="129"/>
      <c r="HX348" s="129"/>
      <c r="IH348" s="129"/>
      <c r="IR348" s="129"/>
      <c r="JB348" s="129"/>
      <c r="JL348" s="129"/>
      <c r="JV348" s="129"/>
      <c r="KF348" s="129"/>
      <c r="KP348" s="129"/>
      <c r="KZ348" s="129"/>
      <c r="LJ348" s="129"/>
      <c r="LT348" s="129"/>
    </row>
    <row xmlns:x14ac="http://schemas.microsoft.com/office/spreadsheetml/2009/9/ac" r="349" s="3" customFormat="true" x14ac:dyDescent="0.25">
      <c r="A349" s="415"/>
      <c r="B349" s="129"/>
      <c r="L349" s="129"/>
      <c r="V349" s="129"/>
      <c r="AF349" s="129"/>
      <c r="AP349" s="129"/>
      <c r="AZ349" s="129"/>
      <c r="BJ349" s="129"/>
      <c r="BT349" s="129"/>
      <c r="CD349" s="129"/>
      <c r="CN349" s="129"/>
      <c r="CX349" s="129"/>
      <c r="DH349" s="129"/>
      <c r="DR349" s="129"/>
      <c r="DS349" s="129"/>
      <c r="EB349" s="129"/>
      <c r="EL349" s="129"/>
      <c r="EV349" s="129"/>
      <c r="FF349" s="129"/>
      <c r="FP349" s="129"/>
      <c r="FZ349" s="129"/>
      <c r="GJ349" s="129"/>
      <c r="GT349" s="129"/>
      <c r="HD349" s="129"/>
      <c r="HN349" s="129"/>
      <c r="HX349" s="129"/>
      <c r="IH349" s="129"/>
      <c r="IR349" s="129"/>
      <c r="JB349" s="129"/>
      <c r="JL349" s="129"/>
      <c r="JV349" s="129"/>
      <c r="KF349" s="129"/>
      <c r="KP349" s="129"/>
      <c r="KZ349" s="129"/>
      <c r="LJ349" s="129"/>
      <c r="LT349" s="129"/>
    </row>
    <row xmlns:x14ac="http://schemas.microsoft.com/office/spreadsheetml/2009/9/ac" r="350" s="3" customFormat="true" x14ac:dyDescent="0.25">
      <c r="A350" s="415"/>
      <c r="B350" s="129"/>
      <c r="L350" s="129"/>
      <c r="V350" s="129"/>
      <c r="AF350" s="129"/>
      <c r="AP350" s="129"/>
      <c r="AZ350" s="129"/>
      <c r="BJ350" s="129"/>
      <c r="BT350" s="129"/>
      <c r="CD350" s="129"/>
      <c r="CN350" s="129"/>
      <c r="CX350" s="129"/>
      <c r="DH350" s="129"/>
      <c r="DR350" s="129"/>
      <c r="DS350" s="129"/>
      <c r="EB350" s="129"/>
      <c r="EL350" s="129"/>
      <c r="EV350" s="129"/>
      <c r="FF350" s="129"/>
      <c r="FP350" s="129"/>
      <c r="FZ350" s="129"/>
      <c r="GJ350" s="129"/>
      <c r="GT350" s="129"/>
      <c r="HD350" s="129"/>
      <c r="HN350" s="129"/>
      <c r="HX350" s="129"/>
      <c r="IH350" s="129"/>
      <c r="IR350" s="129"/>
      <c r="JB350" s="129"/>
      <c r="JL350" s="129"/>
      <c r="JV350" s="129"/>
      <c r="KF350" s="129"/>
      <c r="KP350" s="129"/>
      <c r="KZ350" s="129"/>
      <c r="LJ350" s="129"/>
      <c r="LT350" s="129"/>
    </row>
    <row xmlns:x14ac="http://schemas.microsoft.com/office/spreadsheetml/2009/9/ac" r="351" s="3" customFormat="true" x14ac:dyDescent="0.25">
      <c r="A351" s="415"/>
      <c r="B351" s="129"/>
      <c r="L351" s="129"/>
      <c r="V351" s="129"/>
      <c r="AF351" s="129"/>
      <c r="AP351" s="129"/>
      <c r="AZ351" s="129"/>
      <c r="BJ351" s="129"/>
      <c r="BT351" s="129"/>
      <c r="CD351" s="129"/>
      <c r="CN351" s="129"/>
      <c r="CX351" s="129"/>
      <c r="DH351" s="129"/>
      <c r="DR351" s="129"/>
      <c r="DS351" s="129"/>
      <c r="EB351" s="129"/>
      <c r="EL351" s="129"/>
      <c r="EV351" s="129"/>
      <c r="FF351" s="129"/>
      <c r="FP351" s="129"/>
      <c r="FZ351" s="129"/>
      <c r="GJ351" s="129"/>
      <c r="GT351" s="129"/>
      <c r="HD351" s="129"/>
      <c r="HN351" s="129"/>
      <c r="HX351" s="129"/>
      <c r="IH351" s="129"/>
      <c r="IR351" s="129"/>
      <c r="JB351" s="129"/>
      <c r="JL351" s="129"/>
      <c r="JV351" s="129"/>
      <c r="KF351" s="129"/>
      <c r="KP351" s="129"/>
      <c r="KZ351" s="129"/>
      <c r="LJ351" s="129"/>
      <c r="LT351" s="129"/>
    </row>
    <row xmlns:x14ac="http://schemas.microsoft.com/office/spreadsheetml/2009/9/ac" r="352" s="3" customFormat="true" x14ac:dyDescent="0.25">
      <c r="A352" s="415"/>
      <c r="B352" s="129"/>
      <c r="L352" s="129"/>
      <c r="V352" s="129"/>
      <c r="AF352" s="129"/>
      <c r="AP352" s="129"/>
      <c r="AZ352" s="129"/>
      <c r="BJ352" s="129"/>
      <c r="BT352" s="129"/>
      <c r="CD352" s="129"/>
      <c r="CN352" s="129"/>
      <c r="CX352" s="129"/>
      <c r="DH352" s="129"/>
      <c r="DR352" s="129"/>
      <c r="DS352" s="129"/>
      <c r="EB352" s="129"/>
      <c r="EL352" s="129"/>
      <c r="EV352" s="129"/>
      <c r="FF352" s="129"/>
      <c r="FP352" s="129"/>
      <c r="FZ352" s="129"/>
      <c r="GJ352" s="129"/>
      <c r="GT352" s="129"/>
      <c r="HD352" s="129"/>
      <c r="HN352" s="129"/>
      <c r="HX352" s="129"/>
      <c r="IH352" s="129"/>
      <c r="IR352" s="129"/>
      <c r="JB352" s="129"/>
      <c r="JL352" s="129"/>
      <c r="JV352" s="129"/>
      <c r="KF352" s="129"/>
      <c r="KP352" s="129"/>
      <c r="KZ352" s="129"/>
      <c r="LJ352" s="129"/>
      <c r="LT352" s="129"/>
    </row>
    <row xmlns:x14ac="http://schemas.microsoft.com/office/spreadsheetml/2009/9/ac" r="353" s="3" customFormat="true" x14ac:dyDescent="0.25">
      <c r="A353" s="415"/>
      <c r="B353" s="129"/>
      <c r="L353" s="129"/>
      <c r="V353" s="129"/>
      <c r="AF353" s="129"/>
      <c r="AP353" s="129"/>
      <c r="AZ353" s="129"/>
      <c r="BJ353" s="129"/>
      <c r="BT353" s="129"/>
      <c r="CD353" s="129"/>
      <c r="CN353" s="129"/>
      <c r="CX353" s="129"/>
      <c r="DH353" s="129"/>
      <c r="DR353" s="129"/>
      <c r="DS353" s="129"/>
      <c r="EB353" s="129"/>
      <c r="EL353" s="129"/>
      <c r="EV353" s="129"/>
      <c r="FF353" s="129"/>
      <c r="FP353" s="129"/>
      <c r="FZ353" s="129"/>
      <c r="GJ353" s="129"/>
      <c r="GT353" s="129"/>
      <c r="HD353" s="129"/>
      <c r="HN353" s="129"/>
      <c r="HX353" s="129"/>
      <c r="IH353" s="129"/>
      <c r="IR353" s="129"/>
      <c r="JB353" s="129"/>
      <c r="JL353" s="129"/>
      <c r="JV353" s="129"/>
      <c r="KF353" s="129"/>
      <c r="KP353" s="129"/>
      <c r="KZ353" s="129"/>
      <c r="LJ353" s="129"/>
      <c r="LT353" s="129"/>
    </row>
    <row xmlns:x14ac="http://schemas.microsoft.com/office/spreadsheetml/2009/9/ac" r="354" s="3" customFormat="true" x14ac:dyDescent="0.25">
      <c r="A354" s="415"/>
      <c r="B354" s="129"/>
      <c r="L354" s="129"/>
      <c r="V354" s="129"/>
      <c r="AF354" s="129"/>
      <c r="AP354" s="129"/>
      <c r="AZ354" s="129"/>
      <c r="BJ354" s="129"/>
      <c r="BT354" s="129"/>
      <c r="CD354" s="129"/>
      <c r="CN354" s="129"/>
      <c r="CX354" s="129"/>
      <c r="DH354" s="129"/>
      <c r="DR354" s="129"/>
      <c r="DS354" s="129"/>
      <c r="EB354" s="129"/>
      <c r="EL354" s="129"/>
      <c r="EV354" s="129"/>
      <c r="FF354" s="129"/>
      <c r="FP354" s="129"/>
      <c r="FZ354" s="129"/>
      <c r="GJ354" s="129"/>
      <c r="GT354" s="129"/>
      <c r="HD354" s="129"/>
      <c r="HN354" s="129"/>
      <c r="HX354" s="129"/>
      <c r="IH354" s="129"/>
      <c r="IR354" s="129"/>
      <c r="JB354" s="129"/>
      <c r="JL354" s="129"/>
      <c r="JV354" s="129"/>
      <c r="KF354" s="129"/>
      <c r="KP354" s="129"/>
      <c r="KZ354" s="129"/>
      <c r="LJ354" s="129"/>
      <c r="LT354" s="129"/>
    </row>
    <row xmlns:x14ac="http://schemas.microsoft.com/office/spreadsheetml/2009/9/ac" r="355" s="3" customFormat="true" x14ac:dyDescent="0.25">
      <c r="A355" s="415"/>
      <c r="B355" s="129"/>
      <c r="L355" s="129"/>
      <c r="V355" s="129"/>
      <c r="AF355" s="129"/>
      <c r="AP355" s="129"/>
      <c r="AZ355" s="129"/>
      <c r="BJ355" s="129"/>
      <c r="BT355" s="129"/>
      <c r="CD355" s="129"/>
      <c r="CN355" s="129"/>
      <c r="CX355" s="129"/>
      <c r="DH355" s="129"/>
      <c r="DR355" s="129"/>
      <c r="DS355" s="129"/>
      <c r="EB355" s="129"/>
      <c r="EL355" s="129"/>
      <c r="EV355" s="129"/>
      <c r="FF355" s="129"/>
      <c r="FP355" s="129"/>
      <c r="FZ355" s="129"/>
      <c r="GJ355" s="129"/>
      <c r="GT355" s="129"/>
      <c r="HD355" s="129"/>
      <c r="HN355" s="129"/>
      <c r="HX355" s="129"/>
      <c r="IH355" s="129"/>
      <c r="IR355" s="129"/>
      <c r="JB355" s="129"/>
      <c r="JL355" s="129"/>
      <c r="JV355" s="129"/>
      <c r="KF355" s="129"/>
      <c r="KP355" s="129"/>
      <c r="KZ355" s="129"/>
      <c r="LJ355" s="129"/>
      <c r="LT355" s="129"/>
    </row>
    <row xmlns:x14ac="http://schemas.microsoft.com/office/spreadsheetml/2009/9/ac" r="356" s="3" customFormat="true" x14ac:dyDescent="0.25">
      <c r="A356" s="415"/>
      <c r="B356" s="129"/>
      <c r="L356" s="129"/>
      <c r="V356" s="129"/>
      <c r="AF356" s="129"/>
      <c r="AP356" s="129"/>
      <c r="AZ356" s="129"/>
      <c r="BJ356" s="129"/>
      <c r="BT356" s="129"/>
      <c r="CD356" s="129"/>
      <c r="CN356" s="129"/>
      <c r="CX356" s="129"/>
      <c r="DH356" s="129"/>
      <c r="DR356" s="129"/>
      <c r="DS356" s="129"/>
      <c r="EB356" s="129"/>
      <c r="EL356" s="129"/>
      <c r="EV356" s="129"/>
      <c r="FF356" s="129"/>
      <c r="FP356" s="129"/>
      <c r="FZ356" s="129"/>
      <c r="GJ356" s="129"/>
      <c r="GT356" s="129"/>
      <c r="HD356" s="129"/>
      <c r="HN356" s="129"/>
      <c r="HX356" s="129"/>
      <c r="IH356" s="129"/>
      <c r="IR356" s="129"/>
      <c r="JB356" s="129"/>
      <c r="JL356" s="129"/>
      <c r="JV356" s="129"/>
      <c r="KF356" s="129"/>
      <c r="KP356" s="129"/>
      <c r="KZ356" s="129"/>
      <c r="LJ356" s="129"/>
      <c r="LT356" s="129"/>
    </row>
    <row xmlns:x14ac="http://schemas.microsoft.com/office/spreadsheetml/2009/9/ac" r="357" s="3" customFormat="true" x14ac:dyDescent="0.25">
      <c r="A357" s="415"/>
      <c r="B357" s="129"/>
      <c r="L357" s="129"/>
      <c r="V357" s="129"/>
      <c r="AF357" s="129"/>
      <c r="AP357" s="129"/>
      <c r="AZ357" s="129"/>
      <c r="BJ357" s="129"/>
      <c r="BT357" s="129"/>
      <c r="CD357" s="129"/>
      <c r="CN357" s="129"/>
      <c r="CX357" s="129"/>
      <c r="DH357" s="129"/>
      <c r="DR357" s="129"/>
      <c r="DS357" s="129"/>
      <c r="EB357" s="129"/>
      <c r="EL357" s="129"/>
      <c r="EV357" s="129"/>
      <c r="FF357" s="129"/>
      <c r="FP357" s="129"/>
      <c r="FZ357" s="129"/>
      <c r="GJ357" s="129"/>
      <c r="GT357" s="129"/>
      <c r="HD357" s="129"/>
      <c r="HN357" s="129"/>
      <c r="HX357" s="129"/>
      <c r="IH357" s="129"/>
      <c r="IR357" s="129"/>
      <c r="JB357" s="129"/>
      <c r="JL357" s="129"/>
      <c r="JV357" s="129"/>
      <c r="KF357" s="129"/>
      <c r="KP357" s="129"/>
      <c r="KZ357" s="129"/>
      <c r="LJ357" s="129"/>
      <c r="LT357" s="129"/>
    </row>
    <row xmlns:x14ac="http://schemas.microsoft.com/office/spreadsheetml/2009/9/ac" r="358" s="3" customFormat="true" x14ac:dyDescent="0.25">
      <c r="A358" s="415"/>
      <c r="B358" s="129"/>
      <c r="L358" s="129"/>
      <c r="V358" s="129"/>
      <c r="AF358" s="129"/>
      <c r="AP358" s="129"/>
      <c r="AZ358" s="129"/>
      <c r="BJ358" s="129"/>
      <c r="BT358" s="129"/>
      <c r="CD358" s="129"/>
      <c r="CN358" s="129"/>
      <c r="CX358" s="129"/>
      <c r="DH358" s="129"/>
      <c r="DR358" s="129"/>
      <c r="DS358" s="129"/>
      <c r="EB358" s="129"/>
      <c r="EL358" s="129"/>
      <c r="EV358" s="129"/>
      <c r="FF358" s="129"/>
      <c r="FP358" s="129"/>
      <c r="FZ358" s="129"/>
      <c r="GJ358" s="129"/>
      <c r="GT358" s="129"/>
      <c r="HD358" s="129"/>
      <c r="HN358" s="129"/>
      <c r="HX358" s="129"/>
      <c r="IH358" s="129"/>
      <c r="IR358" s="129"/>
      <c r="JB358" s="129"/>
      <c r="JL358" s="129"/>
      <c r="JV358" s="129"/>
      <c r="KF358" s="129"/>
      <c r="KP358" s="129"/>
      <c r="KZ358" s="129"/>
      <c r="LJ358" s="129"/>
      <c r="LT358" s="129"/>
    </row>
    <row xmlns:x14ac="http://schemas.microsoft.com/office/spreadsheetml/2009/9/ac" r="359" s="3" customFormat="true" x14ac:dyDescent="0.25">
      <c r="A359" s="415"/>
      <c r="B359" s="129"/>
      <c r="L359" s="129"/>
      <c r="V359" s="129"/>
      <c r="AF359" s="129"/>
      <c r="AP359" s="129"/>
      <c r="AZ359" s="129"/>
      <c r="BJ359" s="129"/>
      <c r="BT359" s="129"/>
      <c r="CD359" s="129"/>
      <c r="CN359" s="129"/>
      <c r="CX359" s="129"/>
      <c r="DH359" s="129"/>
      <c r="DR359" s="129"/>
      <c r="DS359" s="129"/>
      <c r="EB359" s="129"/>
      <c r="EL359" s="129"/>
      <c r="EV359" s="129"/>
      <c r="FF359" s="129"/>
      <c r="FP359" s="129"/>
      <c r="FZ359" s="129"/>
      <c r="GJ359" s="129"/>
      <c r="GT359" s="129"/>
      <c r="HD359" s="129"/>
      <c r="HN359" s="129"/>
      <c r="HX359" s="129"/>
      <c r="IH359" s="129"/>
      <c r="IR359" s="129"/>
      <c r="JB359" s="129"/>
      <c r="JL359" s="129"/>
      <c r="JV359" s="129"/>
      <c r="KF359" s="129"/>
      <c r="KP359" s="129"/>
      <c r="KZ359" s="129"/>
      <c r="LJ359" s="129"/>
      <c r="LT359" s="129"/>
    </row>
    <row xmlns:x14ac="http://schemas.microsoft.com/office/spreadsheetml/2009/9/ac" r="360" s="3" customFormat="true" x14ac:dyDescent="0.25">
      <c r="A360" s="415"/>
      <c r="B360" s="129"/>
      <c r="L360" s="129"/>
      <c r="V360" s="129"/>
      <c r="AF360" s="129"/>
      <c r="AP360" s="129"/>
      <c r="AZ360" s="129"/>
      <c r="BJ360" s="129"/>
      <c r="BT360" s="129"/>
      <c r="CD360" s="129"/>
      <c r="CN360" s="129"/>
      <c r="CX360" s="129"/>
      <c r="DH360" s="129"/>
      <c r="DR360" s="129"/>
      <c r="DS360" s="129"/>
      <c r="EB360" s="129"/>
      <c r="EL360" s="129"/>
      <c r="EV360" s="129"/>
      <c r="FF360" s="129"/>
      <c r="FP360" s="129"/>
      <c r="FZ360" s="129"/>
      <c r="GJ360" s="129"/>
      <c r="GT360" s="129"/>
      <c r="HD360" s="129"/>
      <c r="HN360" s="129"/>
      <c r="HX360" s="129"/>
      <c r="IH360" s="129"/>
      <c r="IR360" s="129"/>
      <c r="JB360" s="129"/>
      <c r="JL360" s="129"/>
      <c r="JV360" s="129"/>
      <c r="KF360" s="129"/>
      <c r="KP360" s="129"/>
      <c r="KZ360" s="129"/>
      <c r="LJ360" s="129"/>
      <c r="LT360" s="129"/>
    </row>
    <row xmlns:x14ac="http://schemas.microsoft.com/office/spreadsheetml/2009/9/ac" r="361" s="3" customFormat="true" x14ac:dyDescent="0.25">
      <c r="A361" s="415"/>
      <c r="B361" s="129"/>
      <c r="L361" s="129"/>
      <c r="V361" s="129"/>
      <c r="AF361" s="129"/>
      <c r="AP361" s="129"/>
      <c r="AZ361" s="129"/>
      <c r="BJ361" s="129"/>
      <c r="BT361" s="129"/>
      <c r="CD361" s="129"/>
      <c r="CN361" s="129"/>
      <c r="CX361" s="129"/>
      <c r="DH361" s="129"/>
      <c r="DR361" s="129"/>
      <c r="DS361" s="129"/>
      <c r="EB361" s="129"/>
      <c r="EL361" s="129"/>
      <c r="EV361" s="129"/>
      <c r="FF361" s="129"/>
      <c r="FP361" s="129"/>
      <c r="FZ361" s="129"/>
      <c r="GJ361" s="129"/>
      <c r="GT361" s="129"/>
      <c r="HD361" s="129"/>
      <c r="HN361" s="129"/>
      <c r="HX361" s="129"/>
      <c r="IH361" s="129"/>
      <c r="IR361" s="129"/>
      <c r="JB361" s="129"/>
      <c r="JL361" s="129"/>
      <c r="JV361" s="129"/>
      <c r="KF361" s="129"/>
      <c r="KP361" s="129"/>
      <c r="KZ361" s="129"/>
      <c r="LJ361" s="129"/>
      <c r="LT361" s="129"/>
    </row>
    <row xmlns:x14ac="http://schemas.microsoft.com/office/spreadsheetml/2009/9/ac" r="362" s="3" customFormat="true" x14ac:dyDescent="0.25">
      <c r="A362" s="415"/>
      <c r="B362" s="129"/>
      <c r="L362" s="129"/>
      <c r="V362" s="129"/>
      <c r="AF362" s="129"/>
      <c r="AP362" s="129"/>
      <c r="AZ362" s="129"/>
      <c r="BJ362" s="129"/>
      <c r="BT362" s="129"/>
      <c r="CD362" s="129"/>
      <c r="CN362" s="129"/>
      <c r="CX362" s="129"/>
      <c r="DH362" s="129"/>
      <c r="DR362" s="129"/>
      <c r="DS362" s="129"/>
      <c r="EB362" s="129"/>
      <c r="EL362" s="129"/>
      <c r="EV362" s="129"/>
      <c r="FF362" s="129"/>
      <c r="FP362" s="129"/>
      <c r="FZ362" s="129"/>
      <c r="GJ362" s="129"/>
      <c r="GT362" s="129"/>
      <c r="HD362" s="129"/>
      <c r="HN362" s="129"/>
      <c r="HX362" s="129"/>
      <c r="IH362" s="129"/>
      <c r="IR362" s="129"/>
      <c r="JB362" s="129"/>
      <c r="JL362" s="129"/>
      <c r="JV362" s="129"/>
      <c r="KF362" s="129"/>
      <c r="KP362" s="129"/>
      <c r="KZ362" s="129"/>
      <c r="LJ362" s="129"/>
      <c r="LT362" s="129"/>
    </row>
    <row xmlns:x14ac="http://schemas.microsoft.com/office/spreadsheetml/2009/9/ac" r="363" s="3" customFormat="true" x14ac:dyDescent="0.25">
      <c r="A363" s="415"/>
      <c r="B363" s="129"/>
      <c r="L363" s="129"/>
      <c r="V363" s="129"/>
      <c r="AF363" s="129"/>
      <c r="AP363" s="129"/>
      <c r="AZ363" s="129"/>
      <c r="BJ363" s="129"/>
      <c r="BT363" s="129"/>
      <c r="CD363" s="129"/>
      <c r="CN363" s="129"/>
      <c r="CX363" s="129"/>
      <c r="DH363" s="129"/>
      <c r="DR363" s="129"/>
      <c r="DS363" s="129"/>
      <c r="EB363" s="129"/>
      <c r="EL363" s="129"/>
      <c r="EV363" s="129"/>
      <c r="FF363" s="129"/>
      <c r="FP363" s="129"/>
      <c r="FZ363" s="129"/>
      <c r="GJ363" s="129"/>
      <c r="GT363" s="129"/>
      <c r="HD363" s="129"/>
      <c r="HN363" s="129"/>
      <c r="HX363" s="129"/>
      <c r="IH363" s="129"/>
      <c r="IR363" s="129"/>
      <c r="JB363" s="129"/>
      <c r="JL363" s="129"/>
      <c r="JV363" s="129"/>
      <c r="KF363" s="129"/>
      <c r="KP363" s="129"/>
      <c r="KZ363" s="129"/>
      <c r="LJ363" s="129"/>
      <c r="LT363" s="129"/>
    </row>
    <row xmlns:x14ac="http://schemas.microsoft.com/office/spreadsheetml/2009/9/ac" r="364" s="3" customFormat="true" x14ac:dyDescent="0.25">
      <c r="A364" s="415"/>
      <c r="B364" s="129"/>
      <c r="L364" s="129"/>
      <c r="V364" s="129"/>
      <c r="AF364" s="129"/>
      <c r="AP364" s="129"/>
      <c r="AZ364" s="129"/>
      <c r="BJ364" s="129"/>
      <c r="BT364" s="129"/>
      <c r="CD364" s="129"/>
      <c r="CN364" s="129"/>
      <c r="CX364" s="129"/>
      <c r="DH364" s="129"/>
      <c r="DR364" s="129"/>
      <c r="DS364" s="129"/>
      <c r="EB364" s="129"/>
      <c r="EL364" s="129"/>
      <c r="EV364" s="129"/>
      <c r="FF364" s="129"/>
      <c r="FP364" s="129"/>
      <c r="FZ364" s="129"/>
      <c r="GJ364" s="129"/>
      <c r="GT364" s="129"/>
      <c r="HD364" s="129"/>
      <c r="HN364" s="129"/>
      <c r="HX364" s="129"/>
      <c r="IH364" s="129"/>
      <c r="IR364" s="129"/>
      <c r="JB364" s="129"/>
      <c r="JL364" s="129"/>
      <c r="JV364" s="129"/>
      <c r="KF364" s="129"/>
      <c r="KP364" s="129"/>
      <c r="KZ364" s="129"/>
      <c r="LJ364" s="129"/>
      <c r="LT364" s="129"/>
    </row>
    <row xmlns:x14ac="http://schemas.microsoft.com/office/spreadsheetml/2009/9/ac" r="365" s="3" customFormat="true" x14ac:dyDescent="0.25">
      <c r="A365" s="415"/>
      <c r="B365" s="129"/>
      <c r="L365" s="129"/>
      <c r="V365" s="129"/>
      <c r="AF365" s="129"/>
      <c r="AP365" s="129"/>
      <c r="AZ365" s="129"/>
      <c r="BJ365" s="129"/>
      <c r="BT365" s="129"/>
      <c r="CD365" s="129"/>
      <c r="CN365" s="129"/>
      <c r="CX365" s="129"/>
      <c r="DH365" s="129"/>
      <c r="DR365" s="129"/>
      <c r="DS365" s="129"/>
      <c r="EB365" s="129"/>
      <c r="EL365" s="129"/>
      <c r="EV365" s="129"/>
      <c r="FF365" s="129"/>
      <c r="FP365" s="129"/>
      <c r="FZ365" s="129"/>
      <c r="GJ365" s="129"/>
      <c r="GT365" s="129"/>
      <c r="HD365" s="129"/>
      <c r="HN365" s="129"/>
      <c r="HX365" s="129"/>
      <c r="IH365" s="129"/>
      <c r="IR365" s="129"/>
      <c r="JB365" s="129"/>
      <c r="JL365" s="129"/>
      <c r="JV365" s="129"/>
      <c r="KF365" s="129"/>
      <c r="KP365" s="129"/>
      <c r="KZ365" s="129"/>
      <c r="LJ365" s="129"/>
      <c r="LT365" s="129"/>
    </row>
    <row xmlns:x14ac="http://schemas.microsoft.com/office/spreadsheetml/2009/9/ac" r="366" s="3" customFormat="true" x14ac:dyDescent="0.25">
      <c r="A366" s="415"/>
      <c r="B366" s="129"/>
      <c r="L366" s="129"/>
      <c r="V366" s="129"/>
      <c r="AF366" s="129"/>
      <c r="AP366" s="129"/>
      <c r="AZ366" s="129"/>
      <c r="BJ366" s="129"/>
      <c r="BT366" s="129"/>
      <c r="CD366" s="129"/>
      <c r="CN366" s="129"/>
      <c r="CX366" s="129"/>
      <c r="DH366" s="129"/>
      <c r="DR366" s="129"/>
      <c r="DS366" s="129"/>
      <c r="EB366" s="129"/>
      <c r="EL366" s="129"/>
      <c r="EV366" s="129"/>
      <c r="FF366" s="129"/>
      <c r="FP366" s="129"/>
      <c r="FZ366" s="129"/>
      <c r="GJ366" s="129"/>
      <c r="GT366" s="129"/>
      <c r="HD366" s="129"/>
      <c r="HN366" s="129"/>
      <c r="HX366" s="129"/>
      <c r="IH366" s="129"/>
      <c r="IR366" s="129"/>
      <c r="JB366" s="129"/>
      <c r="JL366" s="129"/>
      <c r="JV366" s="129"/>
      <c r="KF366" s="129"/>
      <c r="KP366" s="129"/>
      <c r="KZ366" s="129"/>
      <c r="LJ366" s="129"/>
      <c r="LT366" s="129"/>
    </row>
    <row xmlns:x14ac="http://schemas.microsoft.com/office/spreadsheetml/2009/9/ac" r="367" s="3" customFormat="true" x14ac:dyDescent="0.25">
      <c r="A367" s="415"/>
      <c r="B367" s="129"/>
      <c r="L367" s="129"/>
      <c r="V367" s="129"/>
      <c r="AF367" s="129"/>
      <c r="AP367" s="129"/>
      <c r="AZ367" s="129"/>
      <c r="BJ367" s="129"/>
      <c r="BT367" s="129"/>
      <c r="CD367" s="129"/>
      <c r="CN367" s="129"/>
      <c r="CX367" s="129"/>
      <c r="DH367" s="129"/>
      <c r="DR367" s="129"/>
      <c r="DS367" s="129"/>
      <c r="EB367" s="129"/>
      <c r="EL367" s="129"/>
      <c r="EV367" s="129"/>
      <c r="FF367" s="129"/>
      <c r="FP367" s="129"/>
      <c r="FZ367" s="129"/>
      <c r="GJ367" s="129"/>
      <c r="GT367" s="129"/>
      <c r="HD367" s="129"/>
      <c r="HN367" s="129"/>
      <c r="HX367" s="129"/>
      <c r="IH367" s="129"/>
      <c r="IR367" s="129"/>
      <c r="JB367" s="129"/>
      <c r="JL367" s="129"/>
      <c r="JV367" s="129"/>
      <c r="KF367" s="129"/>
      <c r="KP367" s="129"/>
      <c r="KZ367" s="129"/>
      <c r="LJ367" s="129"/>
      <c r="LT367" s="129"/>
    </row>
    <row xmlns:x14ac="http://schemas.microsoft.com/office/spreadsheetml/2009/9/ac" r="368" s="3" customFormat="true" x14ac:dyDescent="0.25">
      <c r="A368" s="415"/>
      <c r="B368" s="129"/>
      <c r="L368" s="129"/>
      <c r="V368" s="129"/>
      <c r="AF368" s="129"/>
      <c r="AP368" s="129"/>
      <c r="AZ368" s="129"/>
      <c r="BJ368" s="129"/>
      <c r="BT368" s="129"/>
      <c r="CD368" s="129"/>
      <c r="CN368" s="129"/>
      <c r="CX368" s="129"/>
      <c r="DH368" s="129"/>
      <c r="DR368" s="129"/>
      <c r="DS368" s="129"/>
      <c r="EB368" s="129"/>
      <c r="EL368" s="129"/>
      <c r="EV368" s="129"/>
      <c r="FF368" s="129"/>
      <c r="FP368" s="129"/>
      <c r="FZ368" s="129"/>
      <c r="GJ368" s="129"/>
      <c r="GT368" s="129"/>
      <c r="HD368" s="129"/>
      <c r="HN368" s="129"/>
      <c r="HX368" s="129"/>
      <c r="IH368" s="129"/>
      <c r="IR368" s="129"/>
      <c r="JB368" s="129"/>
      <c r="JL368" s="129"/>
      <c r="JV368" s="129"/>
      <c r="KF368" s="129"/>
      <c r="KP368" s="129"/>
      <c r="KZ368" s="129"/>
      <c r="LJ368" s="129"/>
      <c r="LT368" s="129"/>
    </row>
    <row xmlns:x14ac="http://schemas.microsoft.com/office/spreadsheetml/2009/9/ac" r="369" s="3" customFormat="true" x14ac:dyDescent="0.25">
      <c r="A369" s="415"/>
      <c r="B369" s="129"/>
      <c r="L369" s="129"/>
      <c r="V369" s="129"/>
      <c r="AF369" s="129"/>
      <c r="AP369" s="129"/>
      <c r="AZ369" s="129"/>
      <c r="BJ369" s="129"/>
      <c r="BT369" s="129"/>
      <c r="CD369" s="129"/>
      <c r="CN369" s="129"/>
      <c r="CX369" s="129"/>
      <c r="DH369" s="129"/>
      <c r="DR369" s="129"/>
      <c r="DS369" s="129"/>
      <c r="EB369" s="129"/>
      <c r="EL369" s="129"/>
      <c r="EV369" s="129"/>
      <c r="FF369" s="129"/>
      <c r="FP369" s="129"/>
      <c r="FZ369" s="129"/>
      <c r="GJ369" s="129"/>
      <c r="GT369" s="129"/>
      <c r="HD369" s="129"/>
      <c r="HN369" s="129"/>
      <c r="HX369" s="129"/>
      <c r="IH369" s="129"/>
      <c r="IR369" s="129"/>
      <c r="JB369" s="129"/>
      <c r="JL369" s="129"/>
      <c r="JV369" s="129"/>
      <c r="KF369" s="129"/>
      <c r="KP369" s="129"/>
      <c r="KZ369" s="129"/>
      <c r="LJ369" s="129"/>
      <c r="LT369" s="129"/>
    </row>
    <row xmlns:x14ac="http://schemas.microsoft.com/office/spreadsheetml/2009/9/ac" r="370" s="3" customFormat="true" x14ac:dyDescent="0.25">
      <c r="A370" s="415"/>
      <c r="B370" s="129"/>
      <c r="L370" s="129"/>
      <c r="V370" s="129"/>
      <c r="AF370" s="129"/>
      <c r="AP370" s="129"/>
      <c r="AZ370" s="129"/>
      <c r="BJ370" s="129"/>
      <c r="BT370" s="129"/>
      <c r="CD370" s="129"/>
      <c r="CN370" s="129"/>
      <c r="CX370" s="129"/>
      <c r="DH370" s="129"/>
      <c r="DR370" s="129"/>
      <c r="DS370" s="129"/>
      <c r="EB370" s="129"/>
      <c r="EL370" s="129"/>
      <c r="EV370" s="129"/>
      <c r="FF370" s="129"/>
      <c r="FP370" s="129"/>
      <c r="FZ370" s="129"/>
      <c r="GJ370" s="129"/>
      <c r="GT370" s="129"/>
      <c r="HD370" s="129"/>
      <c r="HN370" s="129"/>
      <c r="HX370" s="129"/>
      <c r="IH370" s="129"/>
      <c r="IR370" s="129"/>
      <c r="JB370" s="129"/>
      <c r="JL370" s="129"/>
      <c r="JV370" s="129"/>
      <c r="KF370" s="129"/>
      <c r="KP370" s="129"/>
      <c r="KZ370" s="129"/>
      <c r="LJ370" s="129"/>
      <c r="LT370" s="129"/>
    </row>
    <row xmlns:x14ac="http://schemas.microsoft.com/office/spreadsheetml/2009/9/ac" r="371" s="3" customFormat="true" x14ac:dyDescent="0.25">
      <c r="A371" s="415"/>
      <c r="B371" s="129"/>
      <c r="L371" s="129"/>
      <c r="V371" s="129"/>
      <c r="AF371" s="129"/>
      <c r="AP371" s="129"/>
      <c r="AZ371" s="129"/>
      <c r="BJ371" s="129"/>
      <c r="BT371" s="129"/>
      <c r="CD371" s="129"/>
      <c r="CN371" s="129"/>
      <c r="CX371" s="129"/>
      <c r="DH371" s="129"/>
      <c r="DR371" s="129"/>
      <c r="DS371" s="129"/>
      <c r="EB371" s="129"/>
      <c r="EL371" s="129"/>
      <c r="EV371" s="129"/>
      <c r="FF371" s="129"/>
      <c r="FP371" s="129"/>
      <c r="FZ371" s="129"/>
      <c r="GJ371" s="129"/>
      <c r="GT371" s="129"/>
      <c r="HD371" s="129"/>
      <c r="HN371" s="129"/>
      <c r="HX371" s="129"/>
      <c r="IH371" s="129"/>
      <c r="IR371" s="129"/>
      <c r="JB371" s="129"/>
      <c r="JL371" s="129"/>
      <c r="JV371" s="129"/>
      <c r="KF371" s="129"/>
      <c r="KP371" s="129"/>
      <c r="KZ371" s="129"/>
      <c r="LJ371" s="129"/>
      <c r="LT371" s="129"/>
    </row>
    <row xmlns:x14ac="http://schemas.microsoft.com/office/spreadsheetml/2009/9/ac" r="372" s="3" customFormat="true" x14ac:dyDescent="0.25">
      <c r="A372" s="415"/>
      <c r="B372" s="129"/>
      <c r="L372" s="129"/>
      <c r="V372" s="129"/>
      <c r="AF372" s="129"/>
      <c r="AP372" s="129"/>
      <c r="AZ372" s="129"/>
      <c r="BJ372" s="129"/>
      <c r="BT372" s="129"/>
      <c r="CD372" s="129"/>
      <c r="CN372" s="129"/>
      <c r="CX372" s="129"/>
      <c r="DH372" s="129"/>
      <c r="DR372" s="129"/>
      <c r="DS372" s="129"/>
      <c r="EB372" s="129"/>
      <c r="EL372" s="129"/>
      <c r="EV372" s="129"/>
      <c r="FF372" s="129"/>
      <c r="FP372" s="129"/>
      <c r="FZ372" s="129"/>
      <c r="GJ372" s="129"/>
      <c r="GT372" s="129"/>
      <c r="HD372" s="129"/>
      <c r="HN372" s="129"/>
      <c r="HX372" s="129"/>
      <c r="IH372" s="129"/>
      <c r="IR372" s="129"/>
      <c r="JB372" s="129"/>
      <c r="JL372" s="129"/>
      <c r="JV372" s="129"/>
      <c r="KF372" s="129"/>
      <c r="KP372" s="129"/>
      <c r="KZ372" s="129"/>
      <c r="LJ372" s="129"/>
      <c r="LT372" s="129"/>
    </row>
    <row xmlns:x14ac="http://schemas.microsoft.com/office/spreadsheetml/2009/9/ac" r="373" s="3" customFormat="true" x14ac:dyDescent="0.25">
      <c r="A373" s="415"/>
      <c r="B373" s="129"/>
      <c r="L373" s="129"/>
      <c r="V373" s="129"/>
      <c r="AF373" s="129"/>
      <c r="AP373" s="129"/>
      <c r="AZ373" s="129"/>
      <c r="BJ373" s="129"/>
      <c r="BT373" s="129"/>
      <c r="CD373" s="129"/>
      <c r="CN373" s="129"/>
      <c r="CX373" s="129"/>
      <c r="DH373" s="129"/>
      <c r="DR373" s="129"/>
      <c r="DS373" s="129"/>
      <c r="EB373" s="129"/>
      <c r="EL373" s="129"/>
      <c r="EV373" s="129"/>
      <c r="FF373" s="129"/>
      <c r="FP373" s="129"/>
      <c r="FZ373" s="129"/>
      <c r="GJ373" s="129"/>
      <c r="GT373" s="129"/>
      <c r="HD373" s="129"/>
      <c r="HN373" s="129"/>
      <c r="HX373" s="129"/>
      <c r="IH373" s="129"/>
      <c r="IR373" s="129"/>
      <c r="JB373" s="129"/>
      <c r="JL373" s="129"/>
      <c r="JV373" s="129"/>
      <c r="KF373" s="129"/>
      <c r="KP373" s="129"/>
      <c r="KZ373" s="129"/>
      <c r="LJ373" s="129"/>
      <c r="LT373" s="129"/>
    </row>
    <row xmlns:x14ac="http://schemas.microsoft.com/office/spreadsheetml/2009/9/ac" r="374" s="3" customFormat="true" x14ac:dyDescent="0.25">
      <c r="A374" s="415"/>
      <c r="B374" s="129"/>
      <c r="L374" s="129"/>
      <c r="V374" s="129"/>
      <c r="AF374" s="129"/>
      <c r="AP374" s="129"/>
      <c r="AZ374" s="129"/>
      <c r="BJ374" s="129"/>
      <c r="BT374" s="129"/>
      <c r="CD374" s="129"/>
      <c r="CN374" s="129"/>
      <c r="CX374" s="129"/>
      <c r="DH374" s="129"/>
      <c r="DR374" s="129"/>
      <c r="DS374" s="129"/>
      <c r="EB374" s="129"/>
      <c r="EL374" s="129"/>
      <c r="EV374" s="129"/>
      <c r="FF374" s="129"/>
      <c r="FP374" s="129"/>
      <c r="FZ374" s="129"/>
      <c r="GJ374" s="129"/>
      <c r="GT374" s="129"/>
      <c r="HD374" s="129"/>
      <c r="HN374" s="129"/>
      <c r="HX374" s="129"/>
      <c r="IH374" s="129"/>
      <c r="IR374" s="129"/>
      <c r="JB374" s="129"/>
      <c r="JL374" s="129"/>
      <c r="JV374" s="129"/>
      <c r="KF374" s="129"/>
      <c r="KP374" s="129"/>
      <c r="KZ374" s="129"/>
      <c r="LJ374" s="129"/>
      <c r="LT374" s="129"/>
    </row>
    <row xmlns:x14ac="http://schemas.microsoft.com/office/spreadsheetml/2009/9/ac" r="375" s="3" customFormat="true" x14ac:dyDescent="0.25">
      <c r="A375" s="415"/>
      <c r="B375" s="129"/>
      <c r="L375" s="129"/>
      <c r="V375" s="129"/>
      <c r="AF375" s="129"/>
      <c r="AP375" s="129"/>
      <c r="AZ375" s="129"/>
      <c r="BJ375" s="129"/>
      <c r="BT375" s="129"/>
      <c r="CD375" s="129"/>
      <c r="CN375" s="129"/>
      <c r="CX375" s="129"/>
      <c r="DH375" s="129"/>
      <c r="DR375" s="129"/>
      <c r="DS375" s="129"/>
      <c r="EB375" s="129"/>
      <c r="EL375" s="129"/>
      <c r="EV375" s="129"/>
      <c r="FF375" s="129"/>
      <c r="FP375" s="129"/>
      <c r="FZ375" s="129"/>
      <c r="GJ375" s="129"/>
      <c r="GT375" s="129"/>
      <c r="HD375" s="129"/>
      <c r="HN375" s="129"/>
      <c r="HX375" s="129"/>
      <c r="IH375" s="129"/>
      <c r="IR375" s="129"/>
      <c r="JB375" s="129"/>
      <c r="JL375" s="129"/>
      <c r="JV375" s="129"/>
      <c r="KF375" s="129"/>
      <c r="KP375" s="129"/>
      <c r="KZ375" s="129"/>
      <c r="LJ375" s="129"/>
      <c r="LT375" s="129"/>
    </row>
    <row xmlns:x14ac="http://schemas.microsoft.com/office/spreadsheetml/2009/9/ac" r="376" s="3" customFormat="true" x14ac:dyDescent="0.25">
      <c r="A376" s="415"/>
      <c r="B376" s="129"/>
      <c r="L376" s="129"/>
      <c r="V376" s="129"/>
      <c r="AF376" s="129"/>
      <c r="AP376" s="129"/>
      <c r="AZ376" s="129"/>
      <c r="BJ376" s="129"/>
      <c r="BT376" s="129"/>
      <c r="CD376" s="129"/>
      <c r="CN376" s="129"/>
      <c r="CX376" s="129"/>
      <c r="DH376" s="129"/>
      <c r="DR376" s="129"/>
      <c r="DS376" s="129"/>
      <c r="EB376" s="129"/>
      <c r="EL376" s="129"/>
      <c r="EV376" s="129"/>
      <c r="FF376" s="129"/>
      <c r="FP376" s="129"/>
      <c r="FZ376" s="129"/>
      <c r="GJ376" s="129"/>
      <c r="GT376" s="129"/>
      <c r="HD376" s="129"/>
      <c r="HN376" s="129"/>
      <c r="HX376" s="129"/>
      <c r="IH376" s="129"/>
      <c r="IR376" s="129"/>
      <c r="JB376" s="129"/>
      <c r="JL376" s="129"/>
      <c r="JV376" s="129"/>
      <c r="KF376" s="129"/>
      <c r="KP376" s="129"/>
      <c r="KZ376" s="129"/>
      <c r="LJ376" s="129"/>
      <c r="LT376" s="129"/>
    </row>
    <row xmlns:x14ac="http://schemas.microsoft.com/office/spreadsheetml/2009/9/ac" r="377" s="3" customFormat="true" x14ac:dyDescent="0.25">
      <c r="A377" s="415"/>
      <c r="B377" s="129"/>
      <c r="L377" s="129"/>
      <c r="V377" s="129"/>
      <c r="AF377" s="129"/>
      <c r="AP377" s="129"/>
      <c r="AZ377" s="129"/>
      <c r="BJ377" s="129"/>
      <c r="BT377" s="129"/>
      <c r="CD377" s="129"/>
      <c r="CN377" s="129"/>
      <c r="CX377" s="129"/>
      <c r="DH377" s="129"/>
      <c r="DR377" s="129"/>
      <c r="DS377" s="129"/>
      <c r="EB377" s="129"/>
      <c r="EL377" s="129"/>
      <c r="EV377" s="129"/>
      <c r="FF377" s="129"/>
      <c r="FP377" s="129"/>
      <c r="FZ377" s="129"/>
      <c r="GJ377" s="129"/>
      <c r="GT377" s="129"/>
      <c r="HD377" s="129"/>
      <c r="HN377" s="129"/>
      <c r="HX377" s="129"/>
      <c r="IH377" s="129"/>
      <c r="IR377" s="129"/>
      <c r="JB377" s="129"/>
      <c r="JL377" s="129"/>
      <c r="JV377" s="129"/>
      <c r="KF377" s="129"/>
      <c r="KP377" s="129"/>
      <c r="KZ377" s="129"/>
      <c r="LJ377" s="129"/>
      <c r="LT377" s="129"/>
    </row>
    <row xmlns:x14ac="http://schemas.microsoft.com/office/spreadsheetml/2009/9/ac" r="378" s="3" customFormat="true" x14ac:dyDescent="0.25">
      <c r="A378" s="415"/>
      <c r="B378" s="129"/>
      <c r="L378" s="129"/>
      <c r="V378" s="129"/>
      <c r="AF378" s="129"/>
      <c r="AP378" s="129"/>
      <c r="AZ378" s="129"/>
      <c r="BJ378" s="129"/>
      <c r="BT378" s="129"/>
      <c r="CD378" s="129"/>
      <c r="CN378" s="129"/>
      <c r="CX378" s="129"/>
      <c r="DH378" s="129"/>
      <c r="DR378" s="129"/>
      <c r="DS378" s="129"/>
      <c r="EB378" s="129"/>
      <c r="EL378" s="129"/>
      <c r="EV378" s="129"/>
      <c r="FF378" s="129"/>
      <c r="FP378" s="129"/>
      <c r="FZ378" s="129"/>
      <c r="GJ378" s="129"/>
      <c r="GT378" s="129"/>
      <c r="HD378" s="129"/>
      <c r="HN378" s="129"/>
      <c r="HX378" s="129"/>
      <c r="IH378" s="129"/>
      <c r="IR378" s="129"/>
      <c r="JB378" s="129"/>
      <c r="JL378" s="129"/>
      <c r="JV378" s="129"/>
      <c r="KF378" s="129"/>
      <c r="KP378" s="129"/>
      <c r="KZ378" s="129"/>
      <c r="LJ378" s="129"/>
      <c r="LT378" s="129"/>
    </row>
    <row xmlns:x14ac="http://schemas.microsoft.com/office/spreadsheetml/2009/9/ac" r="379" s="3" customFormat="true" x14ac:dyDescent="0.25">
      <c r="A379" s="415"/>
      <c r="B379" s="129"/>
      <c r="L379" s="129"/>
      <c r="V379" s="129"/>
      <c r="AF379" s="129"/>
      <c r="AP379" s="129"/>
      <c r="AZ379" s="129"/>
      <c r="BJ379" s="129"/>
      <c r="BT379" s="129"/>
      <c r="CD379" s="129"/>
      <c r="CN379" s="129"/>
      <c r="CX379" s="129"/>
      <c r="DH379" s="129"/>
      <c r="DR379" s="129"/>
      <c r="DS379" s="129"/>
      <c r="EB379" s="129"/>
      <c r="EL379" s="129"/>
      <c r="EV379" s="129"/>
      <c r="FF379" s="129"/>
      <c r="FP379" s="129"/>
      <c r="FZ379" s="129"/>
      <c r="GJ379" s="129"/>
      <c r="GT379" s="129"/>
      <c r="HD379" s="129"/>
      <c r="HN379" s="129"/>
      <c r="HX379" s="129"/>
      <c r="IH379" s="129"/>
      <c r="IR379" s="129"/>
      <c r="JB379" s="129"/>
      <c r="JL379" s="129"/>
      <c r="JV379" s="129"/>
      <c r="KF379" s="129"/>
      <c r="KP379" s="129"/>
      <c r="KZ379" s="129"/>
      <c r="LJ379" s="129"/>
      <c r="LT379" s="129"/>
    </row>
    <row xmlns:x14ac="http://schemas.microsoft.com/office/spreadsheetml/2009/9/ac" r="380" s="3" customFormat="true" x14ac:dyDescent="0.25">
      <c r="A380" s="415"/>
      <c r="B380" s="129"/>
      <c r="L380" s="129"/>
      <c r="V380" s="129"/>
      <c r="AF380" s="129"/>
      <c r="AP380" s="129"/>
      <c r="AZ380" s="129"/>
      <c r="BJ380" s="129"/>
      <c r="BT380" s="129"/>
      <c r="CD380" s="129"/>
      <c r="CN380" s="129"/>
      <c r="CX380" s="129"/>
      <c r="DH380" s="129"/>
      <c r="DR380" s="129"/>
      <c r="DS380" s="129"/>
      <c r="EB380" s="129"/>
      <c r="EL380" s="129"/>
      <c r="EV380" s="129"/>
      <c r="FF380" s="129"/>
      <c r="FP380" s="129"/>
      <c r="FZ380" s="129"/>
      <c r="GJ380" s="129"/>
      <c r="GT380" s="129"/>
      <c r="HD380" s="129"/>
      <c r="HN380" s="129"/>
      <c r="HX380" s="129"/>
      <c r="IH380" s="129"/>
      <c r="IR380" s="129"/>
      <c r="JB380" s="129"/>
      <c r="JL380" s="129"/>
      <c r="JV380" s="129"/>
      <c r="KF380" s="129"/>
      <c r="KP380" s="129"/>
      <c r="KZ380" s="129"/>
      <c r="LJ380" s="129"/>
      <c r="LT380" s="129"/>
    </row>
    <row xmlns:x14ac="http://schemas.microsoft.com/office/spreadsheetml/2009/9/ac" r="381" s="3" customFormat="true" x14ac:dyDescent="0.25">
      <c r="A381" s="415"/>
      <c r="B381" s="129"/>
      <c r="L381" s="129"/>
      <c r="V381" s="129"/>
      <c r="AF381" s="129"/>
      <c r="AP381" s="129"/>
      <c r="AZ381" s="129"/>
      <c r="BJ381" s="129"/>
      <c r="BT381" s="129"/>
      <c r="CD381" s="129"/>
      <c r="CN381" s="129"/>
      <c r="CX381" s="129"/>
      <c r="DH381" s="129"/>
      <c r="DR381" s="129"/>
      <c r="DS381" s="129"/>
      <c r="EB381" s="129"/>
      <c r="EL381" s="129"/>
      <c r="EV381" s="129"/>
      <c r="FF381" s="129"/>
      <c r="FP381" s="129"/>
      <c r="FZ381" s="129"/>
      <c r="GJ381" s="129"/>
      <c r="GT381" s="129"/>
      <c r="HD381" s="129"/>
      <c r="HN381" s="129"/>
      <c r="HX381" s="129"/>
      <c r="IH381" s="129"/>
      <c r="IR381" s="129"/>
      <c r="JB381" s="129"/>
      <c r="JL381" s="129"/>
      <c r="JV381" s="129"/>
      <c r="KF381" s="129"/>
      <c r="KP381" s="129"/>
      <c r="KZ381" s="129"/>
      <c r="LJ381" s="129"/>
      <c r="LT381" s="129"/>
    </row>
    <row xmlns:x14ac="http://schemas.microsoft.com/office/spreadsheetml/2009/9/ac" r="382" s="3" customFormat="true" x14ac:dyDescent="0.25">
      <c r="A382" s="415"/>
      <c r="B382" s="129"/>
      <c r="L382" s="129"/>
      <c r="V382" s="129"/>
      <c r="AF382" s="129"/>
      <c r="AP382" s="129"/>
      <c r="AZ382" s="129"/>
      <c r="BJ382" s="129"/>
      <c r="BT382" s="129"/>
      <c r="CD382" s="129"/>
      <c r="CN382" s="129"/>
      <c r="CX382" s="129"/>
      <c r="DH382" s="129"/>
      <c r="DR382" s="129"/>
      <c r="DS382" s="129"/>
      <c r="EB382" s="129"/>
      <c r="EL382" s="129"/>
      <c r="EV382" s="129"/>
      <c r="FF382" s="129"/>
      <c r="FP382" s="129"/>
      <c r="FZ382" s="129"/>
      <c r="GJ382" s="129"/>
      <c r="GT382" s="129"/>
      <c r="HD382" s="129"/>
      <c r="HN382" s="129"/>
      <c r="HX382" s="129"/>
      <c r="IH382" s="129"/>
      <c r="IR382" s="129"/>
      <c r="JB382" s="129"/>
      <c r="JL382" s="129"/>
      <c r="JV382" s="129"/>
      <c r="KF382" s="129"/>
      <c r="KP382" s="129"/>
      <c r="KZ382" s="129"/>
      <c r="LJ382" s="129"/>
      <c r="LT382" s="129"/>
    </row>
    <row xmlns:x14ac="http://schemas.microsoft.com/office/spreadsheetml/2009/9/ac" r="383" s="3" customFormat="true" x14ac:dyDescent="0.25">
      <c r="A383" s="415"/>
      <c r="B383" s="129"/>
      <c r="L383" s="129"/>
      <c r="V383" s="129"/>
      <c r="AF383" s="129"/>
      <c r="AP383" s="129"/>
      <c r="AZ383" s="129"/>
      <c r="BJ383" s="129"/>
      <c r="BT383" s="129"/>
      <c r="CD383" s="129"/>
      <c r="CN383" s="129"/>
      <c r="CX383" s="129"/>
      <c r="DH383" s="129"/>
      <c r="DR383" s="129"/>
      <c r="DS383" s="129"/>
      <c r="EB383" s="129"/>
      <c r="EL383" s="129"/>
      <c r="EV383" s="129"/>
      <c r="FF383" s="129"/>
      <c r="FP383" s="129"/>
      <c r="FZ383" s="129"/>
      <c r="GJ383" s="129"/>
      <c r="GT383" s="129"/>
      <c r="HD383" s="129"/>
      <c r="HN383" s="129"/>
      <c r="HX383" s="129"/>
      <c r="IH383" s="129"/>
      <c r="IR383" s="129"/>
      <c r="JB383" s="129"/>
      <c r="JL383" s="129"/>
      <c r="JV383" s="129"/>
      <c r="KF383" s="129"/>
      <c r="KP383" s="129"/>
      <c r="KZ383" s="129"/>
      <c r="LJ383" s="129"/>
      <c r="LT383" s="129"/>
    </row>
    <row xmlns:x14ac="http://schemas.microsoft.com/office/spreadsheetml/2009/9/ac" r="384" s="3" customFormat="true" x14ac:dyDescent="0.25">
      <c r="A384" s="415"/>
      <c r="B384" s="129"/>
      <c r="L384" s="129"/>
      <c r="V384" s="129"/>
      <c r="AF384" s="129"/>
      <c r="AP384" s="129"/>
      <c r="AZ384" s="129"/>
      <c r="BJ384" s="129"/>
      <c r="BT384" s="129"/>
      <c r="CD384" s="129"/>
      <c r="CN384" s="129"/>
      <c r="CX384" s="129"/>
      <c r="DH384" s="129"/>
      <c r="DR384" s="129"/>
      <c r="DS384" s="129"/>
      <c r="EB384" s="129"/>
      <c r="EL384" s="129"/>
      <c r="EV384" s="129"/>
      <c r="FF384" s="129"/>
      <c r="FP384" s="129"/>
      <c r="FZ384" s="129"/>
      <c r="GJ384" s="129"/>
      <c r="GT384" s="129"/>
      <c r="HD384" s="129"/>
      <c r="HN384" s="129"/>
      <c r="HX384" s="129"/>
      <c r="IH384" s="129"/>
      <c r="IR384" s="129"/>
      <c r="JB384" s="129"/>
      <c r="JL384" s="129"/>
      <c r="JV384" s="129"/>
      <c r="KF384" s="129"/>
      <c r="KP384" s="129"/>
      <c r="KZ384" s="129"/>
      <c r="LJ384" s="129"/>
      <c r="LT384" s="129"/>
    </row>
    <row xmlns:x14ac="http://schemas.microsoft.com/office/spreadsheetml/2009/9/ac" r="385" s="3" customFormat="true" x14ac:dyDescent="0.25">
      <c r="A385" s="415"/>
      <c r="B385" s="129"/>
      <c r="L385" s="129"/>
      <c r="V385" s="129"/>
      <c r="AF385" s="129"/>
      <c r="AP385" s="129"/>
      <c r="AZ385" s="129"/>
      <c r="BJ385" s="129"/>
      <c r="BT385" s="129"/>
      <c r="CD385" s="129"/>
      <c r="CN385" s="129"/>
      <c r="CX385" s="129"/>
      <c r="DH385" s="129"/>
      <c r="DR385" s="129"/>
      <c r="DS385" s="129"/>
      <c r="EB385" s="129"/>
      <c r="EL385" s="129"/>
      <c r="EV385" s="129"/>
      <c r="FF385" s="129"/>
      <c r="FP385" s="129"/>
      <c r="FZ385" s="129"/>
      <c r="GJ385" s="129"/>
      <c r="GT385" s="129"/>
      <c r="HD385" s="129"/>
      <c r="HN385" s="129"/>
      <c r="HX385" s="129"/>
      <c r="IH385" s="129"/>
      <c r="IR385" s="129"/>
      <c r="JB385" s="129"/>
      <c r="JL385" s="129"/>
      <c r="JV385" s="129"/>
      <c r="KF385" s="129"/>
      <c r="KP385" s="129"/>
      <c r="KZ385" s="129"/>
      <c r="LJ385" s="129"/>
      <c r="LT385" s="129"/>
    </row>
    <row xmlns:x14ac="http://schemas.microsoft.com/office/spreadsheetml/2009/9/ac" r="386" s="3" customFormat="true" x14ac:dyDescent="0.25">
      <c r="A386" s="415"/>
      <c r="B386" s="129"/>
      <c r="L386" s="129"/>
      <c r="V386" s="129"/>
      <c r="AF386" s="129"/>
      <c r="AP386" s="129"/>
      <c r="AZ386" s="129"/>
      <c r="BJ386" s="129"/>
      <c r="BT386" s="129"/>
      <c r="CD386" s="129"/>
      <c r="CN386" s="129"/>
      <c r="CX386" s="129"/>
      <c r="DH386" s="129"/>
      <c r="DR386" s="129"/>
      <c r="DS386" s="129"/>
      <c r="EB386" s="129"/>
      <c r="EL386" s="129"/>
      <c r="EV386" s="129"/>
      <c r="FF386" s="129"/>
      <c r="FP386" s="129"/>
      <c r="FZ386" s="129"/>
      <c r="GJ386" s="129"/>
      <c r="GT386" s="129"/>
      <c r="HD386" s="129"/>
      <c r="HN386" s="129"/>
      <c r="HX386" s="129"/>
      <c r="IH386" s="129"/>
      <c r="IR386" s="129"/>
      <c r="JB386" s="129"/>
      <c r="JL386" s="129"/>
      <c r="JV386" s="129"/>
      <c r="KF386" s="129"/>
      <c r="KP386" s="129"/>
      <c r="KZ386" s="129"/>
      <c r="LJ386" s="129"/>
      <c r="LT386" s="129"/>
    </row>
    <row xmlns:x14ac="http://schemas.microsoft.com/office/spreadsheetml/2009/9/ac" r="387" s="3" customFormat="true" x14ac:dyDescent="0.25">
      <c r="A387" s="415"/>
      <c r="B387" s="129"/>
      <c r="L387" s="129"/>
      <c r="V387" s="129"/>
      <c r="AF387" s="129"/>
      <c r="AP387" s="129"/>
      <c r="AZ387" s="129"/>
      <c r="BJ387" s="129"/>
      <c r="BT387" s="129"/>
      <c r="CD387" s="129"/>
      <c r="CN387" s="129"/>
      <c r="CX387" s="129"/>
      <c r="DH387" s="129"/>
      <c r="DR387" s="129"/>
      <c r="DS387" s="129"/>
      <c r="EB387" s="129"/>
      <c r="EL387" s="129"/>
      <c r="EV387" s="129"/>
      <c r="FF387" s="129"/>
      <c r="FP387" s="129"/>
      <c r="FZ387" s="129"/>
      <c r="GJ387" s="129"/>
      <c r="GT387" s="129"/>
      <c r="HD387" s="129"/>
      <c r="HN387" s="129"/>
      <c r="HX387" s="129"/>
      <c r="IH387" s="129"/>
      <c r="IR387" s="129"/>
      <c r="JB387" s="129"/>
      <c r="JL387" s="129"/>
      <c r="JV387" s="129"/>
      <c r="KF387" s="129"/>
      <c r="KP387" s="129"/>
      <c r="KZ387" s="129"/>
      <c r="LJ387" s="129"/>
      <c r="LT387" s="129"/>
    </row>
    <row xmlns:x14ac="http://schemas.microsoft.com/office/spreadsheetml/2009/9/ac" r="388" s="3" customFormat="true" x14ac:dyDescent="0.25">
      <c r="A388" s="415"/>
      <c r="B388" s="129"/>
      <c r="L388" s="129"/>
      <c r="V388" s="129"/>
      <c r="AF388" s="129"/>
      <c r="AP388" s="129"/>
      <c r="AZ388" s="129"/>
      <c r="BJ388" s="129"/>
      <c r="BT388" s="129"/>
      <c r="CD388" s="129"/>
      <c r="CN388" s="129"/>
      <c r="CX388" s="129"/>
      <c r="DH388" s="129"/>
      <c r="DR388" s="129"/>
      <c r="DS388" s="129"/>
      <c r="EB388" s="129"/>
      <c r="EL388" s="129"/>
      <c r="EV388" s="129"/>
      <c r="FF388" s="129"/>
      <c r="FP388" s="129"/>
      <c r="FZ388" s="129"/>
      <c r="GJ388" s="129"/>
      <c r="GT388" s="129"/>
      <c r="HD388" s="129"/>
      <c r="HN388" s="129"/>
      <c r="HX388" s="129"/>
      <c r="IH388" s="129"/>
      <c r="IR388" s="129"/>
      <c r="JB388" s="129"/>
      <c r="JL388" s="129"/>
      <c r="JV388" s="129"/>
      <c r="KF388" s="129"/>
      <c r="KP388" s="129"/>
      <c r="KZ388" s="129"/>
      <c r="LJ388" s="129"/>
      <c r="LT388" s="129"/>
    </row>
    <row xmlns:x14ac="http://schemas.microsoft.com/office/spreadsheetml/2009/9/ac" r="389" s="3" customFormat="true" x14ac:dyDescent="0.25">
      <c r="A389" s="415"/>
      <c r="B389" s="129"/>
      <c r="L389" s="129"/>
      <c r="V389" s="129"/>
      <c r="AF389" s="129"/>
      <c r="AP389" s="129"/>
      <c r="AZ389" s="129"/>
      <c r="BJ389" s="129"/>
      <c r="BT389" s="129"/>
      <c r="CD389" s="129"/>
      <c r="CN389" s="129"/>
      <c r="CX389" s="129"/>
      <c r="DH389" s="129"/>
      <c r="DR389" s="129"/>
      <c r="DS389" s="129"/>
      <c r="EB389" s="129"/>
      <c r="EL389" s="129"/>
      <c r="EV389" s="129"/>
      <c r="FF389" s="129"/>
      <c r="FP389" s="129"/>
      <c r="FZ389" s="129"/>
      <c r="GJ389" s="129"/>
      <c r="GT389" s="129"/>
      <c r="HD389" s="129"/>
      <c r="HN389" s="129"/>
      <c r="HX389" s="129"/>
      <c r="IH389" s="129"/>
      <c r="IR389" s="129"/>
      <c r="JB389" s="129"/>
      <c r="JL389" s="129"/>
      <c r="JV389" s="129"/>
      <c r="KF389" s="129"/>
      <c r="KP389" s="129"/>
      <c r="KZ389" s="129"/>
      <c r="LJ389" s="129"/>
      <c r="LT389" s="129"/>
    </row>
    <row xmlns:x14ac="http://schemas.microsoft.com/office/spreadsheetml/2009/9/ac" r="390" s="3" customFormat="true" x14ac:dyDescent="0.25">
      <c r="A390" s="415"/>
      <c r="B390" s="129"/>
      <c r="L390" s="129"/>
      <c r="V390" s="129"/>
      <c r="AF390" s="129"/>
      <c r="AP390" s="129"/>
      <c r="AZ390" s="129"/>
      <c r="BJ390" s="129"/>
      <c r="BT390" s="129"/>
      <c r="CD390" s="129"/>
      <c r="CN390" s="129"/>
      <c r="CX390" s="129"/>
      <c r="DH390" s="129"/>
      <c r="DR390" s="129"/>
      <c r="DS390" s="129"/>
      <c r="EB390" s="129"/>
      <c r="EL390" s="129"/>
      <c r="EV390" s="129"/>
      <c r="FF390" s="129"/>
      <c r="FP390" s="129"/>
      <c r="FZ390" s="129"/>
      <c r="GJ390" s="129"/>
      <c r="GT390" s="129"/>
      <c r="HD390" s="129"/>
      <c r="HN390" s="129"/>
      <c r="HX390" s="129"/>
      <c r="IH390" s="129"/>
      <c r="IR390" s="129"/>
      <c r="JB390" s="129"/>
      <c r="JL390" s="129"/>
      <c r="JV390" s="129"/>
      <c r="KF390" s="129"/>
      <c r="KP390" s="129"/>
      <c r="KZ390" s="129"/>
      <c r="LJ390" s="129"/>
      <c r="LT390" s="129"/>
    </row>
    <row xmlns:x14ac="http://schemas.microsoft.com/office/spreadsheetml/2009/9/ac" r="391" s="3" customFormat="true" x14ac:dyDescent="0.25">
      <c r="A391" s="415"/>
      <c r="B391" s="129"/>
      <c r="L391" s="129"/>
      <c r="V391" s="129"/>
      <c r="AF391" s="129"/>
      <c r="AP391" s="129"/>
      <c r="AZ391" s="129"/>
      <c r="BJ391" s="129"/>
      <c r="BT391" s="129"/>
      <c r="CD391" s="129"/>
      <c r="CN391" s="129"/>
      <c r="CX391" s="129"/>
      <c r="DH391" s="129"/>
      <c r="DR391" s="129"/>
      <c r="DS391" s="129"/>
      <c r="EB391" s="129"/>
      <c r="EL391" s="129"/>
      <c r="EV391" s="129"/>
      <c r="FF391" s="129"/>
      <c r="FP391" s="129"/>
      <c r="FZ391" s="129"/>
      <c r="GJ391" s="129"/>
      <c r="GT391" s="129"/>
      <c r="HD391" s="129"/>
      <c r="HN391" s="129"/>
      <c r="HX391" s="129"/>
      <c r="IH391" s="129"/>
      <c r="IR391" s="129"/>
      <c r="JB391" s="129"/>
      <c r="JL391" s="129"/>
      <c r="JV391" s="129"/>
      <c r="KF391" s="129"/>
      <c r="KP391" s="129"/>
      <c r="KZ391" s="129"/>
      <c r="LJ391" s="129"/>
      <c r="LT391" s="129"/>
    </row>
    <row xmlns:x14ac="http://schemas.microsoft.com/office/spreadsheetml/2009/9/ac" r="392" s="3" customFormat="true" x14ac:dyDescent="0.25">
      <c r="A392" s="415"/>
      <c r="B392" s="129"/>
      <c r="L392" s="129"/>
      <c r="V392" s="129"/>
      <c r="AF392" s="129"/>
      <c r="AP392" s="129"/>
      <c r="AZ392" s="129"/>
      <c r="BJ392" s="129"/>
      <c r="BT392" s="129"/>
      <c r="CD392" s="129"/>
      <c r="CN392" s="129"/>
      <c r="CX392" s="129"/>
      <c r="DH392" s="129"/>
      <c r="DR392" s="129"/>
      <c r="DS392" s="129"/>
      <c r="EB392" s="129"/>
      <c r="EL392" s="129"/>
      <c r="EV392" s="129"/>
      <c r="FF392" s="129"/>
      <c r="FP392" s="129"/>
      <c r="FZ392" s="129"/>
      <c r="GJ392" s="129"/>
      <c r="GT392" s="129"/>
      <c r="HD392" s="129"/>
      <c r="HN392" s="129"/>
      <c r="HX392" s="129"/>
      <c r="IH392" s="129"/>
      <c r="IR392" s="129"/>
      <c r="JB392" s="129"/>
      <c r="JL392" s="129"/>
      <c r="JV392" s="129"/>
      <c r="KF392" s="129"/>
      <c r="KP392" s="129"/>
      <c r="KZ392" s="129"/>
      <c r="LJ392" s="129"/>
      <c r="LT392" s="129"/>
    </row>
    <row xmlns:x14ac="http://schemas.microsoft.com/office/spreadsheetml/2009/9/ac" r="393" s="3" customFormat="true" x14ac:dyDescent="0.25">
      <c r="A393" s="415"/>
      <c r="B393" s="129"/>
      <c r="L393" s="129"/>
      <c r="V393" s="129"/>
      <c r="AF393" s="129"/>
      <c r="AP393" s="129"/>
      <c r="AZ393" s="129"/>
      <c r="BJ393" s="129"/>
      <c r="BT393" s="129"/>
      <c r="CD393" s="129"/>
      <c r="CN393" s="129"/>
      <c r="CX393" s="129"/>
      <c r="DH393" s="129"/>
      <c r="DR393" s="129"/>
      <c r="DS393" s="129"/>
      <c r="EB393" s="129"/>
      <c r="EL393" s="129"/>
      <c r="EV393" s="129"/>
      <c r="FF393" s="129"/>
      <c r="FP393" s="129"/>
      <c r="FZ393" s="129"/>
      <c r="GJ393" s="129"/>
      <c r="GT393" s="129"/>
      <c r="HD393" s="129"/>
      <c r="HN393" s="129"/>
      <c r="HX393" s="129"/>
      <c r="IH393" s="129"/>
      <c r="IR393" s="129"/>
      <c r="JB393" s="129"/>
      <c r="JL393" s="129"/>
      <c r="JV393" s="129"/>
      <c r="KF393" s="129"/>
      <c r="KP393" s="129"/>
      <c r="KZ393" s="129"/>
      <c r="LJ393" s="129"/>
      <c r="LT393" s="129"/>
    </row>
    <row xmlns:x14ac="http://schemas.microsoft.com/office/spreadsheetml/2009/9/ac" r="394" s="3" customFormat="true" x14ac:dyDescent="0.25">
      <c r="A394" s="415"/>
      <c r="B394" s="129"/>
      <c r="L394" s="129"/>
      <c r="V394" s="129"/>
      <c r="AF394" s="129"/>
      <c r="AP394" s="129"/>
      <c r="AZ394" s="129"/>
      <c r="BJ394" s="129"/>
      <c r="BT394" s="129"/>
      <c r="CD394" s="129"/>
      <c r="CN394" s="129"/>
      <c r="CX394" s="129"/>
      <c r="DH394" s="129"/>
      <c r="DR394" s="129"/>
      <c r="DS394" s="129"/>
      <c r="EB394" s="129"/>
      <c r="EL394" s="129"/>
      <c r="EV394" s="129"/>
      <c r="FF394" s="129"/>
      <c r="FP394" s="129"/>
      <c r="FZ394" s="129"/>
      <c r="GJ394" s="129"/>
      <c r="GT394" s="129"/>
      <c r="HD394" s="129"/>
      <c r="HN394" s="129"/>
      <c r="HX394" s="129"/>
      <c r="IH394" s="129"/>
      <c r="IR394" s="129"/>
      <c r="JB394" s="129"/>
      <c r="JL394" s="129"/>
      <c r="JV394" s="129"/>
      <c r="KF394" s="129"/>
      <c r="KP394" s="129"/>
      <c r="KZ394" s="129"/>
      <c r="LJ394" s="129"/>
      <c r="LT394" s="129"/>
    </row>
    <row xmlns:x14ac="http://schemas.microsoft.com/office/spreadsheetml/2009/9/ac" r="395" s="3" customFormat="true" x14ac:dyDescent="0.25">
      <c r="A395" s="415"/>
      <c r="B395" s="129"/>
      <c r="L395" s="129"/>
      <c r="V395" s="129"/>
      <c r="AF395" s="129"/>
      <c r="AP395" s="129"/>
      <c r="AZ395" s="129"/>
      <c r="BJ395" s="129"/>
      <c r="BT395" s="129"/>
      <c r="CD395" s="129"/>
      <c r="CN395" s="129"/>
      <c r="CX395" s="129"/>
      <c r="DH395" s="129"/>
      <c r="DR395" s="129"/>
      <c r="DS395" s="129"/>
      <c r="EB395" s="129"/>
      <c r="EL395" s="129"/>
      <c r="EV395" s="129"/>
      <c r="FF395" s="129"/>
      <c r="FP395" s="129"/>
      <c r="FZ395" s="129"/>
      <c r="GJ395" s="129"/>
      <c r="GT395" s="129"/>
      <c r="HD395" s="129"/>
      <c r="HN395" s="129"/>
      <c r="HX395" s="129"/>
      <c r="IH395" s="129"/>
      <c r="IR395" s="129"/>
      <c r="JB395" s="129"/>
      <c r="JL395" s="129"/>
      <c r="JV395" s="129"/>
      <c r="KF395" s="129"/>
      <c r="KP395" s="129"/>
      <c r="KZ395" s="129"/>
      <c r="LJ395" s="129"/>
      <c r="LT395" s="129"/>
    </row>
    <row xmlns:x14ac="http://schemas.microsoft.com/office/spreadsheetml/2009/9/ac" r="396" s="3" customFormat="true" x14ac:dyDescent="0.25">
      <c r="A396" s="415"/>
      <c r="B396" s="129"/>
      <c r="L396" s="129"/>
      <c r="V396" s="129"/>
      <c r="AF396" s="129"/>
      <c r="AP396" s="129"/>
      <c r="AZ396" s="129"/>
      <c r="BJ396" s="129"/>
      <c r="BT396" s="129"/>
      <c r="CD396" s="129"/>
      <c r="CN396" s="129"/>
      <c r="CX396" s="129"/>
      <c r="DH396" s="129"/>
      <c r="DR396" s="129"/>
      <c r="DS396" s="129"/>
      <c r="EB396" s="129"/>
      <c r="EL396" s="129"/>
      <c r="EV396" s="129"/>
      <c r="FF396" s="129"/>
      <c r="FP396" s="129"/>
      <c r="FZ396" s="129"/>
      <c r="GJ396" s="129"/>
      <c r="GT396" s="129"/>
      <c r="HD396" s="129"/>
      <c r="HN396" s="129"/>
      <c r="HX396" s="129"/>
      <c r="IH396" s="129"/>
      <c r="IR396" s="129"/>
      <c r="JB396" s="129"/>
      <c r="JL396" s="129"/>
      <c r="JV396" s="129"/>
      <c r="KF396" s="129"/>
      <c r="KP396" s="129"/>
      <c r="KZ396" s="129"/>
      <c r="LJ396" s="129"/>
      <c r="LT396" s="129"/>
    </row>
    <row xmlns:x14ac="http://schemas.microsoft.com/office/spreadsheetml/2009/9/ac" r="397" s="3" customFormat="true" x14ac:dyDescent="0.25">
      <c r="A397" s="415"/>
      <c r="B397" s="129"/>
      <c r="L397" s="129"/>
      <c r="V397" s="129"/>
      <c r="AF397" s="129"/>
      <c r="AP397" s="129"/>
      <c r="AZ397" s="129"/>
      <c r="BJ397" s="129"/>
      <c r="BT397" s="129"/>
      <c r="CD397" s="129"/>
      <c r="CN397" s="129"/>
      <c r="CX397" s="129"/>
      <c r="DH397" s="129"/>
      <c r="DR397" s="129"/>
      <c r="DS397" s="129"/>
      <c r="EB397" s="129"/>
      <c r="EL397" s="129"/>
      <c r="EV397" s="129"/>
      <c r="FF397" s="129"/>
      <c r="FP397" s="129"/>
      <c r="FZ397" s="129"/>
      <c r="GJ397" s="129"/>
      <c r="GT397" s="129"/>
      <c r="HD397" s="129"/>
      <c r="HN397" s="129"/>
      <c r="HX397" s="129"/>
      <c r="IH397" s="129"/>
      <c r="IR397" s="129"/>
      <c r="JB397" s="129"/>
      <c r="JL397" s="129"/>
      <c r="JV397" s="129"/>
      <c r="KF397" s="129"/>
      <c r="KP397" s="129"/>
      <c r="KZ397" s="129"/>
      <c r="LJ397" s="129"/>
      <c r="LT397" s="129"/>
    </row>
    <row xmlns:x14ac="http://schemas.microsoft.com/office/spreadsheetml/2009/9/ac" r="398" s="3" customFormat="true" x14ac:dyDescent="0.25">
      <c r="A398" s="415"/>
      <c r="B398" s="129"/>
      <c r="L398" s="129"/>
      <c r="V398" s="129"/>
      <c r="AF398" s="129"/>
      <c r="AP398" s="129"/>
      <c r="AZ398" s="129"/>
      <c r="BJ398" s="129"/>
      <c r="BT398" s="129"/>
      <c r="CD398" s="129"/>
      <c r="CN398" s="129"/>
      <c r="CX398" s="129"/>
      <c r="DH398" s="129"/>
      <c r="DR398" s="129"/>
      <c r="DS398" s="129"/>
      <c r="EB398" s="129"/>
      <c r="EL398" s="129"/>
      <c r="EV398" s="129"/>
      <c r="FF398" s="129"/>
      <c r="FP398" s="129"/>
      <c r="FZ398" s="129"/>
      <c r="GJ398" s="129"/>
      <c r="GT398" s="129"/>
      <c r="HD398" s="129"/>
      <c r="HN398" s="129"/>
      <c r="HX398" s="129"/>
      <c r="IH398" s="129"/>
      <c r="IR398" s="129"/>
      <c r="JB398" s="129"/>
      <c r="JL398" s="129"/>
      <c r="JV398" s="129"/>
      <c r="KF398" s="129"/>
      <c r="KP398" s="129"/>
      <c r="KZ398" s="129"/>
      <c r="LJ398" s="129"/>
      <c r="LT398" s="129"/>
    </row>
    <row xmlns:x14ac="http://schemas.microsoft.com/office/spreadsheetml/2009/9/ac" r="399" s="3" customFormat="true" x14ac:dyDescent="0.25">
      <c r="A399" s="415"/>
      <c r="B399" s="129"/>
      <c r="L399" s="129"/>
      <c r="V399" s="129"/>
      <c r="AF399" s="129"/>
      <c r="AP399" s="129"/>
      <c r="AZ399" s="129"/>
      <c r="BJ399" s="129"/>
      <c r="BT399" s="129"/>
      <c r="CD399" s="129"/>
      <c r="CN399" s="129"/>
      <c r="CX399" s="129"/>
      <c r="DH399" s="129"/>
      <c r="DR399" s="129"/>
      <c r="DS399" s="129"/>
      <c r="EB399" s="129"/>
      <c r="EL399" s="129"/>
      <c r="EV399" s="129"/>
      <c r="FF399" s="129"/>
      <c r="FP399" s="129"/>
      <c r="FZ399" s="129"/>
      <c r="GJ399" s="129"/>
      <c r="GT399" s="129"/>
      <c r="HD399" s="129"/>
      <c r="HN399" s="129"/>
      <c r="HX399" s="129"/>
      <c r="IH399" s="129"/>
      <c r="IR399" s="129"/>
      <c r="JB399" s="129"/>
      <c r="JL399" s="129"/>
      <c r="JV399" s="129"/>
      <c r="KF399" s="129"/>
      <c r="KP399" s="129"/>
      <c r="KZ399" s="129"/>
      <c r="LJ399" s="129"/>
      <c r="LT399" s="129"/>
    </row>
    <row xmlns:x14ac="http://schemas.microsoft.com/office/spreadsheetml/2009/9/ac" r="400" s="3" customFormat="true" x14ac:dyDescent="0.25">
      <c r="A400" s="415"/>
      <c r="B400" s="129"/>
      <c r="L400" s="129"/>
      <c r="V400" s="129"/>
      <c r="AF400" s="129"/>
      <c r="AP400" s="129"/>
      <c r="AZ400" s="129"/>
      <c r="BJ400" s="129"/>
      <c r="BT400" s="129"/>
      <c r="CD400" s="129"/>
      <c r="CN400" s="129"/>
      <c r="CX400" s="129"/>
      <c r="DH400" s="129"/>
      <c r="DR400" s="129"/>
      <c r="DS400" s="129"/>
      <c r="EB400" s="129"/>
      <c r="EL400" s="129"/>
      <c r="EV400" s="129"/>
      <c r="FF400" s="129"/>
      <c r="FP400" s="129"/>
      <c r="FZ400" s="129"/>
      <c r="GJ400" s="129"/>
      <c r="GT400" s="129"/>
      <c r="HD400" s="129"/>
      <c r="HN400" s="129"/>
      <c r="HX400" s="129"/>
      <c r="IH400" s="129"/>
      <c r="IR400" s="129"/>
      <c r="JB400" s="129"/>
      <c r="JL400" s="129"/>
      <c r="JV400" s="129"/>
      <c r="KF400" s="129"/>
      <c r="KP400" s="129"/>
      <c r="KZ400" s="129"/>
      <c r="LJ400" s="129"/>
      <c r="LT400" s="129"/>
    </row>
    <row xmlns:x14ac="http://schemas.microsoft.com/office/spreadsheetml/2009/9/ac" r="401" s="3" customFormat="true" x14ac:dyDescent="0.25">
      <c r="A401" s="415"/>
      <c r="B401" s="129"/>
      <c r="L401" s="129"/>
      <c r="V401" s="129"/>
      <c r="AF401" s="129"/>
      <c r="AP401" s="129"/>
      <c r="AZ401" s="129"/>
      <c r="BJ401" s="129"/>
      <c r="BT401" s="129"/>
      <c r="CD401" s="129"/>
      <c r="CN401" s="129"/>
      <c r="CX401" s="129"/>
      <c r="DH401" s="129"/>
      <c r="DR401" s="129"/>
      <c r="DS401" s="129"/>
      <c r="EB401" s="129"/>
      <c r="EL401" s="129"/>
      <c r="EV401" s="129"/>
      <c r="FF401" s="129"/>
      <c r="FP401" s="129"/>
      <c r="FZ401" s="129"/>
      <c r="GJ401" s="129"/>
      <c r="GT401" s="129"/>
      <c r="HD401" s="129"/>
      <c r="HN401" s="129"/>
      <c r="HX401" s="129"/>
      <c r="IH401" s="129"/>
      <c r="IR401" s="129"/>
      <c r="JB401" s="129"/>
      <c r="JL401" s="129"/>
      <c r="JV401" s="129"/>
      <c r="KF401" s="129"/>
      <c r="KP401" s="129"/>
      <c r="KZ401" s="129"/>
      <c r="LJ401" s="129"/>
      <c r="LT401" s="129"/>
    </row>
    <row xmlns:x14ac="http://schemas.microsoft.com/office/spreadsheetml/2009/9/ac" r="402" s="3" customFormat="true" x14ac:dyDescent="0.25">
      <c r="A402" s="415"/>
      <c r="B402" s="129"/>
      <c r="L402" s="129"/>
      <c r="V402" s="129"/>
      <c r="AF402" s="129"/>
      <c r="AP402" s="129"/>
      <c r="AZ402" s="129"/>
      <c r="BJ402" s="129"/>
      <c r="BT402" s="129"/>
      <c r="CD402" s="129"/>
      <c r="CN402" s="129"/>
      <c r="CX402" s="129"/>
      <c r="DH402" s="129"/>
      <c r="DR402" s="129"/>
      <c r="DS402" s="129"/>
      <c r="EB402" s="129"/>
      <c r="EL402" s="129"/>
      <c r="EV402" s="129"/>
      <c r="FF402" s="129"/>
      <c r="FP402" s="129"/>
      <c r="FZ402" s="129"/>
      <c r="GJ402" s="129"/>
      <c r="GT402" s="129"/>
      <c r="HD402" s="129"/>
      <c r="HN402" s="129"/>
      <c r="HX402" s="129"/>
      <c r="IH402" s="129"/>
      <c r="IR402" s="129"/>
      <c r="JB402" s="129"/>
      <c r="JL402" s="129"/>
      <c r="JV402" s="129"/>
      <c r="KF402" s="129"/>
      <c r="KP402" s="129"/>
      <c r="KZ402" s="129"/>
      <c r="LJ402" s="129"/>
      <c r="LT402" s="129"/>
    </row>
    <row xmlns:x14ac="http://schemas.microsoft.com/office/spreadsheetml/2009/9/ac" r="403" s="3" customFormat="true" x14ac:dyDescent="0.25">
      <c r="A403" s="415"/>
      <c r="B403" s="129"/>
      <c r="L403" s="129"/>
      <c r="V403" s="129"/>
      <c r="AF403" s="129"/>
      <c r="AP403" s="129"/>
      <c r="AZ403" s="129"/>
      <c r="BJ403" s="129"/>
      <c r="BT403" s="129"/>
      <c r="CD403" s="129"/>
      <c r="CN403" s="129"/>
      <c r="CX403" s="129"/>
      <c r="DH403" s="129"/>
      <c r="DR403" s="129"/>
      <c r="DS403" s="129"/>
      <c r="EB403" s="129"/>
      <c r="EL403" s="129"/>
      <c r="EV403" s="129"/>
      <c r="FF403" s="129"/>
      <c r="FP403" s="129"/>
      <c r="FZ403" s="129"/>
      <c r="GJ403" s="129"/>
      <c r="GT403" s="129"/>
      <c r="HD403" s="129"/>
      <c r="HN403" s="129"/>
      <c r="HX403" s="129"/>
      <c r="IH403" s="129"/>
      <c r="IR403" s="129"/>
      <c r="JB403" s="129"/>
      <c r="JL403" s="129"/>
      <c r="JV403" s="129"/>
      <c r="KF403" s="129"/>
      <c r="KP403" s="129"/>
      <c r="KZ403" s="129"/>
      <c r="LJ403" s="129"/>
      <c r="LT403" s="129"/>
    </row>
    <row xmlns:x14ac="http://schemas.microsoft.com/office/spreadsheetml/2009/9/ac" r="404" s="3" customFormat="true" x14ac:dyDescent="0.25">
      <c r="A404" s="415"/>
      <c r="B404" s="129"/>
      <c r="L404" s="129"/>
      <c r="V404" s="129"/>
      <c r="AF404" s="129"/>
      <c r="AP404" s="129"/>
      <c r="AZ404" s="129"/>
      <c r="BJ404" s="129"/>
      <c r="BT404" s="129"/>
      <c r="CD404" s="129"/>
      <c r="CN404" s="129"/>
      <c r="CX404" s="129"/>
      <c r="DH404" s="129"/>
      <c r="DR404" s="129"/>
      <c r="DS404" s="129"/>
      <c r="EB404" s="129"/>
      <c r="EL404" s="129"/>
      <c r="EV404" s="129"/>
      <c r="FF404" s="129"/>
      <c r="FP404" s="129"/>
      <c r="FZ404" s="129"/>
      <c r="GJ404" s="129"/>
      <c r="GT404" s="129"/>
      <c r="HD404" s="129"/>
      <c r="HN404" s="129"/>
      <c r="HX404" s="129"/>
      <c r="IH404" s="129"/>
      <c r="IR404" s="129"/>
      <c r="JB404" s="129"/>
      <c r="JL404" s="129"/>
      <c r="JV404" s="129"/>
      <c r="KF404" s="129"/>
      <c r="KP404" s="129"/>
      <c r="KZ404" s="129"/>
      <c r="LJ404" s="129"/>
      <c r="LT404" s="129"/>
    </row>
    <row xmlns:x14ac="http://schemas.microsoft.com/office/spreadsheetml/2009/9/ac" r="405" s="3" customFormat="true" x14ac:dyDescent="0.25">
      <c r="A405" s="415"/>
      <c r="B405" s="129"/>
      <c r="L405" s="129"/>
      <c r="V405" s="129"/>
      <c r="AF405" s="129"/>
      <c r="AP405" s="129"/>
      <c r="AZ405" s="129"/>
      <c r="BJ405" s="129"/>
      <c r="BT405" s="129"/>
      <c r="CD405" s="129"/>
      <c r="CN405" s="129"/>
      <c r="CX405" s="129"/>
      <c r="DH405" s="129"/>
      <c r="DR405" s="129"/>
      <c r="DS405" s="129"/>
      <c r="EB405" s="129"/>
      <c r="EL405" s="129"/>
      <c r="EV405" s="129"/>
      <c r="FF405" s="129"/>
      <c r="FP405" s="129"/>
      <c r="FZ405" s="129"/>
      <c r="GJ405" s="129"/>
      <c r="GT405" s="129"/>
      <c r="HD405" s="129"/>
      <c r="HN405" s="129"/>
      <c r="HX405" s="129"/>
      <c r="IH405" s="129"/>
      <c r="IR405" s="129"/>
      <c r="JB405" s="129"/>
      <c r="JL405" s="129"/>
      <c r="JV405" s="129"/>
      <c r="KF405" s="129"/>
      <c r="KP405" s="129"/>
      <c r="KZ405" s="129"/>
      <c r="LJ405" s="129"/>
      <c r="LT405" s="129"/>
    </row>
    <row xmlns:x14ac="http://schemas.microsoft.com/office/spreadsheetml/2009/9/ac" r="406" s="3" customFormat="true" x14ac:dyDescent="0.25">
      <c r="A406" s="415"/>
      <c r="B406" s="129"/>
      <c r="L406" s="129"/>
      <c r="V406" s="129"/>
      <c r="AF406" s="129"/>
      <c r="AP406" s="129"/>
      <c r="AZ406" s="129"/>
      <c r="BJ406" s="129"/>
      <c r="BT406" s="129"/>
      <c r="CD406" s="129"/>
      <c r="CN406" s="129"/>
      <c r="CX406" s="129"/>
      <c r="DH406" s="129"/>
      <c r="DR406" s="129"/>
      <c r="DS406" s="129"/>
      <c r="EB406" s="129"/>
      <c r="EL406" s="129"/>
      <c r="EV406" s="129"/>
      <c r="FF406" s="129"/>
      <c r="FP406" s="129"/>
      <c r="FZ406" s="129"/>
      <c r="GJ406" s="129"/>
      <c r="GT406" s="129"/>
      <c r="HD406" s="129"/>
      <c r="HN406" s="129"/>
      <c r="HX406" s="129"/>
      <c r="IH406" s="129"/>
      <c r="IR406" s="129"/>
      <c r="JB406" s="129"/>
      <c r="JL406" s="129"/>
      <c r="JV406" s="129"/>
      <c r="KF406" s="129"/>
      <c r="KP406" s="129"/>
      <c r="KZ406" s="129"/>
      <c r="LJ406" s="129"/>
      <c r="LT406" s="129"/>
    </row>
    <row xmlns:x14ac="http://schemas.microsoft.com/office/spreadsheetml/2009/9/ac" r="407" s="3" customFormat="true" x14ac:dyDescent="0.25">
      <c r="A407" s="415"/>
      <c r="B407" s="129"/>
      <c r="L407" s="129"/>
      <c r="V407" s="129"/>
      <c r="AF407" s="129"/>
      <c r="AP407" s="129"/>
      <c r="AZ407" s="129"/>
      <c r="BJ407" s="129"/>
      <c r="BT407" s="129"/>
      <c r="CD407" s="129"/>
      <c r="CN407" s="129"/>
      <c r="CX407" s="129"/>
      <c r="DH407" s="129"/>
      <c r="DR407" s="129"/>
      <c r="DS407" s="129"/>
      <c r="EB407" s="129"/>
      <c r="EL407" s="129"/>
      <c r="EV407" s="129"/>
      <c r="FF407" s="129"/>
      <c r="FP407" s="129"/>
      <c r="FZ407" s="129"/>
      <c r="GJ407" s="129"/>
      <c r="GT407" s="129"/>
      <c r="HD407" s="129"/>
      <c r="HN407" s="129"/>
      <c r="HX407" s="129"/>
      <c r="IH407" s="129"/>
      <c r="IR407" s="129"/>
      <c r="JB407" s="129"/>
      <c r="JL407" s="129"/>
      <c r="JV407" s="129"/>
      <c r="KF407" s="129"/>
      <c r="KP407" s="129"/>
      <c r="KZ407" s="129"/>
      <c r="LJ407" s="129"/>
      <c r="LT407" s="129"/>
    </row>
    <row xmlns:x14ac="http://schemas.microsoft.com/office/spreadsheetml/2009/9/ac" r="408" s="3" customFormat="true" x14ac:dyDescent="0.25">
      <c r="A408" s="415"/>
      <c r="B408" s="129"/>
      <c r="L408" s="129"/>
      <c r="V408" s="129"/>
      <c r="AF408" s="129"/>
      <c r="AP408" s="129"/>
      <c r="AZ408" s="129"/>
      <c r="BJ408" s="129"/>
      <c r="BT408" s="129"/>
      <c r="CD408" s="129"/>
      <c r="CN408" s="129"/>
      <c r="CX408" s="129"/>
      <c r="DH408" s="129"/>
      <c r="DR408" s="129"/>
      <c r="DS408" s="129"/>
      <c r="EB408" s="129"/>
      <c r="EL408" s="129"/>
      <c r="EV408" s="129"/>
      <c r="FF408" s="129"/>
      <c r="FP408" s="129"/>
      <c r="FZ408" s="129"/>
      <c r="GJ408" s="129"/>
      <c r="GT408" s="129"/>
      <c r="HD408" s="129"/>
      <c r="HN408" s="129"/>
      <c r="HX408" s="129"/>
      <c r="IH408" s="129"/>
      <c r="IR408" s="129"/>
      <c r="JB408" s="129"/>
      <c r="JL408" s="129"/>
      <c r="JV408" s="129"/>
      <c r="KF408" s="129"/>
      <c r="KP408" s="129"/>
      <c r="KZ408" s="129"/>
      <c r="LJ408" s="129"/>
      <c r="LT408" s="129"/>
    </row>
    <row xmlns:x14ac="http://schemas.microsoft.com/office/spreadsheetml/2009/9/ac" r="409" s="3" customFormat="true" x14ac:dyDescent="0.25">
      <c r="A409" s="415"/>
      <c r="B409" s="129"/>
      <c r="L409" s="129"/>
      <c r="V409" s="129"/>
      <c r="AF409" s="129"/>
      <c r="AP409" s="129"/>
      <c r="AZ409" s="129"/>
      <c r="BJ409" s="129"/>
      <c r="BT409" s="129"/>
      <c r="CD409" s="129"/>
      <c r="CN409" s="129"/>
      <c r="CX409" s="129"/>
      <c r="DH409" s="129"/>
      <c r="DR409" s="129"/>
      <c r="DS409" s="129"/>
      <c r="EB409" s="129"/>
      <c r="EL409" s="129"/>
      <c r="EV409" s="129"/>
      <c r="FF409" s="129"/>
      <c r="FP409" s="129"/>
      <c r="FZ409" s="129"/>
      <c r="GJ409" s="129"/>
      <c r="GT409" s="129"/>
      <c r="HD409" s="129"/>
      <c r="HN409" s="129"/>
      <c r="HX409" s="129"/>
      <c r="IH409" s="129"/>
      <c r="IR409" s="129"/>
      <c r="JB409" s="129"/>
      <c r="JL409" s="129"/>
      <c r="JV409" s="129"/>
      <c r="KF409" s="129"/>
      <c r="KP409" s="129"/>
      <c r="KZ409" s="129"/>
      <c r="LJ409" s="129"/>
      <c r="LT409" s="129"/>
    </row>
    <row xmlns:x14ac="http://schemas.microsoft.com/office/spreadsheetml/2009/9/ac" r="410" s="3" customFormat="true" x14ac:dyDescent="0.25">
      <c r="A410" s="415"/>
      <c r="B410" s="129"/>
      <c r="L410" s="129"/>
      <c r="V410" s="129"/>
      <c r="AF410" s="129"/>
      <c r="AP410" s="129"/>
      <c r="AZ410" s="129"/>
      <c r="BJ410" s="129"/>
      <c r="BT410" s="129"/>
      <c r="CD410" s="129"/>
      <c r="CN410" s="129"/>
      <c r="CX410" s="129"/>
      <c r="DH410" s="129"/>
      <c r="DR410" s="129"/>
      <c r="DS410" s="129"/>
      <c r="EB410" s="129"/>
      <c r="EL410" s="129"/>
      <c r="EV410" s="129"/>
      <c r="FF410" s="129"/>
      <c r="FP410" s="129"/>
      <c r="FZ410" s="129"/>
      <c r="GJ410" s="129"/>
      <c r="GT410" s="129"/>
      <c r="HD410" s="129"/>
      <c r="HN410" s="129"/>
      <c r="HX410" s="129"/>
      <c r="IH410" s="129"/>
      <c r="IR410" s="129"/>
      <c r="JB410" s="129"/>
      <c r="JL410" s="129"/>
      <c r="JV410" s="129"/>
      <c r="KF410" s="129"/>
      <c r="KP410" s="129"/>
      <c r="KZ410" s="129"/>
      <c r="LJ410" s="129"/>
      <c r="LT410" s="129"/>
    </row>
    <row xmlns:x14ac="http://schemas.microsoft.com/office/spreadsheetml/2009/9/ac" r="411" s="3" customFormat="true" x14ac:dyDescent="0.25">
      <c r="A411" s="415"/>
      <c r="B411" s="129"/>
      <c r="L411" s="129"/>
      <c r="V411" s="129"/>
      <c r="AF411" s="129"/>
      <c r="AP411" s="129"/>
      <c r="AZ411" s="129"/>
      <c r="BJ411" s="129"/>
      <c r="BT411" s="129"/>
      <c r="CD411" s="129"/>
      <c r="CN411" s="129"/>
      <c r="CX411" s="129"/>
      <c r="DH411" s="129"/>
      <c r="DR411" s="129"/>
      <c r="DS411" s="129"/>
      <c r="EB411" s="129"/>
      <c r="EL411" s="129"/>
      <c r="EV411" s="129"/>
      <c r="FF411" s="129"/>
      <c r="FP411" s="129"/>
      <c r="FZ411" s="129"/>
      <c r="GJ411" s="129"/>
      <c r="GT411" s="129"/>
      <c r="HD411" s="129"/>
      <c r="HN411" s="129"/>
      <c r="HX411" s="129"/>
      <c r="IH411" s="129"/>
      <c r="IR411" s="129"/>
      <c r="JB411" s="129"/>
      <c r="JL411" s="129"/>
      <c r="JV411" s="129"/>
      <c r="KF411" s="129"/>
      <c r="KP411" s="129"/>
      <c r="KZ411" s="129"/>
      <c r="LJ411" s="129"/>
      <c r="LT411" s="129"/>
    </row>
    <row xmlns:x14ac="http://schemas.microsoft.com/office/spreadsheetml/2009/9/ac" r="412" s="3" customFormat="true" x14ac:dyDescent="0.25">
      <c r="A412" s="415"/>
      <c r="B412" s="129"/>
      <c r="L412" s="129"/>
      <c r="V412" s="129"/>
      <c r="AF412" s="129"/>
      <c r="AP412" s="129"/>
      <c r="AZ412" s="129"/>
      <c r="BJ412" s="129"/>
      <c r="BT412" s="129"/>
      <c r="CD412" s="129"/>
      <c r="CN412" s="129"/>
      <c r="CX412" s="129"/>
      <c r="DH412" s="129"/>
      <c r="DR412" s="129"/>
      <c r="DS412" s="129"/>
      <c r="EB412" s="129"/>
      <c r="EL412" s="129"/>
      <c r="EV412" s="129"/>
      <c r="FF412" s="129"/>
      <c r="FP412" s="129"/>
      <c r="FZ412" s="129"/>
      <c r="GJ412" s="129"/>
      <c r="GT412" s="129"/>
      <c r="HD412" s="129"/>
      <c r="HN412" s="129"/>
      <c r="HX412" s="129"/>
      <c r="IH412" s="129"/>
      <c r="IR412" s="129"/>
      <c r="JB412" s="129"/>
      <c r="JL412" s="129"/>
      <c r="JV412" s="129"/>
      <c r="KF412" s="129"/>
      <c r="KP412" s="129"/>
      <c r="KZ412" s="129"/>
      <c r="LJ412" s="129"/>
      <c r="LT412" s="129"/>
    </row>
    <row xmlns:x14ac="http://schemas.microsoft.com/office/spreadsheetml/2009/9/ac" r="413" s="3" customFormat="true" x14ac:dyDescent="0.25">
      <c r="A413" s="415"/>
      <c r="B413" s="129"/>
      <c r="L413" s="129"/>
      <c r="V413" s="129"/>
      <c r="AF413" s="129"/>
      <c r="AP413" s="129"/>
      <c r="AZ413" s="129"/>
      <c r="BJ413" s="129"/>
      <c r="BT413" s="129"/>
      <c r="CD413" s="129"/>
      <c r="CN413" s="129"/>
      <c r="CX413" s="129"/>
      <c r="DH413" s="129"/>
      <c r="DR413" s="129"/>
      <c r="DS413" s="129"/>
      <c r="EB413" s="129"/>
      <c r="EL413" s="129"/>
      <c r="EV413" s="129"/>
      <c r="FF413" s="129"/>
      <c r="FP413" s="129"/>
      <c r="FZ413" s="129"/>
      <c r="GJ413" s="129"/>
      <c r="GT413" s="129"/>
      <c r="HD413" s="129"/>
      <c r="HN413" s="129"/>
      <c r="HX413" s="129"/>
      <c r="IH413" s="129"/>
      <c r="IR413" s="129"/>
      <c r="JB413" s="129"/>
      <c r="JL413" s="129"/>
      <c r="JV413" s="129"/>
      <c r="KF413" s="129"/>
      <c r="KP413" s="129"/>
      <c r="KZ413" s="129"/>
      <c r="LJ413" s="129"/>
      <c r="LT413" s="129"/>
    </row>
    <row xmlns:x14ac="http://schemas.microsoft.com/office/spreadsheetml/2009/9/ac" r="414" s="3" customFormat="true" x14ac:dyDescent="0.25">
      <c r="A414" s="415"/>
      <c r="B414" s="129"/>
      <c r="L414" s="129"/>
      <c r="V414" s="129"/>
      <c r="AF414" s="129"/>
      <c r="AP414" s="129"/>
      <c r="AZ414" s="129"/>
      <c r="BJ414" s="129"/>
      <c r="BT414" s="129"/>
      <c r="CD414" s="129"/>
      <c r="CN414" s="129"/>
      <c r="CX414" s="129"/>
      <c r="DH414" s="129"/>
      <c r="DR414" s="129"/>
      <c r="DS414" s="129"/>
      <c r="EB414" s="129"/>
      <c r="EL414" s="129"/>
      <c r="EV414" s="129"/>
      <c r="FF414" s="129"/>
      <c r="FP414" s="129"/>
      <c r="FZ414" s="129"/>
      <c r="GJ414" s="129"/>
      <c r="GT414" s="129"/>
      <c r="HD414" s="129"/>
      <c r="HN414" s="129"/>
      <c r="HX414" s="129"/>
      <c r="IH414" s="129"/>
      <c r="IR414" s="129"/>
      <c r="JB414" s="129"/>
      <c r="JL414" s="129"/>
      <c r="JV414" s="129"/>
      <c r="KF414" s="129"/>
      <c r="KP414" s="129"/>
      <c r="KZ414" s="129"/>
      <c r="LJ414" s="129"/>
      <c r="LT414" s="129"/>
    </row>
    <row xmlns:x14ac="http://schemas.microsoft.com/office/spreadsheetml/2009/9/ac" r="415" s="3" customFormat="true" x14ac:dyDescent="0.25">
      <c r="A415" s="415"/>
      <c r="B415" s="129"/>
      <c r="L415" s="129"/>
      <c r="V415" s="129"/>
      <c r="AF415" s="129"/>
      <c r="AP415" s="129"/>
      <c r="AZ415" s="129"/>
      <c r="BJ415" s="129"/>
      <c r="BT415" s="129"/>
      <c r="CD415" s="129"/>
      <c r="CN415" s="129"/>
      <c r="CX415" s="129"/>
      <c r="DH415" s="129"/>
      <c r="DR415" s="129"/>
      <c r="DS415" s="129"/>
      <c r="EB415" s="129"/>
      <c r="EL415" s="129"/>
      <c r="EV415" s="129"/>
      <c r="FF415" s="129"/>
      <c r="FP415" s="129"/>
      <c r="FZ415" s="129"/>
      <c r="GJ415" s="129"/>
      <c r="GT415" s="129"/>
      <c r="HD415" s="129"/>
      <c r="HN415" s="129"/>
      <c r="HX415" s="129"/>
      <c r="IH415" s="129"/>
      <c r="IR415" s="129"/>
      <c r="JB415" s="129"/>
      <c r="JL415" s="129"/>
      <c r="JV415" s="129"/>
      <c r="KF415" s="129"/>
      <c r="KP415" s="129"/>
      <c r="KZ415" s="129"/>
      <c r="LJ415" s="129"/>
      <c r="LT415" s="129"/>
    </row>
    <row xmlns:x14ac="http://schemas.microsoft.com/office/spreadsheetml/2009/9/ac" r="416" s="3" customFormat="true" x14ac:dyDescent="0.25">
      <c r="A416" s="415"/>
      <c r="B416" s="129"/>
      <c r="L416" s="129"/>
      <c r="V416" s="129"/>
      <c r="AF416" s="129"/>
      <c r="AP416" s="129"/>
      <c r="AZ416" s="129"/>
      <c r="BJ416" s="129"/>
      <c r="BT416" s="129"/>
      <c r="CD416" s="129"/>
      <c r="CN416" s="129"/>
      <c r="CX416" s="129"/>
      <c r="DH416" s="129"/>
      <c r="DR416" s="129"/>
      <c r="DS416" s="129"/>
      <c r="EB416" s="129"/>
      <c r="EL416" s="129"/>
      <c r="EV416" s="129"/>
      <c r="FF416" s="129"/>
      <c r="FP416" s="129"/>
      <c r="FZ416" s="129"/>
      <c r="GJ416" s="129"/>
      <c r="GT416" s="129"/>
      <c r="HD416" s="129"/>
      <c r="HN416" s="129"/>
      <c r="HX416" s="129"/>
      <c r="IH416" s="129"/>
      <c r="IR416" s="129"/>
      <c r="JB416" s="129"/>
      <c r="JL416" s="129"/>
      <c r="JV416" s="129"/>
      <c r="KF416" s="129"/>
      <c r="KP416" s="129"/>
      <c r="KZ416" s="129"/>
      <c r="LJ416" s="129"/>
      <c r="LT416" s="129"/>
    </row>
    <row xmlns:x14ac="http://schemas.microsoft.com/office/spreadsheetml/2009/9/ac" r="417" s="3" customFormat="true" x14ac:dyDescent="0.25">
      <c r="A417" s="415"/>
      <c r="B417" s="129"/>
      <c r="L417" s="129"/>
      <c r="V417" s="129"/>
      <c r="AF417" s="129"/>
      <c r="AP417" s="129"/>
      <c r="AZ417" s="129"/>
      <c r="BJ417" s="129"/>
      <c r="BT417" s="129"/>
      <c r="CD417" s="129"/>
      <c r="CN417" s="129"/>
      <c r="CX417" s="129"/>
      <c r="DH417" s="129"/>
      <c r="DR417" s="129"/>
      <c r="DS417" s="129"/>
      <c r="EB417" s="129"/>
      <c r="EL417" s="129"/>
      <c r="EV417" s="129"/>
      <c r="FF417" s="129"/>
      <c r="FP417" s="129"/>
      <c r="FZ417" s="129"/>
      <c r="GJ417" s="129"/>
      <c r="GT417" s="129"/>
      <c r="HD417" s="129"/>
      <c r="HN417" s="129"/>
      <c r="HX417" s="129"/>
      <c r="IH417" s="129"/>
      <c r="IR417" s="129"/>
      <c r="JB417" s="129"/>
      <c r="JL417" s="129"/>
      <c r="JV417" s="129"/>
      <c r="KF417" s="129"/>
      <c r="KP417" s="129"/>
      <c r="KZ417" s="129"/>
      <c r="LJ417" s="129"/>
      <c r="LT417" s="129"/>
    </row>
    <row xmlns:x14ac="http://schemas.microsoft.com/office/spreadsheetml/2009/9/ac" r="418" s="3" customFormat="true" x14ac:dyDescent="0.25">
      <c r="A418" s="415"/>
      <c r="B418" s="129"/>
      <c r="L418" s="129"/>
      <c r="V418" s="129"/>
      <c r="AF418" s="129"/>
      <c r="AP418" s="129"/>
      <c r="AZ418" s="129"/>
      <c r="BJ418" s="129"/>
      <c r="BT418" s="129"/>
      <c r="CD418" s="129"/>
      <c r="CN418" s="129"/>
      <c r="CX418" s="129"/>
      <c r="DH418" s="129"/>
      <c r="DR418" s="129"/>
      <c r="DS418" s="129"/>
      <c r="EB418" s="129"/>
      <c r="EL418" s="129"/>
      <c r="EV418" s="129"/>
      <c r="FF418" s="129"/>
      <c r="FP418" s="129"/>
      <c r="FZ418" s="129"/>
      <c r="GJ418" s="129"/>
      <c r="GT418" s="129"/>
      <c r="HD418" s="129"/>
      <c r="HN418" s="129"/>
      <c r="HX418" s="129"/>
      <c r="IH418" s="129"/>
      <c r="IR418" s="129"/>
      <c r="JB418" s="129"/>
      <c r="JL418" s="129"/>
      <c r="JV418" s="129"/>
      <c r="KF418" s="129"/>
      <c r="KP418" s="129"/>
      <c r="KZ418" s="129"/>
      <c r="LJ418" s="129"/>
      <c r="LT418" s="129"/>
    </row>
    <row xmlns:x14ac="http://schemas.microsoft.com/office/spreadsheetml/2009/9/ac" r="419" s="3" customFormat="true" x14ac:dyDescent="0.25">
      <c r="A419" s="415"/>
      <c r="B419" s="129"/>
      <c r="L419" s="129"/>
      <c r="V419" s="129"/>
      <c r="AF419" s="129"/>
      <c r="AP419" s="129"/>
      <c r="AZ419" s="129"/>
      <c r="BJ419" s="129"/>
      <c r="BT419" s="129"/>
      <c r="CD419" s="129"/>
      <c r="CN419" s="129"/>
      <c r="CX419" s="129"/>
      <c r="DH419" s="129"/>
      <c r="DR419" s="129"/>
      <c r="DS419" s="129"/>
      <c r="EB419" s="129"/>
      <c r="EL419" s="129"/>
      <c r="EV419" s="129"/>
      <c r="FF419" s="129"/>
      <c r="FP419" s="129"/>
      <c r="FZ419" s="129"/>
      <c r="GJ419" s="129"/>
      <c r="GT419" s="129"/>
      <c r="HD419" s="129"/>
      <c r="HN419" s="129"/>
      <c r="HX419" s="129"/>
      <c r="IH419" s="129"/>
      <c r="IR419" s="129"/>
      <c r="JB419" s="129"/>
      <c r="JL419" s="129"/>
      <c r="JV419" s="129"/>
      <c r="KF419" s="129"/>
      <c r="KP419" s="129"/>
      <c r="KZ419" s="129"/>
      <c r="LJ419" s="129"/>
      <c r="LT419" s="129"/>
    </row>
    <row xmlns:x14ac="http://schemas.microsoft.com/office/spreadsheetml/2009/9/ac" r="420" s="3" customFormat="true" x14ac:dyDescent="0.25">
      <c r="A420" s="415"/>
      <c r="B420" s="129"/>
      <c r="L420" s="129"/>
      <c r="V420" s="129"/>
      <c r="AF420" s="129"/>
      <c r="AP420" s="129"/>
      <c r="AZ420" s="129"/>
      <c r="BJ420" s="129"/>
      <c r="BT420" s="129"/>
      <c r="CD420" s="129"/>
      <c r="CN420" s="129"/>
      <c r="CX420" s="129"/>
      <c r="DH420" s="129"/>
      <c r="DR420" s="129"/>
      <c r="DS420" s="129"/>
      <c r="EB420" s="129"/>
      <c r="EL420" s="129"/>
      <c r="EV420" s="129"/>
      <c r="FF420" s="129"/>
      <c r="FP420" s="129"/>
      <c r="FZ420" s="129"/>
      <c r="GJ420" s="129"/>
      <c r="GT420" s="129"/>
      <c r="HD420" s="129"/>
      <c r="HN420" s="129"/>
      <c r="HX420" s="129"/>
      <c r="IH420" s="129"/>
      <c r="IR420" s="129"/>
      <c r="JB420" s="129"/>
      <c r="JL420" s="129"/>
      <c r="JV420" s="129"/>
      <c r="KF420" s="129"/>
      <c r="KP420" s="129"/>
      <c r="KZ420" s="129"/>
      <c r="LJ420" s="129"/>
      <c r="LT420" s="129"/>
    </row>
    <row xmlns:x14ac="http://schemas.microsoft.com/office/spreadsheetml/2009/9/ac" r="421" s="3" customFormat="true" x14ac:dyDescent="0.25">
      <c r="A421" s="415"/>
      <c r="B421" s="129"/>
      <c r="L421" s="129"/>
      <c r="V421" s="129"/>
      <c r="AF421" s="129"/>
      <c r="AP421" s="129"/>
      <c r="AZ421" s="129"/>
      <c r="BJ421" s="129"/>
      <c r="BT421" s="129"/>
      <c r="CD421" s="129"/>
      <c r="CN421" s="129"/>
      <c r="CX421" s="129"/>
      <c r="DH421" s="129"/>
      <c r="DR421" s="129"/>
      <c r="DS421" s="129"/>
      <c r="EB421" s="129"/>
      <c r="EL421" s="129"/>
      <c r="EV421" s="129"/>
      <c r="FF421" s="129"/>
      <c r="FP421" s="129"/>
      <c r="FZ421" s="129"/>
      <c r="GJ421" s="129"/>
      <c r="GT421" s="129"/>
      <c r="HD421" s="129"/>
      <c r="HN421" s="129"/>
      <c r="HX421" s="129"/>
      <c r="IH421" s="129"/>
      <c r="IR421" s="129"/>
      <c r="JB421" s="129"/>
      <c r="JL421" s="129"/>
      <c r="JV421" s="129"/>
      <c r="KF421" s="129"/>
      <c r="KP421" s="129"/>
      <c r="KZ421" s="129"/>
      <c r="LJ421" s="129"/>
      <c r="LT421" s="129"/>
    </row>
    <row xmlns:x14ac="http://schemas.microsoft.com/office/spreadsheetml/2009/9/ac" r="422" s="3" customFormat="true" x14ac:dyDescent="0.25">
      <c r="A422" s="415"/>
      <c r="B422" s="129"/>
      <c r="L422" s="129"/>
      <c r="V422" s="129"/>
      <c r="AF422" s="129"/>
      <c r="AP422" s="129"/>
      <c r="AZ422" s="129"/>
      <c r="BJ422" s="129"/>
      <c r="BT422" s="129"/>
      <c r="CD422" s="129"/>
      <c r="CN422" s="129"/>
      <c r="CX422" s="129"/>
      <c r="DH422" s="129"/>
      <c r="DR422" s="129"/>
      <c r="DS422" s="129"/>
      <c r="EB422" s="129"/>
      <c r="EL422" s="129"/>
      <c r="EV422" s="129"/>
      <c r="FF422" s="129"/>
      <c r="FP422" s="129"/>
      <c r="FZ422" s="129"/>
      <c r="GJ422" s="129"/>
      <c r="GT422" s="129"/>
      <c r="HD422" s="129"/>
      <c r="HN422" s="129"/>
      <c r="HX422" s="129"/>
      <c r="IH422" s="129"/>
      <c r="IR422" s="129"/>
      <c r="JB422" s="129"/>
      <c r="JL422" s="129"/>
      <c r="JV422" s="129"/>
      <c r="KF422" s="129"/>
      <c r="KP422" s="129"/>
      <c r="KZ422" s="129"/>
      <c r="LJ422" s="129"/>
      <c r="LT422" s="129"/>
    </row>
    <row xmlns:x14ac="http://schemas.microsoft.com/office/spreadsheetml/2009/9/ac" r="423" s="3" customFormat="true" x14ac:dyDescent="0.25">
      <c r="A423" s="415"/>
      <c r="B423" s="129"/>
      <c r="L423" s="129"/>
      <c r="V423" s="129"/>
      <c r="AF423" s="129"/>
      <c r="AP423" s="129"/>
      <c r="AZ423" s="129"/>
      <c r="BJ423" s="129"/>
      <c r="BT423" s="129"/>
      <c r="CD423" s="129"/>
      <c r="CN423" s="129"/>
      <c r="CX423" s="129"/>
      <c r="DH423" s="129"/>
      <c r="DR423" s="129"/>
      <c r="DS423" s="129"/>
      <c r="EB423" s="129"/>
      <c r="EL423" s="129"/>
      <c r="EV423" s="129"/>
      <c r="FF423" s="129"/>
      <c r="FP423" s="129"/>
      <c r="FZ423" s="129"/>
      <c r="GJ423" s="129"/>
      <c r="GT423" s="129"/>
      <c r="HD423" s="129"/>
      <c r="HN423" s="129"/>
      <c r="HX423" s="129"/>
      <c r="IH423" s="129"/>
      <c r="IR423" s="129"/>
      <c r="JB423" s="129"/>
      <c r="JL423" s="129"/>
      <c r="JV423" s="129"/>
      <c r="KF423" s="129"/>
      <c r="KP423" s="129"/>
      <c r="KZ423" s="129"/>
      <c r="LJ423" s="129"/>
      <c r="LT423" s="129"/>
    </row>
    <row xmlns:x14ac="http://schemas.microsoft.com/office/spreadsheetml/2009/9/ac" r="424" s="3" customFormat="true" x14ac:dyDescent="0.25">
      <c r="A424" s="415"/>
      <c r="B424" s="129"/>
      <c r="L424" s="129"/>
      <c r="V424" s="129"/>
      <c r="AF424" s="129"/>
      <c r="AP424" s="129"/>
      <c r="AZ424" s="129"/>
      <c r="BJ424" s="129"/>
      <c r="BT424" s="129"/>
      <c r="CD424" s="129"/>
      <c r="CN424" s="129"/>
      <c r="CX424" s="129"/>
      <c r="DH424" s="129"/>
      <c r="DR424" s="129"/>
      <c r="DS424" s="129"/>
      <c r="EB424" s="129"/>
      <c r="EL424" s="129"/>
      <c r="EV424" s="129"/>
      <c r="FF424" s="129"/>
      <c r="FP424" s="129"/>
      <c r="FZ424" s="129"/>
      <c r="GJ424" s="129"/>
      <c r="GT424" s="129"/>
      <c r="HD424" s="129"/>
      <c r="HN424" s="129"/>
      <c r="HX424" s="129"/>
      <c r="IH424" s="129"/>
      <c r="IR424" s="129"/>
      <c r="JB424" s="129"/>
      <c r="JL424" s="129"/>
      <c r="JV424" s="129"/>
      <c r="KF424" s="129"/>
      <c r="KP424" s="129"/>
      <c r="KZ424" s="129"/>
      <c r="LJ424" s="129"/>
      <c r="LT424" s="129"/>
    </row>
    <row xmlns:x14ac="http://schemas.microsoft.com/office/spreadsheetml/2009/9/ac" r="425" s="3" customFormat="true" x14ac:dyDescent="0.25">
      <c r="A425" s="415"/>
      <c r="B425" s="129"/>
      <c r="L425" s="129"/>
      <c r="V425" s="129"/>
      <c r="AF425" s="129"/>
      <c r="AP425" s="129"/>
      <c r="AZ425" s="129"/>
      <c r="BJ425" s="129"/>
      <c r="BT425" s="129"/>
      <c r="CD425" s="129"/>
      <c r="CN425" s="129"/>
      <c r="CX425" s="129"/>
      <c r="DH425" s="129"/>
      <c r="DR425" s="129"/>
      <c r="DS425" s="129"/>
      <c r="EB425" s="129"/>
      <c r="EL425" s="129"/>
      <c r="EV425" s="129"/>
      <c r="FF425" s="129"/>
      <c r="FP425" s="129"/>
      <c r="FZ425" s="129"/>
      <c r="GJ425" s="129"/>
      <c r="GT425" s="129"/>
      <c r="HD425" s="129"/>
      <c r="HN425" s="129"/>
      <c r="HX425" s="129"/>
      <c r="IH425" s="129"/>
      <c r="IR425" s="129"/>
      <c r="JB425" s="129"/>
      <c r="JL425" s="129"/>
      <c r="JV425" s="129"/>
      <c r="KF425" s="129"/>
      <c r="KP425" s="129"/>
      <c r="KZ425" s="129"/>
      <c r="LJ425" s="129"/>
      <c r="LT425" s="129"/>
    </row>
    <row xmlns:x14ac="http://schemas.microsoft.com/office/spreadsheetml/2009/9/ac" r="426" s="3" customFormat="true" x14ac:dyDescent="0.25">
      <c r="A426" s="415"/>
      <c r="B426" s="129"/>
      <c r="L426" s="129"/>
      <c r="V426" s="129"/>
      <c r="AF426" s="129"/>
      <c r="AP426" s="129"/>
      <c r="AZ426" s="129"/>
      <c r="BJ426" s="129"/>
      <c r="BT426" s="129"/>
      <c r="CD426" s="129"/>
      <c r="CN426" s="129"/>
      <c r="CX426" s="129"/>
      <c r="DH426" s="129"/>
      <c r="DR426" s="129"/>
      <c r="DS426" s="129"/>
      <c r="EB426" s="129"/>
      <c r="EL426" s="129"/>
      <c r="EV426" s="129"/>
      <c r="FF426" s="129"/>
      <c r="FP426" s="129"/>
      <c r="FZ426" s="129"/>
      <c r="GJ426" s="129"/>
      <c r="GT426" s="129"/>
      <c r="HD426" s="129"/>
      <c r="HN426" s="129"/>
      <c r="HX426" s="129"/>
      <c r="IH426" s="129"/>
      <c r="IR426" s="129"/>
      <c r="JB426" s="129"/>
      <c r="JL426" s="129"/>
      <c r="JV426" s="129"/>
      <c r="KF426" s="129"/>
      <c r="KP426" s="129"/>
      <c r="KZ426" s="129"/>
      <c r="LJ426" s="129"/>
      <c r="LT426" s="129"/>
    </row>
    <row xmlns:x14ac="http://schemas.microsoft.com/office/spreadsheetml/2009/9/ac" r="427" s="3" customFormat="true" x14ac:dyDescent="0.25">
      <c r="A427" s="415"/>
      <c r="B427" s="129"/>
      <c r="L427" s="129"/>
      <c r="V427" s="129"/>
      <c r="AF427" s="129"/>
      <c r="AP427" s="129"/>
      <c r="AZ427" s="129"/>
      <c r="BJ427" s="129"/>
      <c r="BT427" s="129"/>
      <c r="CD427" s="129"/>
      <c r="CN427" s="129"/>
      <c r="CX427" s="129"/>
      <c r="DH427" s="129"/>
      <c r="DR427" s="129"/>
      <c r="DS427" s="129"/>
      <c r="EB427" s="129"/>
      <c r="EL427" s="129"/>
      <c r="EV427" s="129"/>
      <c r="FF427" s="129"/>
      <c r="FP427" s="129"/>
      <c r="FZ427" s="129"/>
      <c r="GJ427" s="129"/>
      <c r="GT427" s="129"/>
      <c r="HD427" s="129"/>
      <c r="HN427" s="129"/>
      <c r="HX427" s="129"/>
      <c r="IH427" s="129"/>
      <c r="IR427" s="129"/>
      <c r="JB427" s="129"/>
      <c r="JL427" s="129"/>
      <c r="JV427" s="129"/>
      <c r="KF427" s="129"/>
      <c r="KP427" s="129"/>
      <c r="KZ427" s="129"/>
      <c r="LJ427" s="129"/>
      <c r="LT427" s="129"/>
    </row>
    <row xmlns:x14ac="http://schemas.microsoft.com/office/spreadsheetml/2009/9/ac" r="428" s="3" customFormat="true" x14ac:dyDescent="0.25">
      <c r="A428" s="415"/>
      <c r="B428" s="129"/>
      <c r="L428" s="129"/>
      <c r="V428" s="129"/>
      <c r="AF428" s="129"/>
      <c r="AP428" s="129"/>
      <c r="AZ428" s="129"/>
      <c r="BJ428" s="129"/>
      <c r="BT428" s="129"/>
      <c r="CD428" s="129"/>
      <c r="CN428" s="129"/>
      <c r="CX428" s="129"/>
      <c r="DH428" s="129"/>
      <c r="DR428" s="129"/>
      <c r="DS428" s="129"/>
      <c r="EB428" s="129"/>
      <c r="EL428" s="129"/>
      <c r="EV428" s="129"/>
      <c r="FF428" s="129"/>
      <c r="FP428" s="129"/>
      <c r="FZ428" s="129"/>
      <c r="GJ428" s="129"/>
      <c r="GT428" s="129"/>
      <c r="HD428" s="129"/>
      <c r="HN428" s="129"/>
      <c r="HX428" s="129"/>
      <c r="IH428" s="129"/>
      <c r="IR428" s="129"/>
      <c r="JB428" s="129"/>
      <c r="JL428" s="129"/>
      <c r="JV428" s="129"/>
      <c r="KF428" s="129"/>
      <c r="KP428" s="129"/>
      <c r="KZ428" s="129"/>
      <c r="LJ428" s="129"/>
      <c r="LT428" s="129"/>
    </row>
    <row xmlns:x14ac="http://schemas.microsoft.com/office/spreadsheetml/2009/9/ac" r="429" s="3" customFormat="true" x14ac:dyDescent="0.25">
      <c r="A429" s="415"/>
      <c r="B429" s="129"/>
      <c r="L429" s="129"/>
      <c r="V429" s="129"/>
      <c r="AF429" s="129"/>
      <c r="AP429" s="129"/>
      <c r="AZ429" s="129"/>
      <c r="BJ429" s="129"/>
      <c r="BT429" s="129"/>
      <c r="CD429" s="129"/>
      <c r="CN429" s="129"/>
      <c r="CX429" s="129"/>
      <c r="DH429" s="129"/>
      <c r="DR429" s="129"/>
      <c r="DS429" s="129"/>
      <c r="EB429" s="129"/>
      <c r="EL429" s="129"/>
      <c r="EV429" s="129"/>
      <c r="FF429" s="129"/>
      <c r="FP429" s="129"/>
      <c r="FZ429" s="129"/>
      <c r="GJ429" s="129"/>
      <c r="GT429" s="129"/>
      <c r="HD429" s="129"/>
      <c r="HN429" s="129"/>
      <c r="HX429" s="129"/>
      <c r="IH429" s="129"/>
      <c r="IR429" s="129"/>
      <c r="JB429" s="129"/>
      <c r="JL429" s="129"/>
      <c r="JV429" s="129"/>
      <c r="KF429" s="129"/>
      <c r="KP429" s="129"/>
      <c r="KZ429" s="129"/>
      <c r="LJ429" s="129"/>
      <c r="LT429" s="129"/>
    </row>
    <row xmlns:x14ac="http://schemas.microsoft.com/office/spreadsheetml/2009/9/ac" r="430" s="3" customFormat="true" x14ac:dyDescent="0.25">
      <c r="A430" s="415"/>
      <c r="B430" s="129"/>
      <c r="L430" s="129"/>
      <c r="V430" s="129"/>
      <c r="AF430" s="129"/>
      <c r="AP430" s="129"/>
      <c r="AZ430" s="129"/>
      <c r="BJ430" s="129"/>
      <c r="BT430" s="129"/>
      <c r="CD430" s="129"/>
      <c r="CN430" s="129"/>
      <c r="CX430" s="129"/>
      <c r="DH430" s="129"/>
      <c r="DR430" s="129"/>
      <c r="DS430" s="129"/>
      <c r="EB430" s="129"/>
      <c r="EL430" s="129"/>
      <c r="EV430" s="129"/>
      <c r="FF430" s="129"/>
      <c r="FP430" s="129"/>
      <c r="FZ430" s="129"/>
      <c r="GJ430" s="129"/>
      <c r="GT430" s="129"/>
      <c r="HD430" s="129"/>
      <c r="HN430" s="129"/>
      <c r="HX430" s="129"/>
      <c r="IH430" s="129"/>
      <c r="IR430" s="129"/>
      <c r="JB430" s="129"/>
      <c r="JL430" s="129"/>
      <c r="JV430" s="129"/>
      <c r="KF430" s="129"/>
      <c r="KP430" s="129"/>
      <c r="KZ430" s="129"/>
      <c r="LJ430" s="129"/>
      <c r="LT430" s="129"/>
    </row>
    <row xmlns:x14ac="http://schemas.microsoft.com/office/spreadsheetml/2009/9/ac" r="431" s="3" customFormat="true" x14ac:dyDescent="0.25">
      <c r="A431" s="415"/>
      <c r="B431" s="129"/>
      <c r="L431" s="129"/>
      <c r="V431" s="129"/>
      <c r="AF431" s="129"/>
      <c r="AP431" s="129"/>
      <c r="AZ431" s="129"/>
      <c r="BJ431" s="129"/>
      <c r="BT431" s="129"/>
      <c r="CD431" s="129"/>
      <c r="CN431" s="129"/>
      <c r="CX431" s="129"/>
      <c r="DH431" s="129"/>
      <c r="DR431" s="129"/>
      <c r="DS431" s="129"/>
      <c r="EB431" s="129"/>
      <c r="EL431" s="129"/>
      <c r="EV431" s="129"/>
      <c r="FF431" s="129"/>
      <c r="FP431" s="129"/>
      <c r="FZ431" s="129"/>
      <c r="GJ431" s="129"/>
      <c r="GT431" s="129"/>
      <c r="HD431" s="129"/>
      <c r="HN431" s="129"/>
      <c r="HX431" s="129"/>
      <c r="IH431" s="129"/>
      <c r="IR431" s="129"/>
      <c r="JB431" s="129"/>
      <c r="JL431" s="129"/>
      <c r="JV431" s="129"/>
      <c r="KF431" s="129"/>
      <c r="KP431" s="129"/>
      <c r="KZ431" s="129"/>
      <c r="LJ431" s="129"/>
      <c r="LT431" s="129"/>
    </row>
    <row xmlns:x14ac="http://schemas.microsoft.com/office/spreadsheetml/2009/9/ac" r="432" s="3" customFormat="true" x14ac:dyDescent="0.25">
      <c r="A432" s="415"/>
      <c r="B432" s="129"/>
      <c r="L432" s="129"/>
      <c r="V432" s="129"/>
      <c r="AF432" s="129"/>
      <c r="AP432" s="129"/>
      <c r="AZ432" s="129"/>
      <c r="BJ432" s="129"/>
      <c r="BT432" s="129"/>
      <c r="CD432" s="129"/>
      <c r="CN432" s="129"/>
      <c r="CX432" s="129"/>
      <c r="DH432" s="129"/>
      <c r="DR432" s="129"/>
      <c r="DS432" s="129"/>
      <c r="EB432" s="129"/>
      <c r="EL432" s="129"/>
      <c r="EV432" s="129"/>
      <c r="FF432" s="129"/>
      <c r="FP432" s="129"/>
      <c r="FZ432" s="129"/>
      <c r="GJ432" s="129"/>
      <c r="GT432" s="129"/>
      <c r="HD432" s="129"/>
      <c r="HN432" s="129"/>
      <c r="HX432" s="129"/>
      <c r="IH432" s="129"/>
      <c r="IR432" s="129"/>
      <c r="JB432" s="129"/>
      <c r="JL432" s="129"/>
      <c r="JV432" s="129"/>
      <c r="KF432" s="129"/>
      <c r="KP432" s="129"/>
      <c r="KZ432" s="129"/>
      <c r="LJ432" s="129"/>
      <c r="LT432" s="129"/>
    </row>
    <row xmlns:x14ac="http://schemas.microsoft.com/office/spreadsheetml/2009/9/ac" r="433" s="3" customFormat="true" x14ac:dyDescent="0.25">
      <c r="A433" s="415"/>
      <c r="B433" s="129"/>
      <c r="L433" s="129"/>
      <c r="V433" s="129"/>
      <c r="AF433" s="129"/>
      <c r="AP433" s="129"/>
      <c r="AZ433" s="129"/>
      <c r="BJ433" s="129"/>
      <c r="BT433" s="129"/>
      <c r="CD433" s="129"/>
      <c r="CN433" s="129"/>
      <c r="CX433" s="129"/>
      <c r="DH433" s="129"/>
      <c r="DR433" s="129"/>
      <c r="DS433" s="129"/>
      <c r="EB433" s="129"/>
      <c r="EL433" s="129"/>
      <c r="EV433" s="129"/>
      <c r="FF433" s="129"/>
      <c r="FP433" s="129"/>
      <c r="FZ433" s="129"/>
      <c r="GJ433" s="129"/>
      <c r="GT433" s="129"/>
      <c r="HD433" s="129"/>
      <c r="HN433" s="129"/>
      <c r="HX433" s="129"/>
      <c r="IH433" s="129"/>
      <c r="IR433" s="129"/>
      <c r="JB433" s="129"/>
      <c r="JL433" s="129"/>
      <c r="JV433" s="129"/>
      <c r="KF433" s="129"/>
      <c r="KP433" s="129"/>
      <c r="KZ433" s="129"/>
      <c r="LJ433" s="129"/>
      <c r="LT433" s="129"/>
    </row>
    <row xmlns:x14ac="http://schemas.microsoft.com/office/spreadsheetml/2009/9/ac" r="434" s="3" customFormat="true" x14ac:dyDescent="0.25">
      <c r="A434" s="415"/>
      <c r="B434" s="129"/>
      <c r="L434" s="129"/>
      <c r="V434" s="129"/>
      <c r="AF434" s="129"/>
      <c r="AP434" s="129"/>
      <c r="AZ434" s="129"/>
      <c r="BJ434" s="129"/>
      <c r="BT434" s="129"/>
      <c r="CD434" s="129"/>
      <c r="CN434" s="129"/>
      <c r="CX434" s="129"/>
      <c r="DH434" s="129"/>
      <c r="DR434" s="129"/>
      <c r="DS434" s="129"/>
      <c r="EB434" s="129"/>
      <c r="EL434" s="129"/>
      <c r="EV434" s="129"/>
      <c r="FF434" s="129"/>
      <c r="FP434" s="129"/>
      <c r="FZ434" s="129"/>
      <c r="GJ434" s="129"/>
      <c r="GT434" s="129"/>
      <c r="HD434" s="129"/>
      <c r="HN434" s="129"/>
      <c r="HX434" s="129"/>
      <c r="IH434" s="129"/>
      <c r="IR434" s="129"/>
      <c r="JB434" s="129"/>
      <c r="JL434" s="129"/>
      <c r="JV434" s="129"/>
      <c r="KF434" s="129"/>
      <c r="KP434" s="129"/>
      <c r="KZ434" s="129"/>
      <c r="LJ434" s="129"/>
      <c r="LT434" s="129"/>
    </row>
    <row xmlns:x14ac="http://schemas.microsoft.com/office/spreadsheetml/2009/9/ac" r="435" s="3" customFormat="true" x14ac:dyDescent="0.25">
      <c r="A435" s="415"/>
      <c r="B435" s="129"/>
      <c r="L435" s="129"/>
      <c r="V435" s="129"/>
      <c r="AF435" s="129"/>
      <c r="AP435" s="129"/>
      <c r="AZ435" s="129"/>
      <c r="BJ435" s="129"/>
      <c r="BT435" s="129"/>
      <c r="CD435" s="129"/>
      <c r="CN435" s="129"/>
      <c r="CX435" s="129"/>
      <c r="DH435" s="129"/>
      <c r="DR435" s="129"/>
      <c r="DS435" s="129"/>
      <c r="EB435" s="129"/>
      <c r="EL435" s="129"/>
      <c r="EV435" s="129"/>
      <c r="FF435" s="129"/>
      <c r="FP435" s="129"/>
      <c r="FZ435" s="129"/>
      <c r="GJ435" s="129"/>
      <c r="GT435" s="129"/>
      <c r="HD435" s="129"/>
      <c r="HN435" s="129"/>
      <c r="HX435" s="129"/>
      <c r="IH435" s="129"/>
      <c r="IR435" s="129"/>
      <c r="JB435" s="129"/>
      <c r="JL435" s="129"/>
      <c r="JV435" s="129"/>
      <c r="KF435" s="129"/>
      <c r="KP435" s="129"/>
      <c r="KZ435" s="129"/>
      <c r="LJ435" s="129"/>
      <c r="LT435" s="129"/>
    </row>
    <row xmlns:x14ac="http://schemas.microsoft.com/office/spreadsheetml/2009/9/ac" r="436" s="3" customFormat="true" x14ac:dyDescent="0.25">
      <c r="A436" s="415"/>
      <c r="B436" s="129"/>
      <c r="L436" s="129"/>
      <c r="V436" s="129"/>
      <c r="AF436" s="129"/>
      <c r="AP436" s="129"/>
      <c r="AZ436" s="129"/>
      <c r="BJ436" s="129"/>
      <c r="BT436" s="129"/>
      <c r="CD436" s="129"/>
      <c r="CN436" s="129"/>
      <c r="CX436" s="129"/>
      <c r="DH436" s="129"/>
      <c r="DR436" s="129"/>
      <c r="DS436" s="129"/>
      <c r="EB436" s="129"/>
      <c r="EL436" s="129"/>
      <c r="EV436" s="129"/>
      <c r="FF436" s="129"/>
      <c r="FP436" s="129"/>
      <c r="FZ436" s="129"/>
      <c r="GJ436" s="129"/>
      <c r="GT436" s="129"/>
      <c r="HD436" s="129"/>
      <c r="HN436" s="129"/>
      <c r="HX436" s="129"/>
      <c r="IH436" s="129"/>
      <c r="IR436" s="129"/>
      <c r="JB436" s="129"/>
      <c r="JL436" s="129"/>
      <c r="JV436" s="129"/>
      <c r="KF436" s="129"/>
      <c r="KP436" s="129"/>
      <c r="KZ436" s="129"/>
      <c r="LJ436" s="129"/>
      <c r="LT436" s="129"/>
    </row>
    <row xmlns:x14ac="http://schemas.microsoft.com/office/spreadsheetml/2009/9/ac" r="437" s="3" customFormat="true" x14ac:dyDescent="0.25">
      <c r="A437" s="415"/>
      <c r="B437" s="129"/>
      <c r="L437" s="129"/>
      <c r="V437" s="129"/>
      <c r="AF437" s="129"/>
      <c r="AP437" s="129"/>
      <c r="AZ437" s="129"/>
      <c r="BJ437" s="129"/>
      <c r="BT437" s="129"/>
      <c r="CD437" s="129"/>
      <c r="CN437" s="129"/>
      <c r="CX437" s="129"/>
      <c r="DH437" s="129"/>
      <c r="DR437" s="129"/>
      <c r="DS437" s="129"/>
      <c r="EB437" s="129"/>
      <c r="EL437" s="129"/>
      <c r="EV437" s="129"/>
      <c r="FF437" s="129"/>
      <c r="FP437" s="129"/>
      <c r="FZ437" s="129"/>
      <c r="GJ437" s="129"/>
      <c r="GT437" s="129"/>
      <c r="HD437" s="129"/>
      <c r="HN437" s="129"/>
      <c r="HX437" s="129"/>
      <c r="IH437" s="129"/>
      <c r="IR437" s="129"/>
      <c r="JB437" s="129"/>
      <c r="JL437" s="129"/>
      <c r="JV437" s="129"/>
      <c r="KF437" s="129"/>
      <c r="KP437" s="129"/>
      <c r="KZ437" s="129"/>
      <c r="LJ437" s="129"/>
      <c r="LT437" s="129"/>
    </row>
    <row xmlns:x14ac="http://schemas.microsoft.com/office/spreadsheetml/2009/9/ac" r="438" s="3" customFormat="true" x14ac:dyDescent="0.25">
      <c r="A438" s="415"/>
      <c r="B438" s="129"/>
      <c r="L438" s="129"/>
      <c r="V438" s="129"/>
      <c r="AF438" s="129"/>
      <c r="AP438" s="129"/>
      <c r="AZ438" s="129"/>
      <c r="BJ438" s="129"/>
      <c r="BT438" s="129"/>
      <c r="CD438" s="129"/>
      <c r="CN438" s="129"/>
      <c r="CX438" s="129"/>
      <c r="DH438" s="129"/>
      <c r="DR438" s="129"/>
      <c r="DS438" s="129"/>
      <c r="EB438" s="129"/>
      <c r="EL438" s="129"/>
      <c r="EV438" s="129"/>
      <c r="FF438" s="129"/>
      <c r="FP438" s="129"/>
      <c r="FZ438" s="129"/>
      <c r="GJ438" s="129"/>
      <c r="GT438" s="129"/>
      <c r="HD438" s="129"/>
      <c r="HN438" s="129"/>
      <c r="HX438" s="129"/>
      <c r="IH438" s="129"/>
      <c r="IR438" s="129"/>
      <c r="JB438" s="129"/>
      <c r="JL438" s="129"/>
      <c r="JV438" s="129"/>
      <c r="KF438" s="129"/>
      <c r="KP438" s="129"/>
      <c r="KZ438" s="129"/>
      <c r="LJ438" s="129"/>
      <c r="LT438" s="129"/>
    </row>
    <row xmlns:x14ac="http://schemas.microsoft.com/office/spreadsheetml/2009/9/ac" r="439" s="3" customFormat="true" x14ac:dyDescent="0.25">
      <c r="A439" s="415"/>
      <c r="B439" s="129"/>
      <c r="L439" s="129"/>
      <c r="V439" s="129"/>
      <c r="AF439" s="129"/>
      <c r="AP439" s="129"/>
      <c r="AZ439" s="129"/>
      <c r="BJ439" s="129"/>
      <c r="BT439" s="129"/>
      <c r="CD439" s="129"/>
      <c r="CN439" s="129"/>
      <c r="CX439" s="129"/>
      <c r="DH439" s="129"/>
      <c r="DR439" s="129"/>
      <c r="DS439" s="129"/>
      <c r="EB439" s="129"/>
      <c r="EL439" s="129"/>
      <c r="EV439" s="129"/>
      <c r="FF439" s="129"/>
      <c r="FP439" s="129"/>
      <c r="FZ439" s="129"/>
      <c r="GJ439" s="129"/>
      <c r="GT439" s="129"/>
      <c r="HD439" s="129"/>
      <c r="HN439" s="129"/>
      <c r="HX439" s="129"/>
      <c r="IH439" s="129"/>
      <c r="IR439" s="129"/>
      <c r="JB439" s="129"/>
      <c r="JL439" s="129"/>
      <c r="JV439" s="129"/>
      <c r="KF439" s="129"/>
      <c r="KP439" s="129"/>
      <c r="KZ439" s="129"/>
      <c r="LJ439" s="129"/>
      <c r="LT439" s="129"/>
    </row>
    <row xmlns:x14ac="http://schemas.microsoft.com/office/spreadsheetml/2009/9/ac" r="440" s="3" customFormat="true" x14ac:dyDescent="0.25">
      <c r="A440" s="415"/>
      <c r="B440" s="129"/>
      <c r="L440" s="129"/>
      <c r="V440" s="129"/>
      <c r="AF440" s="129"/>
      <c r="AP440" s="129"/>
      <c r="AZ440" s="129"/>
      <c r="BJ440" s="129"/>
      <c r="BT440" s="129"/>
      <c r="CD440" s="129"/>
      <c r="CN440" s="129"/>
      <c r="CX440" s="129"/>
      <c r="DH440" s="129"/>
      <c r="DR440" s="129"/>
      <c r="DS440" s="129"/>
      <c r="EB440" s="129"/>
      <c r="EL440" s="129"/>
      <c r="EV440" s="129"/>
      <c r="FF440" s="129"/>
      <c r="FP440" s="129"/>
      <c r="FZ440" s="129"/>
      <c r="GJ440" s="129"/>
      <c r="GT440" s="129"/>
      <c r="HD440" s="129"/>
      <c r="HN440" s="129"/>
      <c r="HX440" s="129"/>
      <c r="IH440" s="129"/>
      <c r="IR440" s="129"/>
      <c r="JB440" s="129"/>
      <c r="JL440" s="129"/>
      <c r="JV440" s="129"/>
      <c r="KF440" s="129"/>
      <c r="KP440" s="129"/>
      <c r="KZ440" s="129"/>
      <c r="LJ440" s="129"/>
      <c r="LT440" s="129"/>
    </row>
    <row xmlns:x14ac="http://schemas.microsoft.com/office/spreadsheetml/2009/9/ac" r="441" s="3" customFormat="true" x14ac:dyDescent="0.25">
      <c r="A441" s="415"/>
      <c r="B441" s="129"/>
      <c r="L441" s="129"/>
      <c r="V441" s="129"/>
      <c r="AF441" s="129"/>
      <c r="AP441" s="129"/>
      <c r="AZ441" s="129"/>
      <c r="BJ441" s="129"/>
      <c r="BT441" s="129"/>
      <c r="CD441" s="129"/>
      <c r="CN441" s="129"/>
      <c r="CX441" s="129"/>
      <c r="DH441" s="129"/>
      <c r="DR441" s="129"/>
      <c r="DS441" s="129"/>
      <c r="EB441" s="129"/>
      <c r="EL441" s="129"/>
      <c r="EV441" s="129"/>
      <c r="FF441" s="129"/>
      <c r="FP441" s="129"/>
      <c r="FZ441" s="129"/>
      <c r="GJ441" s="129"/>
      <c r="GT441" s="129"/>
      <c r="HD441" s="129"/>
      <c r="HN441" s="129"/>
      <c r="HX441" s="129"/>
      <c r="IH441" s="129"/>
      <c r="IR441" s="129"/>
      <c r="JB441" s="129"/>
      <c r="JL441" s="129"/>
      <c r="JV441" s="129"/>
      <c r="KF441" s="129"/>
      <c r="KP441" s="129"/>
      <c r="KZ441" s="129"/>
      <c r="LJ441" s="129"/>
      <c r="LT441" s="129"/>
    </row>
    <row xmlns:x14ac="http://schemas.microsoft.com/office/spreadsheetml/2009/9/ac" r="442" s="3" customFormat="true" x14ac:dyDescent="0.25">
      <c r="A442" s="415"/>
      <c r="B442" s="129"/>
      <c r="L442" s="129"/>
      <c r="V442" s="129"/>
      <c r="AF442" s="129"/>
      <c r="AP442" s="129"/>
      <c r="AZ442" s="129"/>
      <c r="BJ442" s="129"/>
      <c r="BT442" s="129"/>
      <c r="CD442" s="129"/>
      <c r="CN442" s="129"/>
      <c r="CX442" s="129"/>
      <c r="DH442" s="129"/>
      <c r="DR442" s="129"/>
      <c r="DS442" s="129"/>
      <c r="EB442" s="129"/>
      <c r="EL442" s="129"/>
      <c r="EV442" s="129"/>
      <c r="FF442" s="129"/>
      <c r="FP442" s="129"/>
      <c r="FZ442" s="129"/>
      <c r="GJ442" s="129"/>
      <c r="GT442" s="129"/>
      <c r="HD442" s="129"/>
      <c r="HN442" s="129"/>
      <c r="HX442" s="129"/>
      <c r="IH442" s="129"/>
      <c r="IR442" s="129"/>
      <c r="JB442" s="129"/>
      <c r="JL442" s="129"/>
      <c r="JV442" s="129"/>
      <c r="KF442" s="129"/>
      <c r="KP442" s="129"/>
      <c r="KZ442" s="129"/>
      <c r="LJ442" s="129"/>
      <c r="LT442" s="129"/>
    </row>
    <row xmlns:x14ac="http://schemas.microsoft.com/office/spreadsheetml/2009/9/ac" r="443" s="3" customFormat="true" x14ac:dyDescent="0.25">
      <c r="A443" s="415"/>
      <c r="B443" s="129"/>
      <c r="L443" s="129"/>
      <c r="V443" s="129"/>
      <c r="AF443" s="129"/>
      <c r="AP443" s="129"/>
      <c r="AZ443" s="129"/>
      <c r="BJ443" s="129"/>
      <c r="BT443" s="129"/>
      <c r="CD443" s="129"/>
      <c r="CN443" s="129"/>
      <c r="CX443" s="129"/>
      <c r="DH443" s="129"/>
      <c r="DR443" s="129"/>
      <c r="DS443" s="129"/>
      <c r="EB443" s="129"/>
      <c r="EL443" s="129"/>
      <c r="EV443" s="129"/>
      <c r="FF443" s="129"/>
      <c r="FP443" s="129"/>
      <c r="FZ443" s="129"/>
      <c r="GJ443" s="129"/>
      <c r="GT443" s="129"/>
      <c r="HD443" s="129"/>
      <c r="HN443" s="129"/>
      <c r="HX443" s="129"/>
      <c r="IH443" s="129"/>
      <c r="IR443" s="129"/>
      <c r="JB443" s="129"/>
      <c r="JL443" s="129"/>
      <c r="JV443" s="129"/>
      <c r="KF443" s="129"/>
      <c r="KP443" s="129"/>
      <c r="KZ443" s="129"/>
      <c r="LJ443" s="129"/>
      <c r="LT443" s="129"/>
    </row>
    <row xmlns:x14ac="http://schemas.microsoft.com/office/spreadsheetml/2009/9/ac" r="444" s="3" customFormat="true" x14ac:dyDescent="0.25">
      <c r="A444" s="415"/>
      <c r="B444" s="129"/>
      <c r="L444" s="129"/>
      <c r="V444" s="129"/>
      <c r="AF444" s="129"/>
      <c r="AP444" s="129"/>
      <c r="AZ444" s="129"/>
      <c r="BJ444" s="129"/>
      <c r="BT444" s="129"/>
      <c r="CD444" s="129"/>
      <c r="CN444" s="129"/>
      <c r="CX444" s="129"/>
      <c r="DH444" s="129"/>
      <c r="DR444" s="129"/>
      <c r="DS444" s="129"/>
      <c r="EB444" s="129"/>
      <c r="EL444" s="129"/>
      <c r="EV444" s="129"/>
      <c r="FF444" s="129"/>
      <c r="FP444" s="129"/>
      <c r="FZ444" s="129"/>
      <c r="GJ444" s="129"/>
      <c r="GT444" s="129"/>
      <c r="HD444" s="129"/>
      <c r="HN444" s="129"/>
      <c r="HX444" s="129"/>
      <c r="IH444" s="129"/>
      <c r="IR444" s="129"/>
      <c r="JB444" s="129"/>
      <c r="JL444" s="129"/>
      <c r="JV444" s="129"/>
      <c r="KF444" s="129"/>
      <c r="KP444" s="129"/>
      <c r="KZ444" s="129"/>
      <c r="LJ444" s="129"/>
      <c r="LT444" s="129"/>
    </row>
    <row xmlns:x14ac="http://schemas.microsoft.com/office/spreadsheetml/2009/9/ac" r="445" s="3" customFormat="true" x14ac:dyDescent="0.25">
      <c r="A445" s="415"/>
      <c r="B445" s="129"/>
      <c r="L445" s="129"/>
      <c r="V445" s="129"/>
      <c r="AF445" s="129"/>
      <c r="AP445" s="129"/>
      <c r="AZ445" s="129"/>
      <c r="BJ445" s="129"/>
      <c r="BT445" s="129"/>
      <c r="CD445" s="129"/>
      <c r="CN445" s="129"/>
      <c r="CX445" s="129"/>
      <c r="DH445" s="129"/>
      <c r="DR445" s="129"/>
      <c r="DS445" s="129"/>
      <c r="EB445" s="129"/>
      <c r="EL445" s="129"/>
      <c r="EV445" s="129"/>
      <c r="FF445" s="129"/>
      <c r="FP445" s="129"/>
      <c r="FZ445" s="129"/>
      <c r="GJ445" s="129"/>
      <c r="GT445" s="129"/>
      <c r="HD445" s="129"/>
      <c r="HN445" s="129"/>
      <c r="HX445" s="129"/>
      <c r="IH445" s="129"/>
      <c r="IR445" s="129"/>
      <c r="JB445" s="129"/>
      <c r="JL445" s="129"/>
      <c r="JV445" s="129"/>
      <c r="KF445" s="129"/>
      <c r="KP445" s="129"/>
      <c r="KZ445" s="129"/>
      <c r="LJ445" s="129"/>
      <c r="LT445" s="129"/>
    </row>
    <row xmlns:x14ac="http://schemas.microsoft.com/office/spreadsheetml/2009/9/ac" r="446" s="3" customFormat="true" x14ac:dyDescent="0.25">
      <c r="A446" s="415"/>
      <c r="B446" s="129"/>
      <c r="L446" s="129"/>
      <c r="V446" s="129"/>
      <c r="AF446" s="129"/>
      <c r="AP446" s="129"/>
      <c r="AZ446" s="129"/>
      <c r="BJ446" s="129"/>
      <c r="BT446" s="129"/>
      <c r="CD446" s="129"/>
      <c r="CN446" s="129"/>
      <c r="CX446" s="129"/>
      <c r="DH446" s="129"/>
      <c r="DR446" s="129"/>
      <c r="DS446" s="129"/>
      <c r="EB446" s="129"/>
      <c r="EL446" s="129"/>
      <c r="EV446" s="129"/>
      <c r="FF446" s="129"/>
      <c r="FP446" s="129"/>
      <c r="FZ446" s="129"/>
      <c r="GJ446" s="129"/>
      <c r="GT446" s="129"/>
      <c r="HD446" s="129"/>
      <c r="HN446" s="129"/>
      <c r="HX446" s="129"/>
      <c r="IH446" s="129"/>
      <c r="IR446" s="129"/>
      <c r="JB446" s="129"/>
      <c r="JL446" s="129"/>
      <c r="JV446" s="129"/>
      <c r="KF446" s="129"/>
      <c r="KP446" s="129"/>
      <c r="KZ446" s="129"/>
      <c r="LJ446" s="129"/>
      <c r="LT446" s="129"/>
    </row>
    <row xmlns:x14ac="http://schemas.microsoft.com/office/spreadsheetml/2009/9/ac" r="447" s="3" customFormat="true" x14ac:dyDescent="0.25">
      <c r="A447" s="415"/>
      <c r="B447" s="129"/>
      <c r="L447" s="129"/>
      <c r="V447" s="129"/>
      <c r="AF447" s="129"/>
      <c r="AP447" s="129"/>
      <c r="AZ447" s="129"/>
      <c r="BJ447" s="129"/>
      <c r="BT447" s="129"/>
      <c r="CD447" s="129"/>
      <c r="CN447" s="129"/>
      <c r="CX447" s="129"/>
      <c r="DH447" s="129"/>
      <c r="DR447" s="129"/>
      <c r="DS447" s="129"/>
      <c r="EB447" s="129"/>
      <c r="EL447" s="129"/>
      <c r="EV447" s="129"/>
      <c r="FF447" s="129"/>
      <c r="FP447" s="129"/>
      <c r="FZ447" s="129"/>
      <c r="GJ447" s="129"/>
      <c r="GT447" s="129"/>
      <c r="HD447" s="129"/>
      <c r="HN447" s="129"/>
      <c r="HX447" s="129"/>
      <c r="IH447" s="129"/>
      <c r="IR447" s="129"/>
      <c r="JB447" s="129"/>
      <c r="JL447" s="129"/>
      <c r="JV447" s="129"/>
      <c r="KF447" s="129"/>
      <c r="KP447" s="129"/>
      <c r="KZ447" s="129"/>
      <c r="LJ447" s="129"/>
      <c r="LT447" s="129"/>
    </row>
    <row xmlns:x14ac="http://schemas.microsoft.com/office/spreadsheetml/2009/9/ac" r="448" s="3" customFormat="true" x14ac:dyDescent="0.25">
      <c r="A448" s="415"/>
      <c r="B448" s="129"/>
      <c r="L448" s="129"/>
      <c r="V448" s="129"/>
      <c r="AF448" s="129"/>
      <c r="AP448" s="129"/>
      <c r="AZ448" s="129"/>
      <c r="BJ448" s="129"/>
      <c r="BT448" s="129"/>
      <c r="CD448" s="129"/>
      <c r="CN448" s="129"/>
      <c r="CX448" s="129"/>
      <c r="DH448" s="129"/>
      <c r="DR448" s="129"/>
      <c r="DS448" s="129"/>
      <c r="EB448" s="129"/>
      <c r="EL448" s="129"/>
      <c r="EV448" s="129"/>
      <c r="FF448" s="129"/>
      <c r="FP448" s="129"/>
      <c r="FZ448" s="129"/>
      <c r="GJ448" s="129"/>
      <c r="GT448" s="129"/>
      <c r="HD448" s="129"/>
      <c r="HN448" s="129"/>
      <c r="HX448" s="129"/>
      <c r="IH448" s="129"/>
      <c r="IR448" s="129"/>
      <c r="JB448" s="129"/>
      <c r="JL448" s="129"/>
      <c r="JV448" s="129"/>
      <c r="KF448" s="129"/>
      <c r="KP448" s="129"/>
      <c r="KZ448" s="129"/>
      <c r="LJ448" s="129"/>
      <c r="LT448" s="129"/>
    </row>
    <row xmlns:x14ac="http://schemas.microsoft.com/office/spreadsheetml/2009/9/ac" r="449" s="3" customFormat="true" x14ac:dyDescent="0.25">
      <c r="A449" s="415"/>
      <c r="B449" s="129"/>
      <c r="L449" s="129"/>
      <c r="V449" s="129"/>
      <c r="AF449" s="129"/>
      <c r="AP449" s="129"/>
      <c r="AZ449" s="129"/>
      <c r="BJ449" s="129"/>
      <c r="BT449" s="129"/>
      <c r="CD449" s="129"/>
      <c r="CN449" s="129"/>
      <c r="CX449" s="129"/>
      <c r="DH449" s="129"/>
      <c r="DR449" s="129"/>
      <c r="DS449" s="129"/>
      <c r="EB449" s="129"/>
      <c r="EL449" s="129"/>
      <c r="EV449" s="129"/>
      <c r="FF449" s="129"/>
      <c r="FP449" s="129"/>
      <c r="FZ449" s="129"/>
      <c r="GJ449" s="129"/>
      <c r="GT449" s="129"/>
      <c r="HD449" s="129"/>
      <c r="HN449" s="129"/>
      <c r="HX449" s="129"/>
      <c r="IH449" s="129"/>
      <c r="IR449" s="129"/>
      <c r="JB449" s="129"/>
      <c r="JL449" s="129"/>
      <c r="JV449" s="129"/>
      <c r="KF449" s="129"/>
      <c r="KP449" s="129"/>
      <c r="KZ449" s="129"/>
      <c r="LJ449" s="129"/>
      <c r="LT449" s="129"/>
    </row>
    <row xmlns:x14ac="http://schemas.microsoft.com/office/spreadsheetml/2009/9/ac" r="450" s="3" customFormat="true" x14ac:dyDescent="0.25">
      <c r="A450" s="415"/>
      <c r="B450" s="129"/>
      <c r="L450" s="129"/>
      <c r="V450" s="129"/>
      <c r="AF450" s="129"/>
      <c r="AP450" s="129"/>
      <c r="AZ450" s="129"/>
      <c r="BJ450" s="129"/>
      <c r="BT450" s="129"/>
      <c r="CD450" s="129"/>
      <c r="CN450" s="129"/>
      <c r="CX450" s="129"/>
      <c r="DH450" s="129"/>
      <c r="DR450" s="129"/>
      <c r="DS450" s="129"/>
      <c r="EB450" s="129"/>
      <c r="EL450" s="129"/>
      <c r="EV450" s="129"/>
      <c r="FF450" s="129"/>
      <c r="FP450" s="129"/>
      <c r="FZ450" s="129"/>
      <c r="GJ450" s="129"/>
      <c r="GT450" s="129"/>
      <c r="HD450" s="129"/>
      <c r="HN450" s="129"/>
      <c r="HX450" s="129"/>
      <c r="IH450" s="129"/>
      <c r="IR450" s="129"/>
      <c r="JB450" s="129"/>
      <c r="JL450" s="129"/>
      <c r="JV450" s="129"/>
      <c r="KF450" s="129"/>
      <c r="KP450" s="129"/>
      <c r="KZ450" s="129"/>
      <c r="LJ450" s="129"/>
      <c r="LT450" s="129"/>
    </row>
    <row xmlns:x14ac="http://schemas.microsoft.com/office/spreadsheetml/2009/9/ac" r="451" s="3" customFormat="true" x14ac:dyDescent="0.25">
      <c r="A451" s="415"/>
      <c r="B451" s="129"/>
      <c r="L451" s="129"/>
      <c r="V451" s="129"/>
      <c r="AF451" s="129"/>
      <c r="AP451" s="129"/>
      <c r="AZ451" s="129"/>
      <c r="BJ451" s="129"/>
      <c r="BT451" s="129"/>
      <c r="CD451" s="129"/>
      <c r="CN451" s="129"/>
      <c r="CX451" s="129"/>
      <c r="DH451" s="129"/>
      <c r="DR451" s="129"/>
      <c r="DS451" s="129"/>
      <c r="EB451" s="129"/>
      <c r="EL451" s="129"/>
      <c r="EV451" s="129"/>
      <c r="FF451" s="129"/>
      <c r="FP451" s="129"/>
      <c r="FZ451" s="129"/>
      <c r="GJ451" s="129"/>
      <c r="GT451" s="129"/>
      <c r="HD451" s="129"/>
      <c r="HN451" s="129"/>
      <c r="HX451" s="129"/>
      <c r="IH451" s="129"/>
      <c r="IR451" s="129"/>
      <c r="JB451" s="129"/>
      <c r="JL451" s="129"/>
      <c r="JV451" s="129"/>
      <c r="KF451" s="129"/>
      <c r="KP451" s="129"/>
      <c r="KZ451" s="129"/>
      <c r="LJ451" s="129"/>
      <c r="LT451" s="129"/>
    </row>
    <row xmlns:x14ac="http://schemas.microsoft.com/office/spreadsheetml/2009/9/ac" r="452" s="3" customFormat="true" x14ac:dyDescent="0.25">
      <c r="A452" s="415"/>
      <c r="B452" s="129"/>
      <c r="L452" s="129"/>
      <c r="V452" s="129"/>
      <c r="AF452" s="129"/>
      <c r="AP452" s="129"/>
      <c r="AZ452" s="129"/>
      <c r="BJ452" s="129"/>
      <c r="BT452" s="129"/>
      <c r="CD452" s="129"/>
      <c r="CN452" s="129"/>
      <c r="CX452" s="129"/>
      <c r="DH452" s="129"/>
      <c r="DR452" s="129"/>
      <c r="DS452" s="129"/>
      <c r="EB452" s="129"/>
      <c r="EL452" s="129"/>
      <c r="EV452" s="129"/>
      <c r="FF452" s="129"/>
      <c r="FP452" s="129"/>
      <c r="FZ452" s="129"/>
      <c r="GJ452" s="129"/>
      <c r="GT452" s="129"/>
      <c r="HD452" s="129"/>
      <c r="HN452" s="129"/>
      <c r="HX452" s="129"/>
      <c r="IH452" s="129"/>
      <c r="IR452" s="129"/>
      <c r="JB452" s="129"/>
      <c r="JL452" s="129"/>
      <c r="JV452" s="129"/>
      <c r="KF452" s="129"/>
      <c r="KP452" s="129"/>
      <c r="KZ452" s="129"/>
      <c r="LJ452" s="129"/>
      <c r="LT452" s="129"/>
    </row>
    <row xmlns:x14ac="http://schemas.microsoft.com/office/spreadsheetml/2009/9/ac" r="453" s="3" customFormat="true" x14ac:dyDescent="0.25">
      <c r="A453" s="415"/>
      <c r="B453" s="129"/>
      <c r="L453" s="129"/>
      <c r="V453" s="129"/>
      <c r="AF453" s="129"/>
      <c r="AP453" s="129"/>
      <c r="AZ453" s="129"/>
      <c r="BJ453" s="129"/>
      <c r="BT453" s="129"/>
      <c r="CD453" s="129"/>
      <c r="CN453" s="129"/>
      <c r="CX453" s="129"/>
      <c r="DH453" s="129"/>
      <c r="DR453" s="129"/>
      <c r="DS453" s="129"/>
      <c r="EB453" s="129"/>
      <c r="EL453" s="129"/>
      <c r="EV453" s="129"/>
      <c r="FF453" s="129"/>
      <c r="FP453" s="129"/>
      <c r="FZ453" s="129"/>
      <c r="GJ453" s="129"/>
      <c r="GT453" s="129"/>
      <c r="HD453" s="129"/>
      <c r="HN453" s="129"/>
      <c r="HX453" s="129"/>
      <c r="IH453" s="129"/>
      <c r="IR453" s="129"/>
      <c r="JB453" s="129"/>
      <c r="JL453" s="129"/>
      <c r="JV453" s="129"/>
      <c r="KF453" s="129"/>
      <c r="KP453" s="129"/>
      <c r="KZ453" s="129"/>
      <c r="LJ453" s="129"/>
      <c r="LT453" s="129"/>
    </row>
    <row xmlns:x14ac="http://schemas.microsoft.com/office/spreadsheetml/2009/9/ac" r="454" s="3" customFormat="true" x14ac:dyDescent="0.25">
      <c r="A454" s="415"/>
      <c r="B454" s="129"/>
      <c r="L454" s="129"/>
      <c r="V454" s="129"/>
      <c r="AF454" s="129"/>
      <c r="AP454" s="129"/>
      <c r="AZ454" s="129"/>
      <c r="BJ454" s="129"/>
      <c r="BT454" s="129"/>
      <c r="CD454" s="129"/>
      <c r="CN454" s="129"/>
      <c r="CX454" s="129"/>
      <c r="DH454" s="129"/>
      <c r="DR454" s="129"/>
      <c r="DS454" s="129"/>
      <c r="EB454" s="129"/>
      <c r="EL454" s="129"/>
      <c r="EV454" s="129"/>
      <c r="FF454" s="129"/>
      <c r="FP454" s="129"/>
      <c r="FZ454" s="129"/>
      <c r="GJ454" s="129"/>
      <c r="GT454" s="129"/>
      <c r="HD454" s="129"/>
      <c r="HN454" s="129"/>
      <c r="HX454" s="129"/>
      <c r="IH454" s="129"/>
      <c r="IR454" s="129"/>
      <c r="JB454" s="129"/>
      <c r="JL454" s="129"/>
      <c r="JV454" s="129"/>
      <c r="KF454" s="129"/>
      <c r="KP454" s="129"/>
      <c r="KZ454" s="129"/>
      <c r="LJ454" s="129"/>
      <c r="LT454" s="129"/>
    </row>
    <row xmlns:x14ac="http://schemas.microsoft.com/office/spreadsheetml/2009/9/ac" r="455" s="3" customFormat="true" x14ac:dyDescent="0.25">
      <c r="A455" s="415"/>
      <c r="B455" s="129"/>
      <c r="L455" s="129"/>
      <c r="V455" s="129"/>
      <c r="AF455" s="129"/>
      <c r="AP455" s="129"/>
      <c r="AZ455" s="129"/>
      <c r="BJ455" s="129"/>
      <c r="BT455" s="129"/>
      <c r="CD455" s="129"/>
      <c r="CN455" s="129"/>
      <c r="CX455" s="129"/>
      <c r="DH455" s="129"/>
      <c r="DR455" s="129"/>
      <c r="DS455" s="129"/>
      <c r="EB455" s="129"/>
      <c r="EL455" s="129"/>
      <c r="EV455" s="129"/>
      <c r="FF455" s="129"/>
      <c r="FP455" s="129"/>
      <c r="FZ455" s="129"/>
      <c r="GJ455" s="129"/>
      <c r="GT455" s="129"/>
      <c r="HD455" s="129"/>
      <c r="HN455" s="129"/>
      <c r="HX455" s="129"/>
      <c r="IH455" s="129"/>
      <c r="IR455" s="129"/>
      <c r="JB455" s="129"/>
      <c r="JL455" s="129"/>
      <c r="JV455" s="129"/>
      <c r="KF455" s="129"/>
      <c r="KP455" s="129"/>
      <c r="KZ455" s="129"/>
      <c r="LJ455" s="129"/>
      <c r="LT455" s="129"/>
    </row>
    <row xmlns:x14ac="http://schemas.microsoft.com/office/spreadsheetml/2009/9/ac" r="456" s="3" customFormat="true" x14ac:dyDescent="0.25">
      <c r="A456" s="415"/>
      <c r="B456" s="129"/>
      <c r="L456" s="129"/>
      <c r="V456" s="129"/>
      <c r="AF456" s="129"/>
      <c r="AP456" s="129"/>
      <c r="AZ456" s="129"/>
      <c r="BJ456" s="129"/>
      <c r="BT456" s="129"/>
      <c r="CD456" s="129"/>
      <c r="CN456" s="129"/>
      <c r="CX456" s="129"/>
      <c r="DH456" s="129"/>
      <c r="DR456" s="129"/>
      <c r="DS456" s="129"/>
      <c r="EB456" s="129"/>
      <c r="EL456" s="129"/>
      <c r="EV456" s="129"/>
      <c r="FF456" s="129"/>
      <c r="FP456" s="129"/>
      <c r="FZ456" s="129"/>
      <c r="GJ456" s="129"/>
      <c r="GT456" s="129"/>
      <c r="HD456" s="129"/>
      <c r="HN456" s="129"/>
      <c r="HX456" s="129"/>
      <c r="IH456" s="129"/>
      <c r="IR456" s="129"/>
      <c r="JB456" s="129"/>
      <c r="JL456" s="129"/>
      <c r="JV456" s="129"/>
      <c r="KF456" s="129"/>
      <c r="KP456" s="129"/>
      <c r="KZ456" s="129"/>
      <c r="LJ456" s="129"/>
      <c r="LT456" s="129"/>
    </row>
    <row xmlns:x14ac="http://schemas.microsoft.com/office/spreadsheetml/2009/9/ac" r="457" s="3" customFormat="true" x14ac:dyDescent="0.25">
      <c r="A457" s="415"/>
      <c r="B457" s="129"/>
      <c r="L457" s="129"/>
      <c r="V457" s="129"/>
      <c r="AF457" s="129"/>
      <c r="AP457" s="129"/>
      <c r="AZ457" s="129"/>
      <c r="BJ457" s="129"/>
      <c r="BT457" s="129"/>
      <c r="CD457" s="129"/>
      <c r="CN457" s="129"/>
      <c r="CX457" s="129"/>
      <c r="DH457" s="129"/>
      <c r="DR457" s="129"/>
      <c r="DS457" s="129"/>
      <c r="EB457" s="129"/>
      <c r="EL457" s="129"/>
      <c r="EV457" s="129"/>
      <c r="FF457" s="129"/>
      <c r="FP457" s="129"/>
      <c r="FZ457" s="129"/>
      <c r="GJ457" s="129"/>
      <c r="GT457" s="129"/>
      <c r="HD457" s="129"/>
      <c r="HN457" s="129"/>
      <c r="HX457" s="129"/>
      <c r="IH457" s="129"/>
      <c r="IR457" s="129"/>
      <c r="JB457" s="129"/>
      <c r="JL457" s="129"/>
      <c r="JV457" s="129"/>
      <c r="KF457" s="129"/>
      <c r="KP457" s="129"/>
      <c r="KZ457" s="129"/>
      <c r="LJ457" s="129"/>
      <c r="LT457" s="129"/>
    </row>
    <row xmlns:x14ac="http://schemas.microsoft.com/office/spreadsheetml/2009/9/ac" r="458" s="3" customFormat="true" x14ac:dyDescent="0.25">
      <c r="A458" s="415"/>
      <c r="B458" s="129"/>
      <c r="L458" s="129"/>
      <c r="V458" s="129"/>
      <c r="AF458" s="129"/>
      <c r="AP458" s="129"/>
      <c r="AZ458" s="129"/>
      <c r="BJ458" s="129"/>
      <c r="BT458" s="129"/>
      <c r="CD458" s="129"/>
      <c r="CN458" s="129"/>
      <c r="CX458" s="129"/>
      <c r="DH458" s="129"/>
      <c r="DR458" s="129"/>
      <c r="DS458" s="129"/>
      <c r="EB458" s="129"/>
      <c r="EL458" s="129"/>
      <c r="EV458" s="129"/>
      <c r="FF458" s="129"/>
      <c r="FP458" s="129"/>
      <c r="FZ458" s="129"/>
      <c r="GJ458" s="129"/>
      <c r="GT458" s="129"/>
      <c r="HD458" s="129"/>
      <c r="HN458" s="129"/>
      <c r="HX458" s="129"/>
      <c r="IH458" s="129"/>
      <c r="IR458" s="129"/>
      <c r="JB458" s="129"/>
      <c r="JL458" s="129"/>
      <c r="JV458" s="129"/>
      <c r="KF458" s="129"/>
      <c r="KP458" s="129"/>
      <c r="KZ458" s="129"/>
      <c r="LJ458" s="129"/>
      <c r="LT458" s="129"/>
    </row>
    <row xmlns:x14ac="http://schemas.microsoft.com/office/spreadsheetml/2009/9/ac" r="459" s="3" customFormat="true" x14ac:dyDescent="0.25">
      <c r="A459" s="415"/>
      <c r="B459" s="129"/>
      <c r="L459" s="129"/>
      <c r="V459" s="129"/>
      <c r="AF459" s="129"/>
      <c r="AP459" s="129"/>
      <c r="AZ459" s="129"/>
      <c r="BJ459" s="129"/>
      <c r="BT459" s="129"/>
      <c r="CD459" s="129"/>
      <c r="CN459" s="129"/>
      <c r="CX459" s="129"/>
      <c r="DH459" s="129"/>
      <c r="DR459" s="129"/>
      <c r="DS459" s="129"/>
      <c r="EB459" s="129"/>
      <c r="EL459" s="129"/>
      <c r="EV459" s="129"/>
      <c r="FF459" s="129"/>
      <c r="FP459" s="129"/>
      <c r="FZ459" s="129"/>
      <c r="GJ459" s="129"/>
      <c r="GT459" s="129"/>
      <c r="HD459" s="129"/>
      <c r="HN459" s="129"/>
      <c r="HX459" s="129"/>
      <c r="IH459" s="129"/>
      <c r="IR459" s="129"/>
      <c r="JB459" s="129"/>
      <c r="JL459" s="129"/>
      <c r="JV459" s="129"/>
      <c r="KF459" s="129"/>
      <c r="KP459" s="129"/>
      <c r="KZ459" s="129"/>
      <c r="LJ459" s="129"/>
      <c r="LT459" s="129"/>
    </row>
    <row xmlns:x14ac="http://schemas.microsoft.com/office/spreadsheetml/2009/9/ac" r="460" s="3" customFormat="true" x14ac:dyDescent="0.25">
      <c r="A460" s="415"/>
      <c r="B460" s="129"/>
      <c r="L460" s="129"/>
      <c r="V460" s="129"/>
      <c r="AF460" s="129"/>
      <c r="AP460" s="129"/>
      <c r="AZ460" s="129"/>
      <c r="BJ460" s="129"/>
      <c r="BT460" s="129"/>
      <c r="CD460" s="129"/>
      <c r="CN460" s="129"/>
      <c r="CX460" s="129"/>
      <c r="DH460" s="129"/>
      <c r="DR460" s="129"/>
      <c r="DS460" s="129"/>
      <c r="EB460" s="129"/>
      <c r="EL460" s="129"/>
      <c r="EV460" s="129"/>
      <c r="FF460" s="129"/>
      <c r="FP460" s="129"/>
      <c r="FZ460" s="129"/>
      <c r="GJ460" s="129"/>
      <c r="GT460" s="129"/>
      <c r="HD460" s="129"/>
      <c r="HN460" s="129"/>
      <c r="HX460" s="129"/>
      <c r="IH460" s="129"/>
      <c r="IR460" s="129"/>
      <c r="JB460" s="129"/>
      <c r="JL460" s="129"/>
      <c r="JV460" s="129"/>
      <c r="KF460" s="129"/>
      <c r="KP460" s="129"/>
      <c r="KZ460" s="129"/>
      <c r="LJ460" s="129"/>
      <c r="LT460" s="129"/>
    </row>
    <row xmlns:x14ac="http://schemas.microsoft.com/office/spreadsheetml/2009/9/ac" r="461" s="3" customFormat="true" x14ac:dyDescent="0.25">
      <c r="A461" s="415"/>
      <c r="B461" s="129"/>
      <c r="L461" s="129"/>
      <c r="V461" s="129"/>
      <c r="AF461" s="129"/>
      <c r="AP461" s="129"/>
      <c r="AZ461" s="129"/>
      <c r="BJ461" s="129"/>
      <c r="BT461" s="129"/>
      <c r="CD461" s="129"/>
      <c r="CN461" s="129"/>
      <c r="CX461" s="129"/>
      <c r="DH461" s="129"/>
      <c r="DR461" s="129"/>
      <c r="DS461" s="129"/>
      <c r="EB461" s="129"/>
      <c r="EL461" s="129"/>
      <c r="EV461" s="129"/>
      <c r="FF461" s="129"/>
      <c r="FP461" s="129"/>
      <c r="FZ461" s="129"/>
      <c r="GJ461" s="129"/>
      <c r="GT461" s="129"/>
      <c r="HD461" s="129"/>
      <c r="HN461" s="129"/>
      <c r="HX461" s="129"/>
      <c r="IH461" s="129"/>
      <c r="IR461" s="129"/>
      <c r="JB461" s="129"/>
      <c r="JL461" s="129"/>
      <c r="JV461" s="129"/>
      <c r="KF461" s="129"/>
      <c r="KP461" s="129"/>
      <c r="KZ461" s="129"/>
      <c r="LJ461" s="129"/>
      <c r="LT461" s="129"/>
    </row>
    <row xmlns:x14ac="http://schemas.microsoft.com/office/spreadsheetml/2009/9/ac" r="462" s="3" customFormat="true" x14ac:dyDescent="0.25">
      <c r="A462" s="415"/>
      <c r="B462" s="129"/>
      <c r="L462" s="129"/>
      <c r="V462" s="129"/>
      <c r="AF462" s="129"/>
      <c r="AP462" s="129"/>
      <c r="AZ462" s="129"/>
      <c r="BJ462" s="129"/>
      <c r="BT462" s="129"/>
      <c r="CD462" s="129"/>
      <c r="CN462" s="129"/>
      <c r="CX462" s="129"/>
      <c r="DH462" s="129"/>
      <c r="DR462" s="129"/>
      <c r="DS462" s="129"/>
      <c r="EB462" s="129"/>
      <c r="EL462" s="129"/>
      <c r="EV462" s="129"/>
      <c r="FF462" s="129"/>
      <c r="FP462" s="129"/>
      <c r="FZ462" s="129"/>
      <c r="GJ462" s="129"/>
      <c r="GT462" s="129"/>
      <c r="HD462" s="129"/>
      <c r="HN462" s="129"/>
      <c r="HX462" s="129"/>
      <c r="IH462" s="129"/>
      <c r="IR462" s="129"/>
      <c r="JB462" s="129"/>
      <c r="JL462" s="129"/>
      <c r="JV462" s="129"/>
      <c r="KF462" s="129"/>
      <c r="KP462" s="129"/>
      <c r="KZ462" s="129"/>
      <c r="LJ462" s="129"/>
      <c r="LT462" s="129"/>
    </row>
    <row xmlns:x14ac="http://schemas.microsoft.com/office/spreadsheetml/2009/9/ac" r="463" s="3" customFormat="true" x14ac:dyDescent="0.25">
      <c r="A463" s="415"/>
      <c r="B463" s="129"/>
      <c r="L463" s="129"/>
      <c r="V463" s="129"/>
      <c r="AF463" s="129"/>
      <c r="AP463" s="129"/>
      <c r="AZ463" s="129"/>
      <c r="BJ463" s="129"/>
      <c r="BT463" s="129"/>
      <c r="CD463" s="129"/>
      <c r="CN463" s="129"/>
      <c r="CX463" s="129"/>
      <c r="DH463" s="129"/>
      <c r="DR463" s="129"/>
      <c r="DS463" s="129"/>
      <c r="EB463" s="129"/>
      <c r="EL463" s="129"/>
      <c r="EV463" s="129"/>
      <c r="FF463" s="129"/>
      <c r="FP463" s="129"/>
      <c r="FZ463" s="129"/>
      <c r="GJ463" s="129"/>
      <c r="GT463" s="129"/>
      <c r="HD463" s="129"/>
      <c r="HN463" s="129"/>
      <c r="HX463" s="129"/>
      <c r="IH463" s="129"/>
      <c r="IR463" s="129"/>
      <c r="JB463" s="129"/>
      <c r="JL463" s="129"/>
      <c r="JV463" s="129"/>
      <c r="KF463" s="129"/>
      <c r="KP463" s="129"/>
      <c r="KZ463" s="129"/>
      <c r="LJ463" s="129"/>
      <c r="LT463" s="129"/>
    </row>
    <row xmlns:x14ac="http://schemas.microsoft.com/office/spreadsheetml/2009/9/ac" r="464" s="3" customFormat="true" x14ac:dyDescent="0.25">
      <c r="A464" s="415"/>
      <c r="B464" s="129"/>
      <c r="L464" s="129"/>
      <c r="V464" s="129"/>
      <c r="AF464" s="129"/>
      <c r="AP464" s="129"/>
      <c r="AZ464" s="129"/>
      <c r="BJ464" s="129"/>
      <c r="BT464" s="129"/>
      <c r="CD464" s="129"/>
      <c r="CN464" s="129"/>
      <c r="CX464" s="129"/>
      <c r="DH464" s="129"/>
      <c r="DR464" s="129"/>
      <c r="DS464" s="129"/>
      <c r="EB464" s="129"/>
      <c r="EL464" s="129"/>
      <c r="EV464" s="129"/>
      <c r="FF464" s="129"/>
      <c r="FP464" s="129"/>
      <c r="FZ464" s="129"/>
      <c r="GJ464" s="129"/>
      <c r="GT464" s="129"/>
      <c r="HD464" s="129"/>
      <c r="HN464" s="129"/>
      <c r="HX464" s="129"/>
      <c r="IH464" s="129"/>
      <c r="IR464" s="129"/>
      <c r="JB464" s="129"/>
      <c r="JL464" s="129"/>
      <c r="JV464" s="129"/>
      <c r="KF464" s="129"/>
      <c r="KP464" s="129"/>
      <c r="KZ464" s="129"/>
      <c r="LJ464" s="129"/>
      <c r="LT464" s="129"/>
    </row>
    <row xmlns:x14ac="http://schemas.microsoft.com/office/spreadsheetml/2009/9/ac" r="465" s="3" customFormat="true" x14ac:dyDescent="0.25">
      <c r="A465" s="415"/>
      <c r="B465" s="129"/>
      <c r="L465" s="129"/>
      <c r="V465" s="129"/>
      <c r="AF465" s="129"/>
      <c r="AP465" s="129"/>
      <c r="AZ465" s="129"/>
      <c r="BJ465" s="129"/>
      <c r="BT465" s="129"/>
      <c r="CD465" s="129"/>
      <c r="CN465" s="129"/>
      <c r="CX465" s="129"/>
      <c r="DH465" s="129"/>
      <c r="DR465" s="129"/>
      <c r="DS465" s="129"/>
      <c r="EB465" s="129"/>
      <c r="EL465" s="129"/>
      <c r="EV465" s="129"/>
      <c r="FF465" s="129"/>
      <c r="FP465" s="129"/>
      <c r="FZ465" s="129"/>
      <c r="GJ465" s="129"/>
      <c r="GT465" s="129"/>
      <c r="HD465" s="129"/>
      <c r="HN465" s="129"/>
      <c r="HX465" s="129"/>
      <c r="IH465" s="129"/>
      <c r="IR465" s="129"/>
      <c r="JB465" s="129"/>
      <c r="JL465" s="129"/>
      <c r="JV465" s="129"/>
      <c r="KF465" s="129"/>
      <c r="KP465" s="129"/>
      <c r="KZ465" s="129"/>
      <c r="LJ465" s="129"/>
      <c r="LT465" s="129"/>
    </row>
    <row xmlns:x14ac="http://schemas.microsoft.com/office/spreadsheetml/2009/9/ac" r="466" s="3" customFormat="true" x14ac:dyDescent="0.25">
      <c r="A466" s="415"/>
      <c r="B466" s="129"/>
      <c r="L466" s="129"/>
      <c r="V466" s="129"/>
      <c r="AF466" s="129"/>
      <c r="AP466" s="129"/>
      <c r="AZ466" s="129"/>
      <c r="BJ466" s="129"/>
      <c r="BT466" s="129"/>
      <c r="CD466" s="129"/>
      <c r="CN466" s="129"/>
      <c r="CX466" s="129"/>
      <c r="DH466" s="129"/>
      <c r="DR466" s="129"/>
      <c r="DS466" s="129"/>
      <c r="EB466" s="129"/>
      <c r="EL466" s="129"/>
      <c r="EV466" s="129"/>
      <c r="FF466" s="129"/>
      <c r="FP466" s="129"/>
      <c r="FZ466" s="129"/>
      <c r="GJ466" s="129"/>
      <c r="GT466" s="129"/>
      <c r="HD466" s="129"/>
      <c r="HN466" s="129"/>
      <c r="HX466" s="129"/>
      <c r="IH466" s="129"/>
      <c r="IR466" s="129"/>
      <c r="JB466" s="129"/>
      <c r="JL466" s="129"/>
      <c r="JV466" s="129"/>
      <c r="KF466" s="129"/>
      <c r="KP466" s="129"/>
      <c r="KZ466" s="129"/>
      <c r="LJ466" s="129"/>
      <c r="LT466" s="129"/>
    </row>
    <row xmlns:x14ac="http://schemas.microsoft.com/office/spreadsheetml/2009/9/ac" r="467" s="3" customFormat="true" x14ac:dyDescent="0.25">
      <c r="A467" s="415"/>
      <c r="B467" s="129"/>
      <c r="L467" s="129"/>
      <c r="V467" s="129"/>
      <c r="AF467" s="129"/>
      <c r="AP467" s="129"/>
      <c r="AZ467" s="129"/>
      <c r="BJ467" s="129"/>
      <c r="BT467" s="129"/>
      <c r="CD467" s="129"/>
      <c r="CN467" s="129"/>
      <c r="CX467" s="129"/>
      <c r="DH467" s="129"/>
      <c r="DR467" s="129"/>
      <c r="DS467" s="129"/>
      <c r="EB467" s="129"/>
      <c r="EL467" s="129"/>
      <c r="EV467" s="129"/>
      <c r="FF467" s="129"/>
      <c r="FP467" s="129"/>
      <c r="FZ467" s="129"/>
      <c r="GJ467" s="129"/>
      <c r="GT467" s="129"/>
      <c r="HD467" s="129"/>
      <c r="HN467" s="129"/>
      <c r="HX467" s="129"/>
      <c r="IH467" s="129"/>
      <c r="IR467" s="129"/>
      <c r="JB467" s="129"/>
      <c r="JL467" s="129"/>
      <c r="JV467" s="129"/>
      <c r="KF467" s="129"/>
      <c r="KP467" s="129"/>
      <c r="KZ467" s="129"/>
      <c r="LJ467" s="129"/>
      <c r="LT467" s="129"/>
    </row>
    <row xmlns:x14ac="http://schemas.microsoft.com/office/spreadsheetml/2009/9/ac" r="468" s="3" customFormat="true" x14ac:dyDescent="0.25">
      <c r="A468" s="415"/>
      <c r="B468" s="129"/>
      <c r="L468" s="129"/>
      <c r="V468" s="129"/>
      <c r="AF468" s="129"/>
      <c r="AP468" s="129"/>
      <c r="AZ468" s="129"/>
      <c r="BJ468" s="129"/>
      <c r="BT468" s="129"/>
      <c r="CD468" s="129"/>
      <c r="CN468" s="129"/>
      <c r="CX468" s="129"/>
      <c r="DH468" s="129"/>
      <c r="DR468" s="129"/>
      <c r="DS468" s="129"/>
      <c r="EB468" s="129"/>
      <c r="EL468" s="129"/>
      <c r="EV468" s="129"/>
      <c r="FF468" s="129"/>
      <c r="FP468" s="129"/>
      <c r="FZ468" s="129"/>
      <c r="GJ468" s="129"/>
      <c r="GT468" s="129"/>
      <c r="HD468" s="129"/>
      <c r="HN468" s="129"/>
      <c r="HX468" s="129"/>
      <c r="IH468" s="129"/>
      <c r="IR468" s="129"/>
      <c r="JB468" s="129"/>
      <c r="JL468" s="129"/>
      <c r="JV468" s="129"/>
      <c r="KF468" s="129"/>
      <c r="KP468" s="129"/>
      <c r="KZ468" s="129"/>
      <c r="LJ468" s="129"/>
      <c r="LT468" s="129"/>
    </row>
    <row xmlns:x14ac="http://schemas.microsoft.com/office/spreadsheetml/2009/9/ac" r="469" s="3" customFormat="true" x14ac:dyDescent="0.25">
      <c r="A469" s="415"/>
      <c r="B469" s="129"/>
      <c r="L469" s="129"/>
      <c r="V469" s="129"/>
      <c r="AF469" s="129"/>
      <c r="AP469" s="129"/>
      <c r="AZ469" s="129"/>
      <c r="BJ469" s="129"/>
      <c r="BT469" s="129"/>
      <c r="CD469" s="129"/>
      <c r="CN469" s="129"/>
      <c r="CX469" s="129"/>
      <c r="DH469" s="129"/>
      <c r="DR469" s="129"/>
      <c r="DS469" s="129"/>
      <c r="EB469" s="129"/>
      <c r="EL469" s="129"/>
      <c r="EV469" s="129"/>
      <c r="FF469" s="129"/>
      <c r="FP469" s="129"/>
      <c r="FZ469" s="129"/>
      <c r="GJ469" s="129"/>
      <c r="GT469" s="129"/>
      <c r="HD469" s="129"/>
      <c r="HN469" s="129"/>
      <c r="HX469" s="129"/>
      <c r="IH469" s="129"/>
      <c r="IR469" s="129"/>
      <c r="JB469" s="129"/>
      <c r="JL469" s="129"/>
      <c r="JV469" s="129"/>
      <c r="KF469" s="129"/>
      <c r="KP469" s="129"/>
      <c r="KZ469" s="129"/>
      <c r="LJ469" s="129"/>
      <c r="LT469" s="129"/>
    </row>
    <row xmlns:x14ac="http://schemas.microsoft.com/office/spreadsheetml/2009/9/ac" r="470" s="3" customFormat="true" x14ac:dyDescent="0.25">
      <c r="A470" s="415"/>
      <c r="B470" s="129"/>
      <c r="L470" s="129"/>
      <c r="V470" s="129"/>
      <c r="AF470" s="129"/>
      <c r="AP470" s="129"/>
      <c r="AZ470" s="129"/>
      <c r="BJ470" s="129"/>
      <c r="BT470" s="129"/>
      <c r="CD470" s="129"/>
      <c r="CN470" s="129"/>
      <c r="CX470" s="129"/>
      <c r="DH470" s="129"/>
      <c r="DR470" s="129"/>
      <c r="DS470" s="129"/>
      <c r="EB470" s="129"/>
      <c r="EL470" s="129"/>
      <c r="EV470" s="129"/>
      <c r="FF470" s="129"/>
      <c r="FP470" s="129"/>
      <c r="FZ470" s="129"/>
      <c r="GJ470" s="129"/>
      <c r="GT470" s="129"/>
      <c r="HD470" s="129"/>
      <c r="HN470" s="129"/>
      <c r="HX470" s="129"/>
      <c r="IH470" s="129"/>
      <c r="IR470" s="129"/>
      <c r="JB470" s="129"/>
      <c r="JL470" s="129"/>
      <c r="JV470" s="129"/>
      <c r="KF470" s="129"/>
      <c r="KP470" s="129"/>
      <c r="KZ470" s="129"/>
      <c r="LJ470" s="129"/>
      <c r="LT470" s="129"/>
    </row>
    <row xmlns:x14ac="http://schemas.microsoft.com/office/spreadsheetml/2009/9/ac" r="471" s="3" customFormat="true" x14ac:dyDescent="0.25">
      <c r="A471" s="415"/>
      <c r="B471" s="129"/>
      <c r="L471" s="129"/>
      <c r="V471" s="129"/>
      <c r="AF471" s="129"/>
      <c r="AP471" s="129"/>
      <c r="AZ471" s="129"/>
      <c r="BJ471" s="129"/>
      <c r="BT471" s="129"/>
      <c r="CD471" s="129"/>
      <c r="CN471" s="129"/>
      <c r="CX471" s="129"/>
      <c r="DH471" s="129"/>
      <c r="DR471" s="129"/>
      <c r="DS471" s="129"/>
      <c r="EB471" s="129"/>
      <c r="EL471" s="129"/>
      <c r="EV471" s="129"/>
      <c r="FF471" s="129"/>
      <c r="FP471" s="129"/>
      <c r="FZ471" s="129"/>
      <c r="GJ471" s="129"/>
      <c r="GT471" s="129"/>
      <c r="HD471" s="129"/>
      <c r="HN471" s="129"/>
      <c r="HX471" s="129"/>
      <c r="IH471" s="129"/>
      <c r="IR471" s="129"/>
      <c r="JB471" s="129"/>
      <c r="JL471" s="129"/>
      <c r="JV471" s="129"/>
      <c r="KF471" s="129"/>
      <c r="KP471" s="129"/>
      <c r="KZ471" s="129"/>
      <c r="LJ471" s="129"/>
      <c r="LT471" s="129"/>
    </row>
    <row xmlns:x14ac="http://schemas.microsoft.com/office/spreadsheetml/2009/9/ac" r="472" s="3" customFormat="true" x14ac:dyDescent="0.25">
      <c r="A472" s="415"/>
      <c r="B472" s="129"/>
      <c r="L472" s="129"/>
      <c r="V472" s="129"/>
      <c r="AF472" s="129"/>
      <c r="AP472" s="129"/>
      <c r="AZ472" s="129"/>
      <c r="BJ472" s="129"/>
      <c r="BT472" s="129"/>
      <c r="CD472" s="129"/>
      <c r="CN472" s="129"/>
      <c r="CX472" s="129"/>
      <c r="DH472" s="129"/>
      <c r="DR472" s="129"/>
      <c r="DS472" s="129"/>
      <c r="EB472" s="129"/>
      <c r="EL472" s="129"/>
      <c r="EV472" s="129"/>
      <c r="FF472" s="129"/>
      <c r="FP472" s="129"/>
      <c r="FZ472" s="129"/>
      <c r="GJ472" s="129"/>
      <c r="GT472" s="129"/>
      <c r="HD472" s="129"/>
      <c r="HN472" s="129"/>
      <c r="HX472" s="129"/>
      <c r="IH472" s="129"/>
      <c r="IR472" s="129"/>
      <c r="JB472" s="129"/>
      <c r="JL472" s="129"/>
      <c r="JV472" s="129"/>
      <c r="KF472" s="129"/>
      <c r="KP472" s="129"/>
      <c r="KZ472" s="129"/>
      <c r="LJ472" s="129"/>
      <c r="LT472" s="129"/>
    </row>
    <row xmlns:x14ac="http://schemas.microsoft.com/office/spreadsheetml/2009/9/ac" r="473" s="3" customFormat="true" x14ac:dyDescent="0.25">
      <c r="A473" s="415"/>
      <c r="B473" s="129"/>
      <c r="L473" s="129"/>
      <c r="V473" s="129"/>
      <c r="AF473" s="129"/>
      <c r="AP473" s="129"/>
      <c r="AZ473" s="129"/>
      <c r="BJ473" s="129"/>
      <c r="BT473" s="129"/>
      <c r="CD473" s="129"/>
      <c r="CN473" s="129"/>
      <c r="CX473" s="129"/>
      <c r="DH473" s="129"/>
      <c r="DR473" s="129"/>
      <c r="DS473" s="129"/>
      <c r="EB473" s="129"/>
      <c r="EL473" s="129"/>
      <c r="EV473" s="129"/>
      <c r="FF473" s="129"/>
      <c r="FP473" s="129"/>
      <c r="FZ473" s="129"/>
      <c r="GJ473" s="129"/>
      <c r="GT473" s="129"/>
      <c r="HD473" s="129"/>
      <c r="HN473" s="129"/>
      <c r="HX473" s="129"/>
      <c r="IH473" s="129"/>
      <c r="IR473" s="129"/>
      <c r="JB473" s="129"/>
      <c r="JL473" s="129"/>
      <c r="JV473" s="129"/>
      <c r="KF473" s="129"/>
      <c r="KP473" s="129"/>
      <c r="KZ473" s="129"/>
      <c r="LJ473" s="129"/>
      <c r="LT473" s="129"/>
    </row>
    <row xmlns:x14ac="http://schemas.microsoft.com/office/spreadsheetml/2009/9/ac" r="474" s="3" customFormat="true" x14ac:dyDescent="0.25">
      <c r="A474" s="415"/>
      <c r="B474" s="129"/>
      <c r="L474" s="129"/>
      <c r="V474" s="129"/>
      <c r="AF474" s="129"/>
      <c r="AP474" s="129"/>
      <c r="AZ474" s="129"/>
      <c r="BJ474" s="129"/>
      <c r="BT474" s="129"/>
      <c r="CD474" s="129"/>
      <c r="CN474" s="129"/>
      <c r="CX474" s="129"/>
      <c r="DH474" s="129"/>
      <c r="DR474" s="129"/>
      <c r="DS474" s="129"/>
      <c r="EB474" s="129"/>
      <c r="EL474" s="129"/>
      <c r="EV474" s="129"/>
      <c r="FF474" s="129"/>
      <c r="FP474" s="129"/>
      <c r="FZ474" s="129"/>
      <c r="GJ474" s="129"/>
      <c r="GT474" s="129"/>
      <c r="HD474" s="129"/>
      <c r="HN474" s="129"/>
      <c r="HX474" s="129"/>
      <c r="IH474" s="129"/>
      <c r="IR474" s="129"/>
      <c r="JB474" s="129"/>
      <c r="JL474" s="129"/>
      <c r="JV474" s="129"/>
      <c r="KF474" s="129"/>
      <c r="KP474" s="129"/>
      <c r="KZ474" s="129"/>
      <c r="LJ474" s="129"/>
      <c r="LT474" s="129"/>
    </row>
    <row xmlns:x14ac="http://schemas.microsoft.com/office/spreadsheetml/2009/9/ac" r="475" s="3" customFormat="true" x14ac:dyDescent="0.25">
      <c r="A475" s="415"/>
      <c r="B475" s="129"/>
      <c r="L475" s="129"/>
      <c r="V475" s="129"/>
      <c r="AF475" s="129"/>
      <c r="AP475" s="129"/>
      <c r="AZ475" s="129"/>
      <c r="BJ475" s="129"/>
      <c r="BT475" s="129"/>
      <c r="CD475" s="129"/>
      <c r="CN475" s="129"/>
      <c r="CX475" s="129"/>
      <c r="DH475" s="129"/>
      <c r="DR475" s="129"/>
      <c r="DS475" s="129"/>
      <c r="EB475" s="129"/>
      <c r="EL475" s="129"/>
      <c r="EV475" s="129"/>
      <c r="FF475" s="129"/>
      <c r="FP475" s="129"/>
      <c r="FZ475" s="129"/>
      <c r="GJ475" s="129"/>
      <c r="GT475" s="129"/>
      <c r="HD475" s="129"/>
      <c r="HN475" s="129"/>
      <c r="HX475" s="129"/>
      <c r="IH475" s="129"/>
      <c r="IR475" s="129"/>
      <c r="JB475" s="129"/>
      <c r="JL475" s="129"/>
      <c r="JV475" s="129"/>
      <c r="KF475" s="129"/>
      <c r="KP475" s="129"/>
      <c r="KZ475" s="129"/>
      <c r="LJ475" s="129"/>
      <c r="LT475" s="129"/>
    </row>
    <row xmlns:x14ac="http://schemas.microsoft.com/office/spreadsheetml/2009/9/ac" r="476" s="3" customFormat="true" x14ac:dyDescent="0.25">
      <c r="A476" s="415"/>
      <c r="B476" s="129"/>
      <c r="L476" s="129"/>
      <c r="V476" s="129"/>
      <c r="AF476" s="129"/>
      <c r="AP476" s="129"/>
      <c r="AZ476" s="129"/>
      <c r="BJ476" s="129"/>
      <c r="BT476" s="129"/>
      <c r="CD476" s="129"/>
      <c r="CN476" s="129"/>
      <c r="CX476" s="129"/>
      <c r="DH476" s="129"/>
      <c r="DR476" s="129"/>
      <c r="DS476" s="129"/>
      <c r="EB476" s="129"/>
      <c r="EL476" s="129"/>
      <c r="EV476" s="129"/>
      <c r="FF476" s="129"/>
      <c r="FP476" s="129"/>
      <c r="FZ476" s="129"/>
      <c r="GJ476" s="129"/>
      <c r="GT476" s="129"/>
      <c r="HD476" s="129"/>
      <c r="HN476" s="129"/>
      <c r="HX476" s="129"/>
      <c r="IH476" s="129"/>
      <c r="IR476" s="129"/>
      <c r="JB476" s="129"/>
      <c r="JL476" s="129"/>
      <c r="JV476" s="129"/>
      <c r="KF476" s="129"/>
      <c r="KP476" s="129"/>
      <c r="KZ476" s="129"/>
      <c r="LJ476" s="129"/>
      <c r="LT476" s="129"/>
    </row>
    <row xmlns:x14ac="http://schemas.microsoft.com/office/spreadsheetml/2009/9/ac" r="477" s="3" customFormat="true" x14ac:dyDescent="0.25">
      <c r="A477" s="415"/>
      <c r="B477" s="129"/>
      <c r="L477" s="129"/>
      <c r="V477" s="129"/>
      <c r="AF477" s="129"/>
      <c r="AP477" s="129"/>
      <c r="AZ477" s="129"/>
      <c r="BJ477" s="129"/>
      <c r="BT477" s="129"/>
      <c r="CD477" s="129"/>
      <c r="CN477" s="129"/>
      <c r="CX477" s="129"/>
      <c r="DH477" s="129"/>
      <c r="DR477" s="129"/>
      <c r="DS477" s="129"/>
      <c r="EB477" s="129"/>
      <c r="EL477" s="129"/>
      <c r="EV477" s="129"/>
      <c r="FF477" s="129"/>
      <c r="FP477" s="129"/>
      <c r="FZ477" s="129"/>
      <c r="GJ477" s="129"/>
      <c r="GT477" s="129"/>
      <c r="HD477" s="129"/>
      <c r="HN477" s="129"/>
      <c r="HX477" s="129"/>
      <c r="IH477" s="129"/>
      <c r="IR477" s="129"/>
      <c r="JB477" s="129"/>
      <c r="JL477" s="129"/>
      <c r="JV477" s="129"/>
      <c r="KF477" s="129"/>
      <c r="KP477" s="129"/>
      <c r="KZ477" s="129"/>
      <c r="LJ477" s="129"/>
      <c r="LT477" s="129"/>
    </row>
    <row xmlns:x14ac="http://schemas.microsoft.com/office/spreadsheetml/2009/9/ac" r="478" s="3" customFormat="true" x14ac:dyDescent="0.25">
      <c r="A478" s="415"/>
      <c r="B478" s="129"/>
      <c r="L478" s="129"/>
      <c r="V478" s="129"/>
      <c r="AF478" s="129"/>
      <c r="AP478" s="129"/>
      <c r="AZ478" s="129"/>
      <c r="BJ478" s="129"/>
      <c r="BT478" s="129"/>
      <c r="CD478" s="129"/>
      <c r="CN478" s="129"/>
      <c r="CX478" s="129"/>
      <c r="DH478" s="129"/>
      <c r="DR478" s="129"/>
      <c r="DS478" s="129"/>
      <c r="EB478" s="129"/>
      <c r="EL478" s="129"/>
      <c r="EV478" s="129"/>
      <c r="FF478" s="129"/>
      <c r="FP478" s="129"/>
      <c r="FZ478" s="129"/>
      <c r="GJ478" s="129"/>
      <c r="GT478" s="129"/>
      <c r="HD478" s="129"/>
      <c r="HN478" s="129"/>
      <c r="HX478" s="129"/>
      <c r="IH478" s="129"/>
      <c r="IR478" s="129"/>
      <c r="JB478" s="129"/>
      <c r="JL478" s="129"/>
      <c r="JV478" s="129"/>
      <c r="KF478" s="129"/>
      <c r="KP478" s="129"/>
      <c r="KZ478" s="129"/>
      <c r="LJ478" s="129"/>
      <c r="LT478" s="129"/>
    </row>
    <row xmlns:x14ac="http://schemas.microsoft.com/office/spreadsheetml/2009/9/ac" r="479" s="3" customFormat="true" x14ac:dyDescent="0.25">
      <c r="A479" s="415"/>
      <c r="B479" s="129"/>
      <c r="L479" s="129"/>
      <c r="V479" s="129"/>
      <c r="AF479" s="129"/>
      <c r="AP479" s="129"/>
      <c r="AZ479" s="129"/>
      <c r="BJ479" s="129"/>
      <c r="BT479" s="129"/>
      <c r="CD479" s="129"/>
      <c r="CN479" s="129"/>
      <c r="CX479" s="129"/>
      <c r="DH479" s="129"/>
      <c r="DR479" s="129"/>
      <c r="DS479" s="129"/>
      <c r="EB479" s="129"/>
      <c r="EL479" s="129"/>
      <c r="EV479" s="129"/>
      <c r="FF479" s="129"/>
      <c r="FP479" s="129"/>
      <c r="FZ479" s="129"/>
      <c r="GJ479" s="129"/>
      <c r="GT479" s="129"/>
      <c r="HD479" s="129"/>
      <c r="HN479" s="129"/>
      <c r="HX479" s="129"/>
      <c r="IH479" s="129"/>
      <c r="IR479" s="129"/>
      <c r="JB479" s="129"/>
      <c r="JL479" s="129"/>
      <c r="JV479" s="129"/>
      <c r="KF479" s="129"/>
      <c r="KP479" s="129"/>
      <c r="KZ479" s="129"/>
      <c r="LJ479" s="129"/>
      <c r="LT479" s="129"/>
    </row>
    <row xmlns:x14ac="http://schemas.microsoft.com/office/spreadsheetml/2009/9/ac" r="480" s="3" customFormat="true" x14ac:dyDescent="0.25">
      <c r="A480" s="415"/>
      <c r="B480" s="129"/>
      <c r="L480" s="129"/>
      <c r="V480" s="129"/>
      <c r="AF480" s="129"/>
      <c r="AP480" s="129"/>
      <c r="AZ480" s="129"/>
      <c r="BJ480" s="129"/>
      <c r="BT480" s="129"/>
      <c r="CD480" s="129"/>
      <c r="CN480" s="129"/>
      <c r="CX480" s="129"/>
      <c r="DH480" s="129"/>
      <c r="DR480" s="129"/>
      <c r="DS480" s="129"/>
      <c r="EB480" s="129"/>
      <c r="EL480" s="129"/>
      <c r="EV480" s="129"/>
      <c r="FF480" s="129"/>
      <c r="FP480" s="129"/>
      <c r="FZ480" s="129"/>
      <c r="GJ480" s="129"/>
      <c r="GT480" s="129"/>
      <c r="HD480" s="129"/>
      <c r="HN480" s="129"/>
      <c r="HX480" s="129"/>
      <c r="IH480" s="129"/>
      <c r="IR480" s="129"/>
      <c r="JB480" s="129"/>
      <c r="JL480" s="129"/>
      <c r="JV480" s="129"/>
      <c r="KF480" s="129"/>
      <c r="KP480" s="129"/>
      <c r="KZ480" s="129"/>
      <c r="LJ480" s="129"/>
      <c r="LT480" s="129"/>
    </row>
    <row xmlns:x14ac="http://schemas.microsoft.com/office/spreadsheetml/2009/9/ac" r="481" s="3" customFormat="true" x14ac:dyDescent="0.25">
      <c r="A481" s="415"/>
      <c r="B481" s="129"/>
      <c r="L481" s="129"/>
      <c r="V481" s="129"/>
      <c r="AF481" s="129"/>
      <c r="AP481" s="129"/>
      <c r="AZ481" s="129"/>
      <c r="BJ481" s="129"/>
      <c r="BT481" s="129"/>
      <c r="CD481" s="129"/>
      <c r="CN481" s="129"/>
      <c r="CX481" s="129"/>
      <c r="DH481" s="129"/>
      <c r="DR481" s="129"/>
      <c r="DS481" s="129"/>
      <c r="EB481" s="129"/>
      <c r="EL481" s="129"/>
      <c r="EV481" s="129"/>
      <c r="FF481" s="129"/>
      <c r="FP481" s="129"/>
      <c r="FZ481" s="129"/>
      <c r="GJ481" s="129"/>
      <c r="GT481" s="129"/>
      <c r="HD481" s="129"/>
      <c r="HN481" s="129"/>
      <c r="HX481" s="129"/>
      <c r="IH481" s="129"/>
      <c r="IR481" s="129"/>
      <c r="JB481" s="129"/>
      <c r="JL481" s="129"/>
      <c r="JV481" s="129"/>
      <c r="KF481" s="129"/>
      <c r="KP481" s="129"/>
      <c r="KZ481" s="129"/>
      <c r="LJ481" s="129"/>
      <c r="LT481" s="129"/>
    </row>
    <row xmlns:x14ac="http://schemas.microsoft.com/office/spreadsheetml/2009/9/ac" r="482" s="3" customFormat="true" x14ac:dyDescent="0.25">
      <c r="A482" s="415"/>
      <c r="B482" s="129"/>
      <c r="L482" s="129"/>
      <c r="V482" s="129"/>
      <c r="AF482" s="129"/>
      <c r="AP482" s="129"/>
      <c r="AZ482" s="129"/>
      <c r="BJ482" s="129"/>
      <c r="BT482" s="129"/>
      <c r="CD482" s="129"/>
      <c r="CN482" s="129"/>
      <c r="CX482" s="129"/>
      <c r="DH482" s="129"/>
      <c r="DR482" s="129"/>
      <c r="DS482" s="129"/>
      <c r="EB482" s="129"/>
      <c r="EL482" s="129"/>
      <c r="EV482" s="129"/>
      <c r="FF482" s="129"/>
      <c r="FP482" s="129"/>
      <c r="FZ482" s="129"/>
      <c r="GJ482" s="129"/>
      <c r="GT482" s="129"/>
      <c r="HD482" s="129"/>
      <c r="HN482" s="129"/>
      <c r="HX482" s="129"/>
      <c r="IH482" s="129"/>
      <c r="IR482" s="129"/>
      <c r="JB482" s="129"/>
      <c r="JL482" s="129"/>
      <c r="JV482" s="129"/>
      <c r="KF482" s="129"/>
      <c r="KP482" s="129"/>
      <c r="KZ482" s="129"/>
      <c r="LJ482" s="129"/>
      <c r="LT482" s="129"/>
    </row>
    <row xmlns:x14ac="http://schemas.microsoft.com/office/spreadsheetml/2009/9/ac" r="483" s="3" customFormat="true" x14ac:dyDescent="0.25">
      <c r="A483" s="415"/>
      <c r="B483" s="129"/>
      <c r="L483" s="129"/>
      <c r="V483" s="129"/>
      <c r="AF483" s="129"/>
      <c r="AP483" s="129"/>
      <c r="AZ483" s="129"/>
      <c r="BJ483" s="129"/>
      <c r="BT483" s="129"/>
      <c r="CD483" s="129"/>
      <c r="CN483" s="129"/>
      <c r="CX483" s="129"/>
      <c r="DH483" s="129"/>
      <c r="DR483" s="129"/>
      <c r="DS483" s="129"/>
      <c r="EB483" s="129"/>
      <c r="EL483" s="129"/>
      <c r="EV483" s="129"/>
      <c r="FF483" s="129"/>
      <c r="FP483" s="129"/>
      <c r="FZ483" s="129"/>
      <c r="GJ483" s="129"/>
      <c r="GT483" s="129"/>
      <c r="HD483" s="129"/>
      <c r="HN483" s="129"/>
      <c r="HX483" s="129"/>
      <c r="IH483" s="129"/>
      <c r="IR483" s="129"/>
      <c r="JB483" s="129"/>
      <c r="JL483" s="129"/>
      <c r="JV483" s="129"/>
      <c r="KF483" s="129"/>
      <c r="KP483" s="129"/>
      <c r="KZ483" s="129"/>
      <c r="LJ483" s="129"/>
      <c r="LT483" s="129"/>
    </row>
    <row xmlns:x14ac="http://schemas.microsoft.com/office/spreadsheetml/2009/9/ac" r="484" s="3" customFormat="true" x14ac:dyDescent="0.25">
      <c r="A484" s="415"/>
      <c r="B484" s="129"/>
      <c r="L484" s="129"/>
      <c r="V484" s="129"/>
      <c r="AF484" s="129"/>
      <c r="AP484" s="129"/>
      <c r="AZ484" s="129"/>
      <c r="BJ484" s="129"/>
      <c r="BT484" s="129"/>
      <c r="CD484" s="129"/>
      <c r="CN484" s="129"/>
      <c r="CX484" s="129"/>
      <c r="DH484" s="129"/>
      <c r="DR484" s="129"/>
      <c r="DS484" s="129"/>
      <c r="EB484" s="129"/>
      <c r="EL484" s="129"/>
      <c r="EV484" s="129"/>
      <c r="FF484" s="129"/>
      <c r="FP484" s="129"/>
      <c r="FZ484" s="129"/>
      <c r="GJ484" s="129"/>
      <c r="GT484" s="129"/>
      <c r="HD484" s="129"/>
      <c r="HN484" s="129"/>
      <c r="HX484" s="129"/>
      <c r="IH484" s="129"/>
      <c r="IR484" s="129"/>
      <c r="JB484" s="129"/>
      <c r="JL484" s="129"/>
      <c r="JV484" s="129"/>
      <c r="KF484" s="129"/>
      <c r="KP484" s="129"/>
      <c r="KZ484" s="129"/>
      <c r="LJ484" s="129"/>
      <c r="LT484" s="129"/>
    </row>
    <row xmlns:x14ac="http://schemas.microsoft.com/office/spreadsheetml/2009/9/ac" r="485" s="3" customFormat="true" x14ac:dyDescent="0.25">
      <c r="A485" s="415"/>
      <c r="B485" s="129"/>
      <c r="L485" s="129"/>
      <c r="V485" s="129"/>
      <c r="AF485" s="129"/>
      <c r="AP485" s="129"/>
      <c r="AZ485" s="129"/>
      <c r="BJ485" s="129"/>
      <c r="BT485" s="129"/>
      <c r="CD485" s="129"/>
      <c r="CN485" s="129"/>
      <c r="CX485" s="129"/>
      <c r="DH485" s="129"/>
      <c r="DR485" s="129"/>
      <c r="DS485" s="129"/>
      <c r="EB485" s="129"/>
      <c r="EL485" s="129"/>
      <c r="EV485" s="129"/>
      <c r="FF485" s="129"/>
      <c r="FP485" s="129"/>
      <c r="FZ485" s="129"/>
      <c r="GJ485" s="129"/>
      <c r="GT485" s="129"/>
      <c r="HD485" s="129"/>
      <c r="HN485" s="129"/>
      <c r="HX485" s="129"/>
      <c r="IH485" s="129"/>
      <c r="IR485" s="129"/>
      <c r="JB485" s="129"/>
      <c r="JL485" s="129"/>
      <c r="JV485" s="129"/>
      <c r="KF485" s="129"/>
      <c r="KP485" s="129"/>
      <c r="KZ485" s="129"/>
      <c r="LJ485" s="129"/>
      <c r="LT485" s="129"/>
    </row>
    <row xmlns:x14ac="http://schemas.microsoft.com/office/spreadsheetml/2009/9/ac" r="486" s="3" customFormat="true" x14ac:dyDescent="0.25">
      <c r="A486" s="415"/>
      <c r="B486" s="129"/>
      <c r="L486" s="129"/>
      <c r="V486" s="129"/>
      <c r="AF486" s="129"/>
      <c r="AP486" s="129"/>
      <c r="AZ486" s="129"/>
      <c r="BJ486" s="129"/>
      <c r="BT486" s="129"/>
      <c r="CD486" s="129"/>
      <c r="CN486" s="129"/>
      <c r="CX486" s="129"/>
      <c r="DH486" s="129"/>
      <c r="DR486" s="129"/>
      <c r="DS486" s="129"/>
      <c r="EB486" s="129"/>
      <c r="EL486" s="129"/>
      <c r="EV486" s="129"/>
      <c r="FF486" s="129"/>
      <c r="FP486" s="129"/>
      <c r="FZ486" s="129"/>
      <c r="GJ486" s="129"/>
      <c r="GT486" s="129"/>
      <c r="HD486" s="129"/>
      <c r="HN486" s="129"/>
      <c r="HX486" s="129"/>
      <c r="IH486" s="129"/>
      <c r="IR486" s="129"/>
      <c r="JB486" s="129"/>
      <c r="JL486" s="129"/>
      <c r="JV486" s="129"/>
      <c r="KF486" s="129"/>
      <c r="KP486" s="129"/>
      <c r="KZ486" s="129"/>
      <c r="LJ486" s="129"/>
      <c r="LT486" s="129"/>
    </row>
    <row xmlns:x14ac="http://schemas.microsoft.com/office/spreadsheetml/2009/9/ac" r="487" s="3" customFormat="true" x14ac:dyDescent="0.25">
      <c r="A487" s="415"/>
      <c r="B487" s="129"/>
      <c r="L487" s="129"/>
      <c r="V487" s="129"/>
      <c r="AF487" s="129"/>
      <c r="AP487" s="129"/>
      <c r="AZ487" s="129"/>
      <c r="BJ487" s="129"/>
      <c r="BT487" s="129"/>
      <c r="CD487" s="129"/>
      <c r="CN487" s="129"/>
      <c r="CX487" s="129"/>
      <c r="DH487" s="129"/>
      <c r="DR487" s="129"/>
      <c r="DS487" s="129"/>
      <c r="EB487" s="129"/>
      <c r="EL487" s="129"/>
      <c r="EV487" s="129"/>
      <c r="FF487" s="129"/>
      <c r="FP487" s="129"/>
      <c r="FZ487" s="129"/>
      <c r="GJ487" s="129"/>
      <c r="GT487" s="129"/>
      <c r="HD487" s="129"/>
      <c r="HN487" s="129"/>
      <c r="HX487" s="129"/>
      <c r="IH487" s="129"/>
      <c r="IR487" s="129"/>
      <c r="JB487" s="129"/>
      <c r="JL487" s="129"/>
      <c r="JV487" s="129"/>
      <c r="KF487" s="129"/>
      <c r="KP487" s="129"/>
      <c r="KZ487" s="129"/>
      <c r="LJ487" s="129"/>
      <c r="LT487" s="129"/>
    </row>
    <row xmlns:x14ac="http://schemas.microsoft.com/office/spreadsheetml/2009/9/ac" r="488" s="3" customFormat="true" x14ac:dyDescent="0.25">
      <c r="A488" s="415"/>
      <c r="B488" s="129"/>
      <c r="L488" s="129"/>
      <c r="V488" s="129"/>
      <c r="AF488" s="129"/>
      <c r="AP488" s="129"/>
      <c r="AZ488" s="129"/>
      <c r="BJ488" s="129"/>
      <c r="BT488" s="129"/>
      <c r="CD488" s="129"/>
      <c r="CN488" s="129"/>
      <c r="CX488" s="129"/>
      <c r="DH488" s="129"/>
      <c r="DR488" s="129"/>
      <c r="DS488" s="129"/>
      <c r="EB488" s="129"/>
      <c r="EL488" s="129"/>
      <c r="EV488" s="129"/>
      <c r="FF488" s="129"/>
      <c r="FP488" s="129"/>
      <c r="FZ488" s="129"/>
      <c r="GJ488" s="129"/>
      <c r="GT488" s="129"/>
      <c r="HD488" s="129"/>
      <c r="HN488" s="129"/>
      <c r="HX488" s="129"/>
      <c r="IH488" s="129"/>
      <c r="IR488" s="129"/>
      <c r="JB488" s="129"/>
      <c r="JL488" s="129"/>
      <c r="JV488" s="129"/>
      <c r="KF488" s="129"/>
      <c r="KP488" s="129"/>
      <c r="KZ488" s="129"/>
      <c r="LJ488" s="129"/>
      <c r="LT488" s="129"/>
    </row>
    <row xmlns:x14ac="http://schemas.microsoft.com/office/spreadsheetml/2009/9/ac" r="489" s="3" customFormat="true" x14ac:dyDescent="0.25">
      <c r="A489" s="415"/>
      <c r="B489" s="129"/>
      <c r="L489" s="129"/>
      <c r="V489" s="129"/>
      <c r="AF489" s="129"/>
      <c r="AP489" s="129"/>
      <c r="AZ489" s="129"/>
      <c r="BJ489" s="129"/>
      <c r="BT489" s="129"/>
      <c r="CD489" s="129"/>
      <c r="CN489" s="129"/>
      <c r="CX489" s="129"/>
      <c r="DH489" s="129"/>
      <c r="DR489" s="129"/>
      <c r="DS489" s="129"/>
      <c r="EB489" s="129"/>
      <c r="EL489" s="129"/>
      <c r="EV489" s="129"/>
      <c r="FF489" s="129"/>
      <c r="FP489" s="129"/>
      <c r="FZ489" s="129"/>
      <c r="GJ489" s="129"/>
      <c r="GT489" s="129"/>
      <c r="HD489" s="129"/>
      <c r="HN489" s="129"/>
      <c r="HX489" s="129"/>
      <c r="IH489" s="129"/>
      <c r="IR489" s="129"/>
      <c r="JB489" s="129"/>
      <c r="JL489" s="129"/>
      <c r="JV489" s="129"/>
      <c r="KF489" s="129"/>
      <c r="KP489" s="129"/>
      <c r="KZ489" s="129"/>
      <c r="LJ489" s="129"/>
      <c r="LT489" s="129"/>
    </row>
    <row xmlns:x14ac="http://schemas.microsoft.com/office/spreadsheetml/2009/9/ac" r="490" s="3" customFormat="true" x14ac:dyDescent="0.25">
      <c r="A490" s="415"/>
      <c r="B490" s="129"/>
      <c r="L490" s="129"/>
      <c r="V490" s="129"/>
      <c r="AF490" s="129"/>
      <c r="AP490" s="129"/>
      <c r="AZ490" s="129"/>
      <c r="BJ490" s="129"/>
      <c r="BT490" s="129"/>
      <c r="CD490" s="129"/>
      <c r="CN490" s="129"/>
      <c r="CX490" s="129"/>
      <c r="DH490" s="129"/>
      <c r="DR490" s="129"/>
      <c r="DS490" s="129"/>
      <c r="EB490" s="129"/>
      <c r="EL490" s="129"/>
      <c r="EV490" s="129"/>
      <c r="FF490" s="129"/>
      <c r="FP490" s="129"/>
      <c r="FZ490" s="129"/>
      <c r="GJ490" s="129"/>
      <c r="GT490" s="129"/>
      <c r="HD490" s="129"/>
      <c r="HN490" s="129"/>
      <c r="HX490" s="129"/>
      <c r="IH490" s="129"/>
      <c r="IR490" s="129"/>
      <c r="JB490" s="129"/>
      <c r="JL490" s="129"/>
      <c r="JV490" s="129"/>
      <c r="KF490" s="129"/>
      <c r="KP490" s="129"/>
      <c r="KZ490" s="129"/>
      <c r="LJ490" s="129"/>
      <c r="LT490" s="129"/>
    </row>
    <row xmlns:x14ac="http://schemas.microsoft.com/office/spreadsheetml/2009/9/ac" r="491" s="3" customFormat="true" x14ac:dyDescent="0.25">
      <c r="A491" s="415"/>
      <c r="B491" s="129"/>
      <c r="L491" s="129"/>
      <c r="V491" s="129"/>
      <c r="AF491" s="129"/>
      <c r="AP491" s="129"/>
      <c r="AZ491" s="129"/>
      <c r="BJ491" s="129"/>
      <c r="BT491" s="129"/>
      <c r="CD491" s="129"/>
      <c r="CN491" s="129"/>
      <c r="CX491" s="129"/>
      <c r="DH491" s="129"/>
      <c r="DR491" s="129"/>
      <c r="DS491" s="129"/>
      <c r="EB491" s="129"/>
      <c r="EL491" s="129"/>
      <c r="EV491" s="129"/>
      <c r="FF491" s="129"/>
      <c r="FP491" s="129"/>
      <c r="FZ491" s="129"/>
      <c r="GJ491" s="129"/>
      <c r="GT491" s="129"/>
      <c r="HD491" s="129"/>
      <c r="HN491" s="129"/>
      <c r="HX491" s="129"/>
      <c r="IH491" s="129"/>
      <c r="IR491" s="129"/>
      <c r="JB491" s="129"/>
      <c r="JL491" s="129"/>
      <c r="JV491" s="129"/>
      <c r="KF491" s="129"/>
      <c r="KP491" s="129"/>
      <c r="KZ491" s="129"/>
      <c r="LJ491" s="129"/>
      <c r="LT491" s="129"/>
    </row>
    <row xmlns:x14ac="http://schemas.microsoft.com/office/spreadsheetml/2009/9/ac" r="492" s="3" customFormat="true" x14ac:dyDescent="0.25">
      <c r="A492" s="415"/>
      <c r="B492" s="129"/>
      <c r="L492" s="129"/>
      <c r="V492" s="129"/>
      <c r="AF492" s="129"/>
      <c r="AP492" s="129"/>
      <c r="AZ492" s="129"/>
      <c r="BJ492" s="129"/>
      <c r="BT492" s="129"/>
      <c r="CD492" s="129"/>
      <c r="CN492" s="129"/>
      <c r="CX492" s="129"/>
      <c r="DH492" s="129"/>
      <c r="DR492" s="129"/>
      <c r="DS492" s="129"/>
      <c r="EB492" s="129"/>
      <c r="EL492" s="129"/>
      <c r="EV492" s="129"/>
      <c r="FF492" s="129"/>
      <c r="FP492" s="129"/>
      <c r="FZ492" s="129"/>
      <c r="GJ492" s="129"/>
      <c r="GT492" s="129"/>
      <c r="HD492" s="129"/>
      <c r="HN492" s="129"/>
      <c r="HX492" s="129"/>
      <c r="IH492" s="129"/>
      <c r="IR492" s="129"/>
      <c r="JB492" s="129"/>
      <c r="JL492" s="129"/>
      <c r="JV492" s="129"/>
      <c r="KF492" s="129"/>
      <c r="KP492" s="129"/>
      <c r="KZ492" s="129"/>
      <c r="LJ492" s="129"/>
      <c r="LT492" s="129"/>
    </row>
    <row xmlns:x14ac="http://schemas.microsoft.com/office/spreadsheetml/2009/9/ac" r="493" s="3" customFormat="true" x14ac:dyDescent="0.25">
      <c r="A493" s="415"/>
      <c r="B493" s="129"/>
      <c r="L493" s="129"/>
      <c r="V493" s="129"/>
      <c r="AF493" s="129"/>
      <c r="AP493" s="129"/>
      <c r="AZ493" s="129"/>
      <c r="BJ493" s="129"/>
      <c r="BT493" s="129"/>
      <c r="CD493" s="129"/>
      <c r="CN493" s="129"/>
      <c r="CX493" s="129"/>
      <c r="DH493" s="129"/>
      <c r="DR493" s="129"/>
      <c r="DS493" s="129"/>
      <c r="EB493" s="129"/>
      <c r="EL493" s="129"/>
      <c r="EV493" s="129"/>
      <c r="FF493" s="129"/>
      <c r="FP493" s="129"/>
      <c r="FZ493" s="129"/>
      <c r="GJ493" s="129"/>
      <c r="GT493" s="129"/>
      <c r="HD493" s="129"/>
      <c r="HN493" s="129"/>
      <c r="HX493" s="129"/>
      <c r="IH493" s="129"/>
      <c r="IR493" s="129"/>
      <c r="JB493" s="129"/>
      <c r="JL493" s="129"/>
      <c r="JV493" s="129"/>
      <c r="KF493" s="129"/>
      <c r="KP493" s="129"/>
      <c r="KZ493" s="129"/>
      <c r="LJ493" s="129"/>
      <c r="LT493" s="129"/>
    </row>
    <row xmlns:x14ac="http://schemas.microsoft.com/office/spreadsheetml/2009/9/ac" r="494" s="3" customFormat="true" x14ac:dyDescent="0.25">
      <c r="A494" s="415"/>
      <c r="B494" s="129"/>
      <c r="L494" s="129"/>
      <c r="V494" s="129"/>
      <c r="AF494" s="129"/>
      <c r="AP494" s="129"/>
      <c r="AZ494" s="129"/>
      <c r="BJ494" s="129"/>
      <c r="BT494" s="129"/>
      <c r="CD494" s="129"/>
      <c r="CN494" s="129"/>
      <c r="CX494" s="129"/>
      <c r="DH494" s="129"/>
      <c r="DR494" s="129"/>
      <c r="DS494" s="129"/>
      <c r="EB494" s="129"/>
      <c r="EL494" s="129"/>
      <c r="EV494" s="129"/>
      <c r="FF494" s="129"/>
      <c r="FP494" s="129"/>
      <c r="FZ494" s="129"/>
      <c r="GJ494" s="129"/>
      <c r="GT494" s="129"/>
      <c r="HD494" s="129"/>
      <c r="HN494" s="129"/>
      <c r="HX494" s="129"/>
      <c r="IH494" s="129"/>
      <c r="IR494" s="129"/>
      <c r="JB494" s="129"/>
      <c r="JL494" s="129"/>
      <c r="JV494" s="129"/>
      <c r="KF494" s="129"/>
      <c r="KP494" s="129"/>
      <c r="KZ494" s="129"/>
      <c r="LJ494" s="129"/>
      <c r="LT494" s="129"/>
    </row>
    <row xmlns:x14ac="http://schemas.microsoft.com/office/spreadsheetml/2009/9/ac" r="495" s="3" customFormat="true" x14ac:dyDescent="0.25">
      <c r="A495" s="415"/>
      <c r="B495" s="129"/>
      <c r="L495" s="129"/>
      <c r="V495" s="129"/>
      <c r="AF495" s="129"/>
      <c r="AP495" s="129"/>
      <c r="AZ495" s="129"/>
      <c r="BJ495" s="129"/>
      <c r="BT495" s="129"/>
      <c r="CD495" s="129"/>
      <c r="CN495" s="129"/>
      <c r="CX495" s="129"/>
      <c r="DH495" s="129"/>
      <c r="DR495" s="129"/>
      <c r="DS495" s="129"/>
      <c r="EB495" s="129"/>
      <c r="EL495" s="129"/>
      <c r="EV495" s="129"/>
      <c r="FF495" s="129"/>
      <c r="FP495" s="129"/>
      <c r="FZ495" s="129"/>
      <c r="GJ495" s="129"/>
      <c r="GT495" s="129"/>
      <c r="HD495" s="129"/>
      <c r="HN495" s="129"/>
      <c r="HX495" s="129"/>
      <c r="IH495" s="129"/>
      <c r="IR495" s="129"/>
      <c r="JB495" s="129"/>
      <c r="JL495" s="129"/>
      <c r="JV495" s="129"/>
      <c r="KF495" s="129"/>
      <c r="KP495" s="129"/>
      <c r="KZ495" s="129"/>
      <c r="LJ495" s="129"/>
      <c r="LT495" s="129"/>
    </row>
    <row xmlns:x14ac="http://schemas.microsoft.com/office/spreadsheetml/2009/9/ac" r="496" s="3" customFormat="true" x14ac:dyDescent="0.25">
      <c r="A496" s="415"/>
      <c r="B496" s="129"/>
      <c r="L496" s="129"/>
      <c r="V496" s="129"/>
      <c r="AF496" s="129"/>
      <c r="AP496" s="129"/>
      <c r="AZ496" s="129"/>
      <c r="BJ496" s="129"/>
      <c r="BT496" s="129"/>
      <c r="CD496" s="129"/>
      <c r="CN496" s="129"/>
      <c r="CX496" s="129"/>
      <c r="DH496" s="129"/>
      <c r="DR496" s="129"/>
      <c r="DS496" s="129"/>
      <c r="EB496" s="129"/>
      <c r="EL496" s="129"/>
      <c r="EV496" s="129"/>
      <c r="FF496" s="129"/>
      <c r="FP496" s="129"/>
      <c r="FZ496" s="129"/>
      <c r="GJ496" s="129"/>
      <c r="GT496" s="129"/>
      <c r="HD496" s="129"/>
      <c r="HN496" s="129"/>
      <c r="HX496" s="129"/>
      <c r="IH496" s="129"/>
      <c r="IR496" s="129"/>
      <c r="JB496" s="129"/>
      <c r="JL496" s="129"/>
      <c r="JV496" s="129"/>
      <c r="KF496" s="129"/>
      <c r="KP496" s="129"/>
      <c r="KZ496" s="129"/>
      <c r="LJ496" s="129"/>
      <c r="LT496" s="129"/>
    </row>
    <row xmlns:x14ac="http://schemas.microsoft.com/office/spreadsheetml/2009/9/ac" r="497" s="3" customFormat="true" x14ac:dyDescent="0.25">
      <c r="A497" s="415"/>
      <c r="B497" s="129"/>
      <c r="L497" s="129"/>
      <c r="V497" s="129"/>
      <c r="AF497" s="129"/>
      <c r="AP497" s="129"/>
      <c r="AZ497" s="129"/>
      <c r="BJ497" s="129"/>
      <c r="BT497" s="129"/>
      <c r="CD497" s="129"/>
      <c r="CN497" s="129"/>
      <c r="CX497" s="129"/>
      <c r="DH497" s="129"/>
      <c r="DR497" s="129"/>
      <c r="DS497" s="129"/>
      <c r="EB497" s="129"/>
      <c r="EL497" s="129"/>
      <c r="EV497" s="129"/>
      <c r="FF497" s="129"/>
      <c r="FP497" s="129"/>
      <c r="FZ497" s="129"/>
      <c r="GJ497" s="129"/>
      <c r="GT497" s="129"/>
      <c r="HD497" s="129"/>
      <c r="HN497" s="129"/>
      <c r="HX497" s="129"/>
      <c r="IH497" s="129"/>
      <c r="IR497" s="129"/>
      <c r="JB497" s="129"/>
      <c r="JL497" s="129"/>
      <c r="JV497" s="129"/>
      <c r="KF497" s="129"/>
      <c r="KP497" s="129"/>
      <c r="KZ497" s="129"/>
      <c r="LJ497" s="129"/>
      <c r="LT497" s="129"/>
    </row>
    <row xmlns:x14ac="http://schemas.microsoft.com/office/spreadsheetml/2009/9/ac" r="498" s="3" customFormat="true" x14ac:dyDescent="0.25">
      <c r="A498" s="415"/>
      <c r="B498" s="129"/>
      <c r="L498" s="129"/>
      <c r="V498" s="129"/>
      <c r="AF498" s="129"/>
      <c r="AP498" s="129"/>
      <c r="AZ498" s="129"/>
      <c r="BJ498" s="129"/>
      <c r="BT498" s="129"/>
      <c r="CD498" s="129"/>
      <c r="CN498" s="129"/>
      <c r="CX498" s="129"/>
      <c r="DH498" s="129"/>
      <c r="DR498" s="129"/>
      <c r="DS498" s="129"/>
      <c r="EB498" s="129"/>
      <c r="EL498" s="129"/>
      <c r="EV498" s="129"/>
      <c r="FF498" s="129"/>
      <c r="FP498" s="129"/>
      <c r="FZ498" s="129"/>
      <c r="GJ498" s="129"/>
      <c r="GT498" s="129"/>
      <c r="HD498" s="129"/>
      <c r="HN498" s="129"/>
      <c r="HX498" s="129"/>
      <c r="IH498" s="129"/>
      <c r="IR498" s="129"/>
      <c r="JB498" s="129"/>
      <c r="JL498" s="129"/>
      <c r="JV498" s="129"/>
      <c r="KF498" s="129"/>
      <c r="KP498" s="129"/>
      <c r="KZ498" s="129"/>
      <c r="LJ498" s="129"/>
      <c r="LT498" s="129"/>
    </row>
    <row xmlns:x14ac="http://schemas.microsoft.com/office/spreadsheetml/2009/9/ac" r="499" s="3" customFormat="true" x14ac:dyDescent="0.25">
      <c r="A499" s="415"/>
      <c r="B499" s="129"/>
      <c r="L499" s="129"/>
      <c r="V499" s="129"/>
      <c r="AF499" s="129"/>
      <c r="AP499" s="129"/>
      <c r="AZ499" s="129"/>
      <c r="BJ499" s="129"/>
      <c r="BT499" s="129"/>
      <c r="CD499" s="129"/>
      <c r="CN499" s="129"/>
      <c r="CX499" s="129"/>
      <c r="DH499" s="129"/>
      <c r="DR499" s="129"/>
      <c r="DS499" s="129"/>
      <c r="EB499" s="129"/>
      <c r="EL499" s="129"/>
      <c r="EV499" s="129"/>
      <c r="FF499" s="129"/>
      <c r="FP499" s="129"/>
      <c r="FZ499" s="129"/>
      <c r="GJ499" s="129"/>
      <c r="GT499" s="129"/>
      <c r="HD499" s="129"/>
      <c r="HN499" s="129"/>
      <c r="HX499" s="129"/>
      <c r="IH499" s="129"/>
      <c r="IR499" s="129"/>
      <c r="JB499" s="129"/>
      <c r="JL499" s="129"/>
      <c r="JV499" s="129"/>
      <c r="KF499" s="129"/>
      <c r="KP499" s="129"/>
      <c r="KZ499" s="129"/>
      <c r="LJ499" s="129"/>
      <c r="LT499" s="129"/>
    </row>
    <row xmlns:x14ac="http://schemas.microsoft.com/office/spreadsheetml/2009/9/ac" r="500" s="3" customFormat="true" x14ac:dyDescent="0.25">
      <c r="A500" s="415"/>
      <c r="B500" s="129"/>
      <c r="L500" s="129"/>
      <c r="V500" s="129"/>
      <c r="AF500" s="129"/>
      <c r="AP500" s="129"/>
      <c r="AZ500" s="129"/>
      <c r="BJ500" s="129"/>
      <c r="BT500" s="129"/>
      <c r="CD500" s="129"/>
      <c r="CN500" s="129"/>
      <c r="CX500" s="129"/>
      <c r="DH500" s="129"/>
      <c r="DR500" s="129"/>
      <c r="DS500" s="129"/>
      <c r="EB500" s="129"/>
      <c r="EL500" s="129"/>
      <c r="EV500" s="129"/>
      <c r="FF500" s="129"/>
      <c r="FP500" s="129"/>
      <c r="FZ500" s="129"/>
      <c r="GJ500" s="129"/>
      <c r="GT500" s="129"/>
      <c r="HD500" s="129"/>
      <c r="HN500" s="129"/>
      <c r="HX500" s="129"/>
      <c r="IH500" s="129"/>
      <c r="IR500" s="129"/>
      <c r="JB500" s="129"/>
      <c r="JL500" s="129"/>
      <c r="JV500" s="129"/>
      <c r="KF500" s="129"/>
      <c r="KP500" s="129"/>
      <c r="KZ500" s="129"/>
      <c r="LJ500" s="129"/>
      <c r="LT500" s="129"/>
    </row>
    <row xmlns:x14ac="http://schemas.microsoft.com/office/spreadsheetml/2009/9/ac" r="501" s="3" customFormat="true" x14ac:dyDescent="0.25">
      <c r="A501" s="415"/>
      <c r="B501" s="129"/>
      <c r="L501" s="129"/>
      <c r="V501" s="129"/>
      <c r="AF501" s="129"/>
      <c r="AP501" s="129"/>
      <c r="AZ501" s="129"/>
      <c r="BJ501" s="129"/>
      <c r="BT501" s="129"/>
      <c r="CD501" s="129"/>
      <c r="CN501" s="129"/>
      <c r="CX501" s="129"/>
      <c r="DH501" s="129"/>
      <c r="DR501" s="129"/>
      <c r="DS501" s="129"/>
      <c r="EB501" s="129"/>
      <c r="EL501" s="129"/>
      <c r="EV501" s="129"/>
      <c r="FF501" s="129"/>
      <c r="FP501" s="129"/>
      <c r="FZ501" s="129"/>
      <c r="GJ501" s="129"/>
      <c r="GT501" s="129"/>
      <c r="HD501" s="129"/>
      <c r="HN501" s="129"/>
      <c r="HX501" s="129"/>
      <c r="IH501" s="129"/>
      <c r="IR501" s="129"/>
      <c r="JB501" s="129"/>
      <c r="JL501" s="129"/>
      <c r="JV501" s="129"/>
      <c r="KF501" s="129"/>
      <c r="KP501" s="129"/>
      <c r="KZ501" s="129"/>
      <c r="LJ501" s="129"/>
      <c r="LT501" s="129"/>
    </row>
    <row xmlns:x14ac="http://schemas.microsoft.com/office/spreadsheetml/2009/9/ac" r="502" s="3" customFormat="true" x14ac:dyDescent="0.25">
      <c r="A502" s="415"/>
      <c r="B502" s="129"/>
      <c r="L502" s="129"/>
      <c r="V502" s="129"/>
      <c r="AF502" s="129"/>
      <c r="AP502" s="129"/>
      <c r="AZ502" s="129"/>
      <c r="BJ502" s="129"/>
      <c r="BT502" s="129"/>
      <c r="CD502" s="129"/>
      <c r="CN502" s="129"/>
      <c r="CX502" s="129"/>
      <c r="DH502" s="129"/>
      <c r="DR502" s="129"/>
      <c r="DS502" s="129"/>
      <c r="EB502" s="129"/>
      <c r="EL502" s="129"/>
      <c r="EV502" s="129"/>
      <c r="FF502" s="129"/>
      <c r="FP502" s="129"/>
      <c r="FZ502" s="129"/>
      <c r="GJ502" s="129"/>
      <c r="GT502" s="129"/>
      <c r="HD502" s="129"/>
      <c r="HN502" s="129"/>
      <c r="HX502" s="129"/>
      <c r="IH502" s="129"/>
      <c r="IR502" s="129"/>
      <c r="JB502" s="129"/>
      <c r="JL502" s="129"/>
      <c r="JV502" s="129"/>
      <c r="KF502" s="129"/>
      <c r="KP502" s="129"/>
      <c r="KZ502" s="129"/>
      <c r="LJ502" s="129"/>
      <c r="LT502" s="129"/>
    </row>
    <row xmlns:x14ac="http://schemas.microsoft.com/office/spreadsheetml/2009/9/ac" r="503" s="3" customFormat="true" x14ac:dyDescent="0.25">
      <c r="A503" s="415"/>
      <c r="B503" s="129"/>
      <c r="L503" s="129"/>
      <c r="V503" s="129"/>
      <c r="AF503" s="129"/>
      <c r="AP503" s="129"/>
      <c r="AZ503" s="129"/>
      <c r="BJ503" s="129"/>
      <c r="BT503" s="129"/>
      <c r="CD503" s="129"/>
      <c r="CN503" s="129"/>
      <c r="CX503" s="129"/>
      <c r="DH503" s="129"/>
      <c r="DR503" s="129"/>
      <c r="DS503" s="129"/>
      <c r="EB503" s="129"/>
      <c r="EL503" s="129"/>
      <c r="EV503" s="129"/>
      <c r="FF503" s="129"/>
      <c r="FP503" s="129"/>
      <c r="FZ503" s="129"/>
      <c r="GJ503" s="129"/>
      <c r="GT503" s="129"/>
      <c r="HD503" s="129"/>
      <c r="HN503" s="129"/>
      <c r="HX503" s="129"/>
      <c r="IH503" s="129"/>
      <c r="IR503" s="129"/>
      <c r="JB503" s="129"/>
      <c r="JL503" s="129"/>
      <c r="JV503" s="129"/>
      <c r="KF503" s="129"/>
      <c r="KP503" s="129"/>
      <c r="KZ503" s="129"/>
      <c r="LJ503" s="129"/>
      <c r="LT503" s="129"/>
    </row>
    <row xmlns:x14ac="http://schemas.microsoft.com/office/spreadsheetml/2009/9/ac" r="504" s="3" customFormat="true" x14ac:dyDescent="0.25">
      <c r="A504" s="415"/>
      <c r="B504" s="129"/>
      <c r="L504" s="129"/>
      <c r="V504" s="129"/>
      <c r="AF504" s="129"/>
      <c r="AP504" s="129"/>
      <c r="AZ504" s="129"/>
      <c r="BJ504" s="129"/>
      <c r="BT504" s="129"/>
      <c r="CD504" s="129"/>
      <c r="CN504" s="129"/>
      <c r="CX504" s="129"/>
      <c r="DH504" s="129"/>
      <c r="DR504" s="129"/>
      <c r="DS504" s="129"/>
      <c r="EB504" s="129"/>
      <c r="EL504" s="129"/>
      <c r="EV504" s="129"/>
      <c r="FF504" s="129"/>
      <c r="FP504" s="129"/>
      <c r="FZ504" s="129"/>
      <c r="GJ504" s="129"/>
      <c r="GT504" s="129"/>
      <c r="HD504" s="129"/>
      <c r="HN504" s="129"/>
      <c r="HX504" s="129"/>
      <c r="IH504" s="129"/>
      <c r="IR504" s="129"/>
      <c r="JB504" s="129"/>
      <c r="JL504" s="129"/>
      <c r="JV504" s="129"/>
      <c r="KF504" s="129"/>
      <c r="KP504" s="129"/>
      <c r="KZ504" s="129"/>
      <c r="LJ504" s="129"/>
      <c r="LT504" s="129"/>
    </row>
    <row xmlns:x14ac="http://schemas.microsoft.com/office/spreadsheetml/2009/9/ac" r="505" s="3" customFormat="true" x14ac:dyDescent="0.25">
      <c r="A505" s="415"/>
      <c r="B505" s="129"/>
      <c r="L505" s="129"/>
      <c r="V505" s="129"/>
      <c r="AF505" s="129"/>
      <c r="AP505" s="129"/>
      <c r="AZ505" s="129"/>
      <c r="BJ505" s="129"/>
      <c r="BT505" s="129"/>
      <c r="CD505" s="129"/>
      <c r="CN505" s="129"/>
      <c r="CX505" s="129"/>
      <c r="DH505" s="129"/>
      <c r="DR505" s="129"/>
      <c r="DS505" s="129"/>
      <c r="EB505" s="129"/>
      <c r="EL505" s="129"/>
      <c r="EV505" s="129"/>
      <c r="FF505" s="129"/>
      <c r="FP505" s="129"/>
      <c r="FZ505" s="129"/>
      <c r="GJ505" s="129"/>
      <c r="GT505" s="129"/>
      <c r="HD505" s="129"/>
      <c r="HN505" s="129"/>
      <c r="HX505" s="129"/>
      <c r="IH505" s="129"/>
      <c r="IR505" s="129"/>
      <c r="JB505" s="129"/>
      <c r="JL505" s="129"/>
      <c r="JV505" s="129"/>
      <c r="KF505" s="129"/>
      <c r="KP505" s="129"/>
      <c r="KZ505" s="129"/>
      <c r="LJ505" s="129"/>
      <c r="LT505" s="129"/>
    </row>
    <row xmlns:x14ac="http://schemas.microsoft.com/office/spreadsheetml/2009/9/ac" r="506" s="3" customFormat="true" x14ac:dyDescent="0.25">
      <c r="A506" s="415"/>
      <c r="B506" s="129"/>
      <c r="L506" s="129"/>
      <c r="V506" s="129"/>
      <c r="AF506" s="129"/>
      <c r="AP506" s="129"/>
      <c r="AZ506" s="129"/>
      <c r="BJ506" s="129"/>
      <c r="BT506" s="129"/>
      <c r="CD506" s="129"/>
      <c r="CN506" s="129"/>
      <c r="CX506" s="129"/>
      <c r="DH506" s="129"/>
      <c r="DR506" s="129"/>
      <c r="DS506" s="129"/>
      <c r="EB506" s="129"/>
      <c r="EL506" s="129"/>
      <c r="EV506" s="129"/>
      <c r="FF506" s="129"/>
      <c r="FP506" s="129"/>
      <c r="FZ506" s="129"/>
      <c r="GJ506" s="129"/>
      <c r="GT506" s="129"/>
      <c r="HD506" s="129"/>
      <c r="HN506" s="129"/>
      <c r="HX506" s="129"/>
      <c r="IH506" s="129"/>
      <c r="IR506" s="129"/>
      <c r="JB506" s="129"/>
      <c r="JL506" s="129"/>
      <c r="JV506" s="129"/>
      <c r="KF506" s="129"/>
      <c r="KP506" s="129"/>
      <c r="KZ506" s="129"/>
      <c r="LJ506" s="129"/>
      <c r="LT506" s="129"/>
    </row>
    <row xmlns:x14ac="http://schemas.microsoft.com/office/spreadsheetml/2009/9/ac" r="507" s="3" customFormat="true" x14ac:dyDescent="0.25">
      <c r="A507" s="415"/>
      <c r="B507" s="129"/>
      <c r="L507" s="129"/>
      <c r="V507" s="129"/>
      <c r="AF507" s="129"/>
      <c r="AP507" s="129"/>
      <c r="AZ507" s="129"/>
      <c r="BJ507" s="129"/>
      <c r="BT507" s="129"/>
      <c r="CD507" s="129"/>
      <c r="CN507" s="129"/>
      <c r="CX507" s="129"/>
      <c r="DH507" s="129"/>
      <c r="DR507" s="129"/>
      <c r="DS507" s="129"/>
      <c r="EB507" s="129"/>
      <c r="EL507" s="129"/>
      <c r="EV507" s="129"/>
      <c r="FF507" s="129"/>
      <c r="FP507" s="129"/>
      <c r="FZ507" s="129"/>
      <c r="GJ507" s="129"/>
      <c r="GT507" s="129"/>
      <c r="HD507" s="129"/>
      <c r="HN507" s="129"/>
      <c r="HX507" s="129"/>
      <c r="IH507" s="129"/>
      <c r="IR507" s="129"/>
      <c r="JB507" s="129"/>
      <c r="JL507" s="129"/>
      <c r="JV507" s="129"/>
      <c r="KF507" s="129"/>
      <c r="KP507" s="129"/>
      <c r="KZ507" s="129"/>
      <c r="LJ507" s="129"/>
      <c r="LT507" s="129"/>
    </row>
    <row xmlns:x14ac="http://schemas.microsoft.com/office/spreadsheetml/2009/9/ac" r="508" s="3" customFormat="true" x14ac:dyDescent="0.25">
      <c r="A508" s="415"/>
      <c r="B508" s="129"/>
      <c r="L508" s="129"/>
      <c r="V508" s="129"/>
      <c r="AF508" s="129"/>
      <c r="AP508" s="129"/>
      <c r="AZ508" s="129"/>
      <c r="BJ508" s="129"/>
      <c r="BT508" s="129"/>
      <c r="CD508" s="129"/>
      <c r="CN508" s="129"/>
      <c r="CX508" s="129"/>
      <c r="DH508" s="129"/>
      <c r="DR508" s="129"/>
      <c r="DS508" s="129"/>
      <c r="EB508" s="129"/>
      <c r="EL508" s="129"/>
      <c r="EV508" s="129"/>
      <c r="FF508" s="129"/>
      <c r="FP508" s="129"/>
      <c r="FZ508" s="129"/>
      <c r="GJ508" s="129"/>
      <c r="GT508" s="129"/>
      <c r="HD508" s="129"/>
      <c r="HN508" s="129"/>
      <c r="HX508" s="129"/>
      <c r="IH508" s="129"/>
      <c r="IR508" s="129"/>
      <c r="JB508" s="129"/>
      <c r="JL508" s="129"/>
      <c r="JV508" s="129"/>
      <c r="KF508" s="129"/>
      <c r="KP508" s="129"/>
      <c r="KZ508" s="129"/>
      <c r="LJ508" s="129"/>
      <c r="LT508" s="129"/>
    </row>
    <row xmlns:x14ac="http://schemas.microsoft.com/office/spreadsheetml/2009/9/ac" r="509" s="3" customFormat="true" x14ac:dyDescent="0.25">
      <c r="A509" s="415"/>
      <c r="B509" s="129"/>
      <c r="L509" s="129"/>
      <c r="V509" s="129"/>
      <c r="AF509" s="129"/>
      <c r="AP509" s="129"/>
      <c r="AZ509" s="129"/>
      <c r="BJ509" s="129"/>
      <c r="BT509" s="129"/>
      <c r="CD509" s="129"/>
      <c r="CN509" s="129"/>
      <c r="CX509" s="129"/>
      <c r="DH509" s="129"/>
      <c r="DR509" s="129"/>
      <c r="DS509" s="129"/>
      <c r="EB509" s="129"/>
      <c r="EL509" s="129"/>
      <c r="EV509" s="129"/>
      <c r="FF509" s="129"/>
      <c r="FP509" s="129"/>
      <c r="FZ509" s="129"/>
      <c r="GJ509" s="129"/>
      <c r="GT509" s="129"/>
      <c r="HD509" s="129"/>
      <c r="HN509" s="129"/>
      <c r="HX509" s="129"/>
      <c r="IH509" s="129"/>
      <c r="IR509" s="129"/>
      <c r="JB509" s="129"/>
      <c r="JL509" s="129"/>
      <c r="JV509" s="129"/>
      <c r="KF509" s="129"/>
      <c r="KP509" s="129"/>
      <c r="KZ509" s="129"/>
      <c r="LJ509" s="129"/>
      <c r="LT509" s="129"/>
    </row>
    <row xmlns:x14ac="http://schemas.microsoft.com/office/spreadsheetml/2009/9/ac" r="510" s="3" customFormat="true" x14ac:dyDescent="0.25">
      <c r="A510" s="415"/>
      <c r="B510" s="129"/>
      <c r="L510" s="129"/>
      <c r="V510" s="129"/>
      <c r="AF510" s="129"/>
      <c r="AP510" s="129"/>
      <c r="AZ510" s="129"/>
      <c r="BJ510" s="129"/>
      <c r="BT510" s="129"/>
      <c r="CD510" s="129"/>
      <c r="CN510" s="129"/>
      <c r="CX510" s="129"/>
      <c r="DH510" s="129"/>
      <c r="DR510" s="129"/>
      <c r="DS510" s="129"/>
      <c r="EB510" s="129"/>
      <c r="EL510" s="129"/>
      <c r="EV510" s="129"/>
      <c r="FF510" s="129"/>
      <c r="FP510" s="129"/>
      <c r="FZ510" s="129"/>
      <c r="GJ510" s="129"/>
      <c r="GT510" s="129"/>
      <c r="HD510" s="129"/>
      <c r="HN510" s="129"/>
      <c r="HX510" s="129"/>
      <c r="IH510" s="129"/>
      <c r="IR510" s="129"/>
      <c r="JB510" s="129"/>
      <c r="JL510" s="129"/>
      <c r="JV510" s="129"/>
      <c r="KF510" s="129"/>
      <c r="KP510" s="129"/>
      <c r="KZ510" s="129"/>
      <c r="LJ510" s="129"/>
      <c r="LT510" s="129"/>
    </row>
    <row xmlns:x14ac="http://schemas.microsoft.com/office/spreadsheetml/2009/9/ac" r="511" s="3" customFormat="true" x14ac:dyDescent="0.25">
      <c r="A511" s="415"/>
      <c r="B511" s="129"/>
      <c r="L511" s="129"/>
      <c r="V511" s="129"/>
      <c r="AF511" s="129"/>
      <c r="AP511" s="129"/>
      <c r="AZ511" s="129"/>
      <c r="BJ511" s="129"/>
      <c r="BT511" s="129"/>
      <c r="CD511" s="129"/>
      <c r="CN511" s="129"/>
      <c r="CX511" s="129"/>
      <c r="DH511" s="129"/>
      <c r="DR511" s="129"/>
      <c r="DS511" s="129"/>
      <c r="EB511" s="129"/>
      <c r="EL511" s="129"/>
      <c r="EV511" s="129"/>
      <c r="FF511" s="129"/>
      <c r="FP511" s="129"/>
      <c r="FZ511" s="129"/>
      <c r="GJ511" s="129"/>
      <c r="GT511" s="129"/>
      <c r="HD511" s="129"/>
      <c r="HN511" s="129"/>
      <c r="HX511" s="129"/>
      <c r="IH511" s="129"/>
      <c r="IR511" s="129"/>
      <c r="JB511" s="129"/>
      <c r="JL511" s="129"/>
      <c r="JV511" s="129"/>
      <c r="KF511" s="129"/>
      <c r="KP511" s="129"/>
      <c r="KZ511" s="129"/>
      <c r="LJ511" s="129"/>
      <c r="LT511" s="129"/>
    </row>
    <row xmlns:x14ac="http://schemas.microsoft.com/office/spreadsheetml/2009/9/ac" r="512" s="3" customFormat="true" x14ac:dyDescent="0.25">
      <c r="A512" s="415"/>
      <c r="B512" s="129"/>
      <c r="L512" s="129"/>
      <c r="V512" s="129"/>
      <c r="AF512" s="129"/>
      <c r="AP512" s="129"/>
      <c r="AZ512" s="129"/>
      <c r="BJ512" s="129"/>
      <c r="BT512" s="129"/>
      <c r="CD512" s="129"/>
      <c r="CN512" s="129"/>
      <c r="CX512" s="129"/>
      <c r="DH512" s="129"/>
      <c r="DR512" s="129"/>
      <c r="DS512" s="129"/>
      <c r="EB512" s="129"/>
      <c r="EL512" s="129"/>
      <c r="EV512" s="129"/>
      <c r="FF512" s="129"/>
      <c r="FP512" s="129"/>
      <c r="FZ512" s="129"/>
      <c r="GJ512" s="129"/>
      <c r="GT512" s="129"/>
      <c r="HD512" s="129"/>
      <c r="HN512" s="129"/>
      <c r="HX512" s="129"/>
      <c r="IH512" s="129"/>
      <c r="IR512" s="129"/>
      <c r="JB512" s="129"/>
      <c r="JL512" s="129"/>
      <c r="JV512" s="129"/>
      <c r="KF512" s="129"/>
      <c r="KP512" s="129"/>
      <c r="KZ512" s="129"/>
      <c r="LJ512" s="129"/>
      <c r="LT512" s="129"/>
    </row>
    <row xmlns:x14ac="http://schemas.microsoft.com/office/spreadsheetml/2009/9/ac" r="513" s="3" customFormat="true" x14ac:dyDescent="0.25">
      <c r="A513" s="415"/>
      <c r="B513" s="129"/>
      <c r="L513" s="129"/>
      <c r="V513" s="129"/>
      <c r="AF513" s="129"/>
      <c r="AP513" s="129"/>
      <c r="AZ513" s="129"/>
      <c r="BJ513" s="129"/>
      <c r="BT513" s="129"/>
      <c r="CD513" s="129"/>
      <c r="CN513" s="129"/>
      <c r="CX513" s="129"/>
      <c r="DH513" s="129"/>
      <c r="DR513" s="129"/>
      <c r="DS513" s="129"/>
      <c r="EB513" s="129"/>
      <c r="EL513" s="129"/>
      <c r="EV513" s="129"/>
      <c r="FF513" s="129"/>
      <c r="FP513" s="129"/>
      <c r="FZ513" s="129"/>
      <c r="GJ513" s="129"/>
      <c r="GT513" s="129"/>
      <c r="HD513" s="129"/>
      <c r="HN513" s="129"/>
      <c r="HX513" s="129"/>
      <c r="IH513" s="129"/>
      <c r="IR513" s="129"/>
      <c r="JB513" s="129"/>
      <c r="JL513" s="129"/>
      <c r="JV513" s="129"/>
      <c r="KF513" s="129"/>
      <c r="KP513" s="129"/>
      <c r="KZ513" s="129"/>
      <c r="LJ513" s="129"/>
      <c r="LT513" s="129"/>
    </row>
    <row xmlns:x14ac="http://schemas.microsoft.com/office/spreadsheetml/2009/9/ac" r="514" s="3" customFormat="true" x14ac:dyDescent="0.25">
      <c r="A514" s="415"/>
      <c r="B514" s="129"/>
      <c r="L514" s="129"/>
      <c r="V514" s="129"/>
      <c r="AF514" s="129"/>
      <c r="AP514" s="129"/>
      <c r="AZ514" s="129"/>
      <c r="BJ514" s="129"/>
      <c r="BT514" s="129"/>
      <c r="CD514" s="129"/>
      <c r="CN514" s="129"/>
      <c r="CX514" s="129"/>
      <c r="DH514" s="129"/>
      <c r="DR514" s="129"/>
      <c r="DS514" s="129"/>
      <c r="EB514" s="129"/>
      <c r="EL514" s="129"/>
      <c r="EV514" s="129"/>
      <c r="FF514" s="129"/>
      <c r="FP514" s="129"/>
      <c r="FZ514" s="129"/>
      <c r="GJ514" s="129"/>
      <c r="GT514" s="129"/>
      <c r="HD514" s="129"/>
      <c r="HN514" s="129"/>
      <c r="HX514" s="129"/>
      <c r="IH514" s="129"/>
      <c r="IR514" s="129"/>
      <c r="JB514" s="129"/>
      <c r="JL514" s="129"/>
      <c r="JV514" s="129"/>
      <c r="KF514" s="129"/>
      <c r="KP514" s="129"/>
      <c r="KZ514" s="129"/>
      <c r="LJ514" s="129"/>
      <c r="LT514" s="129"/>
    </row>
    <row xmlns:x14ac="http://schemas.microsoft.com/office/spreadsheetml/2009/9/ac" r="515" s="3" customFormat="true" x14ac:dyDescent="0.25">
      <c r="A515" s="415"/>
      <c r="B515" s="129"/>
      <c r="L515" s="129"/>
      <c r="V515" s="129"/>
      <c r="AF515" s="129"/>
      <c r="AP515" s="129"/>
      <c r="AZ515" s="129"/>
      <c r="BJ515" s="129"/>
      <c r="BT515" s="129"/>
      <c r="CD515" s="129"/>
      <c r="CN515" s="129"/>
      <c r="CX515" s="129"/>
      <c r="DH515" s="129"/>
      <c r="DR515" s="129"/>
      <c r="DS515" s="129"/>
      <c r="EB515" s="129"/>
      <c r="EL515" s="129"/>
      <c r="EV515" s="129"/>
      <c r="FF515" s="129"/>
      <c r="FP515" s="129"/>
      <c r="FZ515" s="129"/>
      <c r="GJ515" s="129"/>
      <c r="GT515" s="129"/>
      <c r="HD515" s="129"/>
      <c r="HN515" s="129"/>
      <c r="HX515" s="129"/>
      <c r="IH515" s="129"/>
      <c r="IR515" s="129"/>
      <c r="JB515" s="129"/>
      <c r="JL515" s="129"/>
      <c r="JV515" s="129"/>
      <c r="KF515" s="129"/>
      <c r="KP515" s="129"/>
      <c r="KZ515" s="129"/>
      <c r="LJ515" s="129"/>
      <c r="LT515" s="129"/>
    </row>
    <row xmlns:x14ac="http://schemas.microsoft.com/office/spreadsheetml/2009/9/ac" r="516" s="3" customFormat="true" x14ac:dyDescent="0.25">
      <c r="A516" s="415"/>
      <c r="B516" s="129"/>
      <c r="L516" s="129"/>
      <c r="V516" s="129"/>
      <c r="AF516" s="129"/>
      <c r="AP516" s="129"/>
      <c r="AZ516" s="129"/>
      <c r="BJ516" s="129"/>
      <c r="BT516" s="129"/>
      <c r="CD516" s="129"/>
      <c r="CN516" s="129"/>
      <c r="CX516" s="129"/>
      <c r="DH516" s="129"/>
      <c r="DR516" s="129"/>
      <c r="DS516" s="129"/>
      <c r="EB516" s="129"/>
      <c r="EL516" s="129"/>
      <c r="EV516" s="129"/>
      <c r="FF516" s="129"/>
      <c r="FP516" s="129"/>
      <c r="FZ516" s="129"/>
      <c r="GJ516" s="129"/>
      <c r="GT516" s="129"/>
      <c r="HD516" s="129"/>
      <c r="HN516" s="129"/>
      <c r="HX516" s="129"/>
      <c r="IH516" s="129"/>
      <c r="IR516" s="129"/>
      <c r="JB516" s="129"/>
      <c r="JL516" s="129"/>
      <c r="JV516" s="129"/>
      <c r="KF516" s="129"/>
      <c r="KP516" s="129"/>
      <c r="KZ516" s="129"/>
      <c r="LJ516" s="129"/>
      <c r="LT516" s="129"/>
    </row>
    <row xmlns:x14ac="http://schemas.microsoft.com/office/spreadsheetml/2009/9/ac" r="517" s="3" customFormat="true" x14ac:dyDescent="0.25">
      <c r="A517" s="415"/>
      <c r="B517" s="129"/>
      <c r="L517" s="129"/>
      <c r="V517" s="129"/>
      <c r="AF517" s="129"/>
      <c r="AP517" s="129"/>
      <c r="AZ517" s="129"/>
      <c r="BJ517" s="129"/>
      <c r="BT517" s="129"/>
      <c r="CD517" s="129"/>
      <c r="CN517" s="129"/>
      <c r="CX517" s="129"/>
      <c r="DH517" s="129"/>
      <c r="DR517" s="129"/>
      <c r="DS517" s="129"/>
      <c r="EB517" s="129"/>
      <c r="EL517" s="129"/>
      <c r="EV517" s="129"/>
      <c r="FF517" s="129"/>
      <c r="FP517" s="129"/>
      <c r="FZ517" s="129"/>
      <c r="GJ517" s="129"/>
      <c r="GT517" s="129"/>
      <c r="HD517" s="129"/>
      <c r="HN517" s="129"/>
      <c r="HX517" s="129"/>
      <c r="IH517" s="129"/>
      <c r="IR517" s="129"/>
      <c r="JB517" s="129"/>
      <c r="JL517" s="129"/>
      <c r="JV517" s="129"/>
      <c r="KF517" s="129"/>
      <c r="KP517" s="129"/>
      <c r="KZ517" s="129"/>
      <c r="LJ517" s="129"/>
      <c r="LT517" s="129"/>
    </row>
    <row xmlns:x14ac="http://schemas.microsoft.com/office/spreadsheetml/2009/9/ac" r="518" s="3" customFormat="true" x14ac:dyDescent="0.25">
      <c r="A518" s="415"/>
      <c r="B518" s="129"/>
      <c r="L518" s="129"/>
      <c r="V518" s="129"/>
      <c r="AF518" s="129"/>
      <c r="AP518" s="129"/>
      <c r="AZ518" s="129"/>
      <c r="BJ518" s="129"/>
      <c r="BT518" s="129"/>
      <c r="CD518" s="129"/>
      <c r="CN518" s="129"/>
      <c r="CX518" s="129"/>
      <c r="DH518" s="129"/>
      <c r="DR518" s="129"/>
      <c r="DS518" s="129"/>
      <c r="EB518" s="129"/>
      <c r="EL518" s="129"/>
      <c r="EV518" s="129"/>
      <c r="FF518" s="129"/>
      <c r="FP518" s="129"/>
      <c r="FZ518" s="129"/>
      <c r="GJ518" s="129"/>
      <c r="GT518" s="129"/>
      <c r="HD518" s="129"/>
      <c r="HN518" s="129"/>
      <c r="HX518" s="129"/>
      <c r="IH518" s="129"/>
      <c r="IR518" s="129"/>
      <c r="JB518" s="129"/>
      <c r="JL518" s="129"/>
      <c r="JV518" s="129"/>
      <c r="KF518" s="129"/>
      <c r="KP518" s="129"/>
      <c r="KZ518" s="129"/>
      <c r="LJ518" s="129"/>
      <c r="LT518" s="129"/>
    </row>
    <row xmlns:x14ac="http://schemas.microsoft.com/office/spreadsheetml/2009/9/ac" r="519" s="3" customFormat="true" x14ac:dyDescent="0.25">
      <c r="A519" s="415"/>
      <c r="B519" s="129"/>
      <c r="L519" s="129"/>
      <c r="V519" s="129"/>
      <c r="AF519" s="129"/>
      <c r="AP519" s="129"/>
      <c r="AZ519" s="129"/>
      <c r="BJ519" s="129"/>
      <c r="BT519" s="129"/>
      <c r="CD519" s="129"/>
      <c r="CN519" s="129"/>
      <c r="CX519" s="129"/>
      <c r="DH519" s="129"/>
      <c r="DR519" s="129"/>
      <c r="DS519" s="129"/>
      <c r="EB519" s="129"/>
      <c r="EL519" s="129"/>
      <c r="EV519" s="129"/>
      <c r="FF519" s="129"/>
      <c r="FP519" s="129"/>
      <c r="FZ519" s="129"/>
      <c r="GJ519" s="129"/>
      <c r="GT519" s="129"/>
      <c r="HD519" s="129"/>
      <c r="HN519" s="129"/>
      <c r="HX519" s="129"/>
      <c r="IH519" s="129"/>
      <c r="IR519" s="129"/>
      <c r="JB519" s="129"/>
      <c r="JL519" s="129"/>
      <c r="JV519" s="129"/>
      <c r="KF519" s="129"/>
      <c r="KP519" s="129"/>
      <c r="KZ519" s="129"/>
      <c r="LJ519" s="129"/>
      <c r="LT519" s="129"/>
    </row>
    <row xmlns:x14ac="http://schemas.microsoft.com/office/spreadsheetml/2009/9/ac" r="520" s="3" customFormat="true" x14ac:dyDescent="0.25">
      <c r="A520" s="415"/>
      <c r="B520" s="129"/>
      <c r="L520" s="129"/>
      <c r="V520" s="129"/>
      <c r="AF520" s="129"/>
      <c r="AP520" s="129"/>
      <c r="AZ520" s="129"/>
      <c r="BJ520" s="129"/>
      <c r="BT520" s="129"/>
      <c r="CD520" s="129"/>
      <c r="CN520" s="129"/>
      <c r="CX520" s="129"/>
      <c r="DH520" s="129"/>
      <c r="DR520" s="129"/>
      <c r="DS520" s="129"/>
      <c r="EB520" s="129"/>
      <c r="EL520" s="129"/>
      <c r="EV520" s="129"/>
      <c r="FF520" s="129"/>
      <c r="FP520" s="129"/>
      <c r="FZ520" s="129"/>
      <c r="GJ520" s="129"/>
      <c r="GT520" s="129"/>
      <c r="HD520" s="129"/>
      <c r="HN520" s="129"/>
      <c r="HX520" s="129"/>
      <c r="IH520" s="129"/>
      <c r="IR520" s="129"/>
      <c r="JB520" s="129"/>
      <c r="JL520" s="129"/>
      <c r="JV520" s="129"/>
      <c r="KF520" s="129"/>
      <c r="KP520" s="129"/>
      <c r="KZ520" s="129"/>
      <c r="LJ520" s="129"/>
      <c r="LT520" s="129"/>
    </row>
    <row xmlns:x14ac="http://schemas.microsoft.com/office/spreadsheetml/2009/9/ac" r="521" s="3" customFormat="true" x14ac:dyDescent="0.25">
      <c r="A521" s="415"/>
      <c r="B521" s="129"/>
      <c r="L521" s="129"/>
      <c r="V521" s="129"/>
      <c r="AF521" s="129"/>
      <c r="AP521" s="129"/>
      <c r="AZ521" s="129"/>
      <c r="BJ521" s="129"/>
      <c r="BT521" s="129"/>
      <c r="CD521" s="129"/>
      <c r="CN521" s="129"/>
      <c r="CX521" s="129"/>
      <c r="DH521" s="129"/>
      <c r="DR521" s="129"/>
      <c r="DS521" s="129"/>
      <c r="EB521" s="129"/>
      <c r="EL521" s="129"/>
      <c r="EV521" s="129"/>
      <c r="FF521" s="129"/>
      <c r="FP521" s="129"/>
      <c r="FZ521" s="129"/>
      <c r="GJ521" s="129"/>
      <c r="GT521" s="129"/>
      <c r="HD521" s="129"/>
      <c r="HN521" s="129"/>
      <c r="HX521" s="129"/>
      <c r="IH521" s="129"/>
      <c r="IR521" s="129"/>
      <c r="JB521" s="129"/>
      <c r="JL521" s="129"/>
      <c r="JV521" s="129"/>
      <c r="KF521" s="129"/>
      <c r="KP521" s="129"/>
      <c r="KZ521" s="129"/>
      <c r="LJ521" s="129"/>
      <c r="LT521" s="129"/>
    </row>
    <row xmlns:x14ac="http://schemas.microsoft.com/office/spreadsheetml/2009/9/ac" r="522" s="3" customFormat="true" x14ac:dyDescent="0.25">
      <c r="A522" s="415"/>
      <c r="B522" s="129"/>
      <c r="L522" s="129"/>
      <c r="V522" s="129"/>
      <c r="AF522" s="129"/>
      <c r="AP522" s="129"/>
      <c r="AZ522" s="129"/>
      <c r="BJ522" s="129"/>
      <c r="BT522" s="129"/>
      <c r="CD522" s="129"/>
      <c r="CN522" s="129"/>
      <c r="CX522" s="129"/>
      <c r="DH522" s="129"/>
      <c r="DR522" s="129"/>
      <c r="DS522" s="129"/>
      <c r="EB522" s="129"/>
      <c r="EL522" s="129"/>
      <c r="EV522" s="129"/>
      <c r="FF522" s="129"/>
      <c r="FP522" s="129"/>
      <c r="FZ522" s="129"/>
      <c r="GJ522" s="129"/>
      <c r="GT522" s="129"/>
      <c r="HD522" s="129"/>
      <c r="HN522" s="129"/>
      <c r="HX522" s="129"/>
      <c r="IH522" s="129"/>
      <c r="IR522" s="129"/>
      <c r="JB522" s="129"/>
      <c r="JL522" s="129"/>
      <c r="JV522" s="129"/>
      <c r="KF522" s="129"/>
      <c r="KP522" s="129"/>
      <c r="KZ522" s="129"/>
      <c r="LJ522" s="129"/>
      <c r="LT522" s="129"/>
    </row>
    <row xmlns:x14ac="http://schemas.microsoft.com/office/spreadsheetml/2009/9/ac" r="523" s="3" customFormat="true" x14ac:dyDescent="0.25">
      <c r="A523" s="415"/>
      <c r="B523" s="129"/>
      <c r="L523" s="129"/>
      <c r="V523" s="129"/>
      <c r="AF523" s="129"/>
      <c r="AP523" s="129"/>
      <c r="AZ523" s="129"/>
      <c r="BJ523" s="129"/>
      <c r="BT523" s="129"/>
      <c r="CD523" s="129"/>
      <c r="CN523" s="129"/>
      <c r="CX523" s="129"/>
      <c r="DH523" s="129"/>
      <c r="DR523" s="129"/>
      <c r="DS523" s="129"/>
      <c r="EB523" s="129"/>
      <c r="EL523" s="129"/>
      <c r="EV523" s="129"/>
      <c r="FF523" s="129"/>
      <c r="FP523" s="129"/>
      <c r="FZ523" s="129"/>
      <c r="GJ523" s="129"/>
      <c r="GT523" s="129"/>
      <c r="HD523" s="129"/>
      <c r="HN523" s="129"/>
      <c r="HX523" s="129"/>
      <c r="IH523" s="129"/>
      <c r="IR523" s="129"/>
      <c r="JB523" s="129"/>
      <c r="JL523" s="129"/>
      <c r="JV523" s="129"/>
      <c r="KF523" s="129"/>
      <c r="KP523" s="129"/>
      <c r="KZ523" s="129"/>
      <c r="LJ523" s="129"/>
      <c r="LT523" s="129"/>
    </row>
    <row xmlns:x14ac="http://schemas.microsoft.com/office/spreadsheetml/2009/9/ac" r="524" s="3" customFormat="true" x14ac:dyDescent="0.25">
      <c r="A524" s="415"/>
      <c r="B524" s="129"/>
      <c r="L524" s="129"/>
      <c r="V524" s="129"/>
      <c r="AF524" s="129"/>
      <c r="AP524" s="129"/>
      <c r="AZ524" s="129"/>
      <c r="BJ524" s="129"/>
      <c r="BT524" s="129"/>
      <c r="CD524" s="129"/>
      <c r="CN524" s="129"/>
      <c r="CX524" s="129"/>
      <c r="DH524" s="129"/>
      <c r="DR524" s="129"/>
      <c r="DS524" s="129"/>
      <c r="EB524" s="129"/>
      <c r="EL524" s="129"/>
      <c r="EV524" s="129"/>
      <c r="FF524" s="129"/>
      <c r="FP524" s="129"/>
      <c r="FZ524" s="129"/>
      <c r="GJ524" s="129"/>
      <c r="GT524" s="129"/>
      <c r="HD524" s="129"/>
      <c r="HN524" s="129"/>
      <c r="HX524" s="129"/>
      <c r="IH524" s="129"/>
      <c r="IR524" s="129"/>
      <c r="JB524" s="129"/>
      <c r="JL524" s="129"/>
      <c r="JV524" s="129"/>
      <c r="KF524" s="129"/>
      <c r="KP524" s="129"/>
      <c r="KZ524" s="129"/>
      <c r="LJ524" s="129"/>
      <c r="LT524" s="129"/>
    </row>
    <row xmlns:x14ac="http://schemas.microsoft.com/office/spreadsheetml/2009/9/ac" r="525" s="3" customFormat="true" x14ac:dyDescent="0.25">
      <c r="A525" s="415"/>
      <c r="B525" s="129"/>
      <c r="L525" s="129"/>
      <c r="V525" s="129"/>
      <c r="AF525" s="129"/>
      <c r="AP525" s="129"/>
      <c r="AZ525" s="129"/>
      <c r="BJ525" s="129"/>
      <c r="BT525" s="129"/>
      <c r="CD525" s="129"/>
      <c r="CN525" s="129"/>
      <c r="CX525" s="129"/>
      <c r="DH525" s="129"/>
      <c r="DR525" s="129"/>
      <c r="DS525" s="129"/>
      <c r="EB525" s="129"/>
      <c r="EL525" s="129"/>
      <c r="EV525" s="129"/>
      <c r="FF525" s="129"/>
      <c r="FP525" s="129"/>
      <c r="FZ525" s="129"/>
      <c r="GJ525" s="129"/>
      <c r="GT525" s="129"/>
      <c r="HD525" s="129"/>
      <c r="HN525" s="129"/>
      <c r="HX525" s="129"/>
      <c r="IH525" s="129"/>
      <c r="IR525" s="129"/>
      <c r="JB525" s="129"/>
      <c r="JL525" s="129"/>
      <c r="JV525" s="129"/>
      <c r="KF525" s="129"/>
      <c r="KP525" s="129"/>
      <c r="KZ525" s="129"/>
      <c r="LJ525" s="129"/>
      <c r="LT525" s="129"/>
    </row>
    <row xmlns:x14ac="http://schemas.microsoft.com/office/spreadsheetml/2009/9/ac" r="526" s="3" customFormat="true" x14ac:dyDescent="0.25">
      <c r="A526" s="415"/>
      <c r="B526" s="129"/>
      <c r="L526" s="129"/>
      <c r="V526" s="129"/>
      <c r="AF526" s="129"/>
      <c r="AP526" s="129"/>
      <c r="AZ526" s="129"/>
      <c r="BJ526" s="129"/>
      <c r="BT526" s="129"/>
      <c r="CD526" s="129"/>
      <c r="CN526" s="129"/>
      <c r="CX526" s="129"/>
      <c r="DH526" s="129"/>
      <c r="DR526" s="129"/>
      <c r="DS526" s="129"/>
      <c r="EB526" s="129"/>
      <c r="EL526" s="129"/>
      <c r="EV526" s="129"/>
      <c r="FF526" s="129"/>
      <c r="FP526" s="129"/>
      <c r="FZ526" s="129"/>
      <c r="GJ526" s="129"/>
      <c r="GT526" s="129"/>
      <c r="HD526" s="129"/>
      <c r="HN526" s="129"/>
      <c r="HX526" s="129"/>
      <c r="IH526" s="129"/>
      <c r="IR526" s="129"/>
      <c r="JB526" s="129"/>
      <c r="JL526" s="129"/>
      <c r="JV526" s="129"/>
      <c r="KF526" s="129"/>
      <c r="KP526" s="129"/>
      <c r="KZ526" s="129"/>
      <c r="LJ526" s="129"/>
      <c r="LT526" s="129"/>
    </row>
    <row xmlns:x14ac="http://schemas.microsoft.com/office/spreadsheetml/2009/9/ac" r="527" s="3" customFormat="true" x14ac:dyDescent="0.25">
      <c r="A527" s="415"/>
      <c r="B527" s="129"/>
      <c r="L527" s="129"/>
      <c r="V527" s="129"/>
      <c r="AF527" s="129"/>
      <c r="AP527" s="129"/>
      <c r="AZ527" s="129"/>
      <c r="BJ527" s="129"/>
      <c r="BT527" s="129"/>
      <c r="CD527" s="129"/>
      <c r="CN527" s="129"/>
      <c r="CX527" s="129"/>
      <c r="DH527" s="129"/>
      <c r="DR527" s="129"/>
      <c r="DS527" s="129"/>
      <c r="EB527" s="129"/>
      <c r="EL527" s="129"/>
      <c r="EV527" s="129"/>
      <c r="FF527" s="129"/>
      <c r="FP527" s="129"/>
      <c r="FZ527" s="129"/>
      <c r="GJ527" s="129"/>
      <c r="GT527" s="129"/>
      <c r="HD527" s="129"/>
      <c r="HN527" s="129"/>
      <c r="HX527" s="129"/>
      <c r="IH527" s="129"/>
      <c r="IR527" s="129"/>
      <c r="JB527" s="129"/>
      <c r="JL527" s="129"/>
      <c r="JV527" s="129"/>
      <c r="KF527" s="129"/>
      <c r="KP527" s="129"/>
      <c r="KZ527" s="129"/>
      <c r="LJ527" s="129"/>
      <c r="LT527" s="129"/>
    </row>
    <row xmlns:x14ac="http://schemas.microsoft.com/office/spreadsheetml/2009/9/ac" r="528" s="3" customFormat="true" x14ac:dyDescent="0.25">
      <c r="A528" s="415"/>
      <c r="B528" s="129"/>
      <c r="L528" s="129"/>
      <c r="V528" s="129"/>
      <c r="AF528" s="129"/>
      <c r="AP528" s="129"/>
      <c r="AZ528" s="129"/>
      <c r="BJ528" s="129"/>
      <c r="BT528" s="129"/>
      <c r="CD528" s="129"/>
      <c r="CN528" s="129"/>
      <c r="CX528" s="129"/>
      <c r="DH528" s="129"/>
      <c r="DR528" s="129"/>
      <c r="DS528" s="129"/>
      <c r="EB528" s="129"/>
      <c r="EL528" s="129"/>
      <c r="EV528" s="129"/>
      <c r="FF528" s="129"/>
      <c r="FP528" s="129"/>
      <c r="FZ528" s="129"/>
      <c r="GJ528" s="129"/>
      <c r="GT528" s="129"/>
      <c r="HD528" s="129"/>
      <c r="HN528" s="129"/>
      <c r="HX528" s="129"/>
      <c r="IH528" s="129"/>
      <c r="IR528" s="129"/>
      <c r="JB528" s="129"/>
      <c r="JL528" s="129"/>
      <c r="JV528" s="129"/>
      <c r="KF528" s="129"/>
      <c r="KP528" s="129"/>
      <c r="KZ528" s="129"/>
      <c r="LJ528" s="129"/>
      <c r="LT528" s="129"/>
    </row>
    <row xmlns:x14ac="http://schemas.microsoft.com/office/spreadsheetml/2009/9/ac" r="529" s="3" customFormat="true" x14ac:dyDescent="0.25">
      <c r="A529" s="415"/>
      <c r="B529" s="129"/>
      <c r="L529" s="129"/>
      <c r="V529" s="129"/>
      <c r="AF529" s="129"/>
      <c r="AP529" s="129"/>
      <c r="AZ529" s="129"/>
      <c r="BJ529" s="129"/>
      <c r="BT529" s="129"/>
      <c r="CD529" s="129"/>
      <c r="CN529" s="129"/>
      <c r="CX529" s="129"/>
      <c r="DH529" s="129"/>
      <c r="DR529" s="129"/>
      <c r="DS529" s="129"/>
      <c r="EB529" s="129"/>
      <c r="EL529" s="129"/>
      <c r="EV529" s="129"/>
      <c r="FF529" s="129"/>
      <c r="FP529" s="129"/>
      <c r="FZ529" s="129"/>
      <c r="GJ529" s="129"/>
      <c r="GT529" s="129"/>
      <c r="HD529" s="129"/>
      <c r="HN529" s="129"/>
      <c r="HX529" s="129"/>
      <c r="IH529" s="129"/>
      <c r="IR529" s="129"/>
      <c r="JB529" s="129"/>
      <c r="JL529" s="129"/>
      <c r="JV529" s="129"/>
      <c r="KF529" s="129"/>
      <c r="KP529" s="129"/>
      <c r="KZ529" s="129"/>
      <c r="LJ529" s="129"/>
      <c r="LT529" s="129"/>
    </row>
    <row xmlns:x14ac="http://schemas.microsoft.com/office/spreadsheetml/2009/9/ac" r="530" s="3" customFormat="true" x14ac:dyDescent="0.25">
      <c r="A530" s="415"/>
      <c r="B530" s="129"/>
      <c r="L530" s="129"/>
      <c r="V530" s="129"/>
      <c r="AF530" s="129"/>
      <c r="AP530" s="129"/>
      <c r="AZ530" s="129"/>
      <c r="BJ530" s="129"/>
      <c r="BT530" s="129"/>
      <c r="CD530" s="129"/>
      <c r="CN530" s="129"/>
      <c r="CX530" s="129"/>
      <c r="DH530" s="129"/>
      <c r="DR530" s="129"/>
      <c r="DS530" s="129"/>
      <c r="EB530" s="129"/>
      <c r="EL530" s="129"/>
      <c r="EV530" s="129"/>
      <c r="FF530" s="129"/>
      <c r="FP530" s="129"/>
      <c r="FZ530" s="129"/>
      <c r="GJ530" s="129"/>
      <c r="GT530" s="129"/>
      <c r="HD530" s="129"/>
      <c r="HN530" s="129"/>
      <c r="HX530" s="129"/>
      <c r="IH530" s="129"/>
      <c r="IR530" s="129"/>
      <c r="JB530" s="129"/>
      <c r="JL530" s="129"/>
      <c r="JV530" s="129"/>
      <c r="KF530" s="129"/>
      <c r="KP530" s="129"/>
      <c r="KZ530" s="129"/>
      <c r="LJ530" s="129"/>
      <c r="LT530" s="129"/>
    </row>
    <row xmlns:x14ac="http://schemas.microsoft.com/office/spreadsheetml/2009/9/ac" r="531" s="3" customFormat="true" x14ac:dyDescent="0.25">
      <c r="A531" s="415"/>
      <c r="B531" s="129"/>
      <c r="L531" s="129"/>
      <c r="V531" s="129"/>
      <c r="AF531" s="129"/>
      <c r="AP531" s="129"/>
      <c r="AZ531" s="129"/>
      <c r="BJ531" s="129"/>
      <c r="BT531" s="129"/>
      <c r="CD531" s="129"/>
      <c r="CN531" s="129"/>
      <c r="CX531" s="129"/>
      <c r="DH531" s="129"/>
      <c r="DR531" s="129"/>
      <c r="DS531" s="129"/>
      <c r="EB531" s="129"/>
      <c r="EL531" s="129"/>
      <c r="EV531" s="129"/>
      <c r="FF531" s="129"/>
      <c r="FP531" s="129"/>
      <c r="FZ531" s="129"/>
      <c r="GJ531" s="129"/>
      <c r="GT531" s="129"/>
      <c r="HD531" s="129"/>
      <c r="HN531" s="129"/>
      <c r="HX531" s="129"/>
      <c r="IH531" s="129"/>
      <c r="IR531" s="129"/>
      <c r="JB531" s="129"/>
      <c r="JL531" s="129"/>
      <c r="JV531" s="129"/>
      <c r="KF531" s="129"/>
      <c r="KP531" s="129"/>
      <c r="KZ531" s="129"/>
      <c r="LJ531" s="129"/>
      <c r="LT531" s="129"/>
    </row>
    <row xmlns:x14ac="http://schemas.microsoft.com/office/spreadsheetml/2009/9/ac" r="532" s="3" customFormat="true" x14ac:dyDescent="0.25">
      <c r="A532" s="415"/>
      <c r="B532" s="129"/>
      <c r="L532" s="129"/>
      <c r="V532" s="129"/>
      <c r="AF532" s="129"/>
      <c r="AP532" s="129"/>
      <c r="AZ532" s="129"/>
      <c r="BJ532" s="129"/>
      <c r="BT532" s="129"/>
      <c r="CD532" s="129"/>
      <c r="CN532" s="129"/>
      <c r="CX532" s="129"/>
      <c r="DH532" s="129"/>
      <c r="DR532" s="129"/>
      <c r="DS532" s="129"/>
      <c r="EB532" s="129"/>
      <c r="EL532" s="129"/>
      <c r="EV532" s="129"/>
      <c r="FF532" s="129"/>
      <c r="FP532" s="129"/>
      <c r="FZ532" s="129"/>
      <c r="GJ532" s="129"/>
      <c r="GT532" s="129"/>
      <c r="HD532" s="129"/>
      <c r="HN532" s="129"/>
      <c r="HX532" s="129"/>
      <c r="IH532" s="129"/>
      <c r="IR532" s="129"/>
      <c r="JB532" s="129"/>
      <c r="JL532" s="129"/>
      <c r="JV532" s="129"/>
      <c r="KF532" s="129"/>
      <c r="KP532" s="129"/>
      <c r="KZ532" s="129"/>
      <c r="LJ532" s="129"/>
      <c r="LT532" s="129"/>
    </row>
    <row xmlns:x14ac="http://schemas.microsoft.com/office/spreadsheetml/2009/9/ac" r="533" s="3" customFormat="true" x14ac:dyDescent="0.25">
      <c r="A533" s="415"/>
      <c r="B533" s="129"/>
      <c r="L533" s="129"/>
      <c r="V533" s="129"/>
      <c r="AF533" s="129"/>
      <c r="AP533" s="129"/>
      <c r="AZ533" s="129"/>
      <c r="BJ533" s="129"/>
      <c r="BT533" s="129"/>
      <c r="CD533" s="129"/>
      <c r="CN533" s="129"/>
      <c r="CX533" s="129"/>
      <c r="DH533" s="129"/>
      <c r="DR533" s="129"/>
      <c r="DS533" s="129"/>
      <c r="EB533" s="129"/>
      <c r="EL533" s="129"/>
      <c r="EV533" s="129"/>
      <c r="FF533" s="129"/>
      <c r="FP533" s="129"/>
      <c r="FZ533" s="129"/>
      <c r="GJ533" s="129"/>
      <c r="GT533" s="129"/>
      <c r="HD533" s="129"/>
      <c r="HN533" s="129"/>
      <c r="HX533" s="129"/>
      <c r="IH533" s="129"/>
      <c r="IR533" s="129"/>
      <c r="JB533" s="129"/>
      <c r="JL533" s="129"/>
      <c r="JV533" s="129"/>
      <c r="KF533" s="129"/>
      <c r="KP533" s="129"/>
      <c r="KZ533" s="129"/>
      <c r="LJ533" s="129"/>
      <c r="LT533" s="129"/>
    </row>
    <row xmlns:x14ac="http://schemas.microsoft.com/office/spreadsheetml/2009/9/ac" r="534" s="3" customFormat="true" x14ac:dyDescent="0.25">
      <c r="A534" s="415"/>
      <c r="B534" s="129"/>
      <c r="L534" s="129"/>
      <c r="V534" s="129"/>
      <c r="AF534" s="129"/>
      <c r="AP534" s="129"/>
      <c r="AZ534" s="129"/>
      <c r="BJ534" s="129"/>
      <c r="BT534" s="129"/>
      <c r="CD534" s="129"/>
      <c r="CN534" s="129"/>
      <c r="CX534" s="129"/>
      <c r="DH534" s="129"/>
      <c r="DR534" s="129"/>
      <c r="DS534" s="129"/>
      <c r="EB534" s="129"/>
      <c r="EL534" s="129"/>
      <c r="EV534" s="129"/>
      <c r="FF534" s="129"/>
      <c r="FP534" s="129"/>
      <c r="FZ534" s="129"/>
      <c r="GJ534" s="129"/>
      <c r="GT534" s="129"/>
      <c r="HD534" s="129"/>
      <c r="HN534" s="129"/>
      <c r="HX534" s="129"/>
      <c r="IH534" s="129"/>
      <c r="IR534" s="129"/>
      <c r="JB534" s="129"/>
      <c r="JL534" s="129"/>
      <c r="JV534" s="129"/>
      <c r="KF534" s="129"/>
      <c r="KP534" s="129"/>
      <c r="KZ534" s="129"/>
      <c r="LJ534" s="129"/>
      <c r="LT534" s="129"/>
    </row>
    <row xmlns:x14ac="http://schemas.microsoft.com/office/spreadsheetml/2009/9/ac" r="535" s="3" customFormat="true" x14ac:dyDescent="0.25">
      <c r="A535" s="415"/>
      <c r="B535" s="129"/>
      <c r="L535" s="129"/>
      <c r="V535" s="129"/>
      <c r="AF535" s="129"/>
      <c r="AP535" s="129"/>
      <c r="AZ535" s="129"/>
      <c r="BJ535" s="129"/>
      <c r="BT535" s="129"/>
      <c r="CD535" s="129"/>
      <c r="CN535" s="129"/>
      <c r="CX535" s="129"/>
      <c r="DH535" s="129"/>
      <c r="DR535" s="129"/>
      <c r="DS535" s="129"/>
      <c r="EB535" s="129"/>
      <c r="EL535" s="129"/>
      <c r="EV535" s="129"/>
      <c r="FF535" s="129"/>
      <c r="FP535" s="129"/>
      <c r="FZ535" s="129"/>
      <c r="GJ535" s="129"/>
      <c r="GT535" s="129"/>
      <c r="HD535" s="129"/>
      <c r="HN535" s="129"/>
      <c r="HX535" s="129"/>
      <c r="IH535" s="129"/>
      <c r="IR535" s="129"/>
      <c r="JB535" s="129"/>
      <c r="JL535" s="129"/>
      <c r="JV535" s="129"/>
      <c r="KF535" s="129"/>
      <c r="KP535" s="129"/>
      <c r="KZ535" s="129"/>
      <c r="LJ535" s="129"/>
      <c r="LT535" s="129"/>
    </row>
    <row xmlns:x14ac="http://schemas.microsoft.com/office/spreadsheetml/2009/9/ac" r="536" s="3" customFormat="true" x14ac:dyDescent="0.25">
      <c r="A536" s="415"/>
      <c r="B536" s="129"/>
      <c r="L536" s="129"/>
      <c r="V536" s="129"/>
      <c r="AF536" s="129"/>
      <c r="AP536" s="129"/>
      <c r="AZ536" s="129"/>
      <c r="BJ536" s="129"/>
      <c r="BT536" s="129"/>
      <c r="CD536" s="129"/>
      <c r="CN536" s="129"/>
      <c r="CX536" s="129"/>
      <c r="DH536" s="129"/>
      <c r="DR536" s="129"/>
      <c r="DS536" s="129"/>
      <c r="EB536" s="129"/>
      <c r="EL536" s="129"/>
      <c r="EV536" s="129"/>
      <c r="FF536" s="129"/>
      <c r="FP536" s="129"/>
      <c r="FZ536" s="129"/>
      <c r="GJ536" s="129"/>
      <c r="GT536" s="129"/>
      <c r="HD536" s="129"/>
      <c r="HN536" s="129"/>
      <c r="HX536" s="129"/>
      <c r="IH536" s="129"/>
      <c r="IR536" s="129"/>
      <c r="JB536" s="129"/>
      <c r="JL536" s="129"/>
      <c r="JV536" s="129"/>
      <c r="KF536" s="129"/>
      <c r="KP536" s="129"/>
      <c r="KZ536" s="129"/>
      <c r="LJ536" s="129"/>
      <c r="LT536" s="129"/>
    </row>
    <row xmlns:x14ac="http://schemas.microsoft.com/office/spreadsheetml/2009/9/ac" r="537" s="3" customFormat="true" x14ac:dyDescent="0.25">
      <c r="A537" s="415"/>
      <c r="B537" s="129"/>
      <c r="L537" s="129"/>
      <c r="V537" s="129"/>
      <c r="AF537" s="129"/>
      <c r="AP537" s="129"/>
      <c r="AZ537" s="129"/>
      <c r="BJ537" s="129"/>
      <c r="BT537" s="129"/>
      <c r="CD537" s="129"/>
      <c r="CN537" s="129"/>
      <c r="CX537" s="129"/>
      <c r="DH537" s="129"/>
      <c r="DR537" s="129"/>
      <c r="DS537" s="129"/>
      <c r="EB537" s="129"/>
      <c r="EL537" s="129"/>
      <c r="EV537" s="129"/>
      <c r="FF537" s="129"/>
      <c r="FP537" s="129"/>
      <c r="FZ537" s="129"/>
      <c r="GJ537" s="129"/>
      <c r="GT537" s="129"/>
      <c r="HD537" s="129"/>
      <c r="HN537" s="129"/>
      <c r="HX537" s="129"/>
      <c r="IH537" s="129"/>
      <c r="IR537" s="129"/>
      <c r="JB537" s="129"/>
      <c r="JL537" s="129"/>
      <c r="JV537" s="129"/>
      <c r="KF537" s="129"/>
      <c r="KP537" s="129"/>
      <c r="KZ537" s="129"/>
      <c r="LJ537" s="129"/>
      <c r="LT537" s="129"/>
    </row>
    <row xmlns:x14ac="http://schemas.microsoft.com/office/spreadsheetml/2009/9/ac" r="538" s="3" customFormat="true" x14ac:dyDescent="0.25">
      <c r="A538" s="415"/>
      <c r="B538" s="129"/>
      <c r="L538" s="129"/>
      <c r="V538" s="129"/>
      <c r="AF538" s="129"/>
      <c r="AP538" s="129"/>
      <c r="AZ538" s="129"/>
      <c r="BJ538" s="129"/>
      <c r="BT538" s="129"/>
      <c r="CD538" s="129"/>
      <c r="CN538" s="129"/>
      <c r="CX538" s="129"/>
      <c r="DH538" s="129"/>
      <c r="DR538" s="129"/>
      <c r="DS538" s="129"/>
      <c r="EB538" s="129"/>
      <c r="EL538" s="129"/>
      <c r="EV538" s="129"/>
      <c r="FF538" s="129"/>
      <c r="FP538" s="129"/>
      <c r="FZ538" s="129"/>
      <c r="GJ538" s="129"/>
      <c r="GT538" s="129"/>
      <c r="HD538" s="129"/>
      <c r="HN538" s="129"/>
      <c r="HX538" s="129"/>
      <c r="IH538" s="129"/>
      <c r="IR538" s="129"/>
      <c r="JB538" s="129"/>
      <c r="JL538" s="129"/>
      <c r="JV538" s="129"/>
      <c r="KF538" s="129"/>
      <c r="KP538" s="129"/>
      <c r="KZ538" s="129"/>
      <c r="LJ538" s="129"/>
      <c r="LT538" s="129"/>
    </row>
    <row xmlns:x14ac="http://schemas.microsoft.com/office/spreadsheetml/2009/9/ac" r="539" s="3" customFormat="true" x14ac:dyDescent="0.25">
      <c r="A539" s="415"/>
      <c r="B539" s="129"/>
      <c r="L539" s="129"/>
      <c r="V539" s="129"/>
      <c r="AF539" s="129"/>
      <c r="AP539" s="129"/>
      <c r="AZ539" s="129"/>
      <c r="BJ539" s="129"/>
      <c r="BT539" s="129"/>
      <c r="CD539" s="129"/>
      <c r="CN539" s="129"/>
      <c r="CX539" s="129"/>
      <c r="DH539" s="129"/>
      <c r="DR539" s="129"/>
      <c r="DS539" s="129"/>
      <c r="EB539" s="129"/>
      <c r="EL539" s="129"/>
      <c r="EV539" s="129"/>
      <c r="FF539" s="129"/>
      <c r="FP539" s="129"/>
      <c r="FZ539" s="129"/>
      <c r="GJ539" s="129"/>
      <c r="GT539" s="129"/>
      <c r="HD539" s="129"/>
      <c r="HN539" s="129"/>
      <c r="HX539" s="129"/>
      <c r="IH539" s="129"/>
      <c r="IR539" s="129"/>
      <c r="JB539" s="129"/>
      <c r="JL539" s="129"/>
      <c r="JV539" s="129"/>
      <c r="KF539" s="129"/>
      <c r="KP539" s="129"/>
      <c r="KZ539" s="129"/>
      <c r="LJ539" s="129"/>
      <c r="LT539" s="129"/>
    </row>
    <row xmlns:x14ac="http://schemas.microsoft.com/office/spreadsheetml/2009/9/ac" r="540" s="3" customFormat="true" x14ac:dyDescent="0.25">
      <c r="A540" s="415"/>
      <c r="B540" s="129"/>
      <c r="L540" s="129"/>
      <c r="V540" s="129"/>
      <c r="AF540" s="129"/>
      <c r="AP540" s="129"/>
      <c r="AZ540" s="129"/>
      <c r="BJ540" s="129"/>
      <c r="BT540" s="129"/>
      <c r="CD540" s="129"/>
      <c r="CN540" s="129"/>
      <c r="CX540" s="129"/>
      <c r="DH540" s="129"/>
      <c r="DR540" s="129"/>
      <c r="DS540" s="129"/>
      <c r="EB540" s="129"/>
      <c r="EL540" s="129"/>
      <c r="EV540" s="129"/>
      <c r="FF540" s="129"/>
      <c r="FP540" s="129"/>
      <c r="FZ540" s="129"/>
      <c r="GJ540" s="129"/>
      <c r="GT540" s="129"/>
      <c r="HD540" s="129"/>
      <c r="HN540" s="129"/>
      <c r="HX540" s="129"/>
      <c r="IH540" s="129"/>
      <c r="IR540" s="129"/>
      <c r="JB540" s="129"/>
      <c r="JL540" s="129"/>
      <c r="JV540" s="129"/>
      <c r="KF540" s="129"/>
      <c r="KP540" s="129"/>
      <c r="KZ540" s="129"/>
      <c r="LJ540" s="129"/>
      <c r="LT540" s="129"/>
    </row>
    <row xmlns:x14ac="http://schemas.microsoft.com/office/spreadsheetml/2009/9/ac" r="541" s="3" customFormat="true" x14ac:dyDescent="0.25">
      <c r="A541" s="415"/>
      <c r="B541" s="129"/>
      <c r="L541" s="129"/>
      <c r="V541" s="129"/>
      <c r="AF541" s="129"/>
      <c r="AP541" s="129"/>
      <c r="AZ541" s="129"/>
      <c r="BJ541" s="129"/>
      <c r="BT541" s="129"/>
      <c r="CD541" s="129"/>
      <c r="CN541" s="129"/>
      <c r="CX541" s="129"/>
      <c r="DH541" s="129"/>
      <c r="DR541" s="129"/>
      <c r="DS541" s="129"/>
      <c r="EB541" s="129"/>
      <c r="EL541" s="129"/>
      <c r="EV541" s="129"/>
      <c r="FF541" s="129"/>
      <c r="FP541" s="129"/>
      <c r="FZ541" s="129"/>
      <c r="GJ541" s="129"/>
      <c r="GT541" s="129"/>
      <c r="HD541" s="129"/>
      <c r="HN541" s="129"/>
      <c r="HX541" s="129"/>
      <c r="IH541" s="129"/>
      <c r="IR541" s="129"/>
      <c r="JB541" s="129"/>
      <c r="JL541" s="129"/>
      <c r="JV541" s="129"/>
      <c r="KF541" s="129"/>
      <c r="KP541" s="129"/>
      <c r="KZ541" s="129"/>
      <c r="LJ541" s="129"/>
      <c r="LT541" s="129"/>
    </row>
    <row xmlns:x14ac="http://schemas.microsoft.com/office/spreadsheetml/2009/9/ac" r="542" s="3" customFormat="true" x14ac:dyDescent="0.25">
      <c r="A542" s="415"/>
      <c r="B542" s="129"/>
      <c r="L542" s="129"/>
      <c r="V542" s="129"/>
      <c r="AF542" s="129"/>
      <c r="AP542" s="129"/>
      <c r="AZ542" s="129"/>
      <c r="BJ542" s="129"/>
      <c r="BT542" s="129"/>
      <c r="CD542" s="129"/>
      <c r="CN542" s="129"/>
      <c r="CX542" s="129"/>
      <c r="DH542" s="129"/>
      <c r="DR542" s="129"/>
      <c r="DS542" s="129"/>
      <c r="EB542" s="129"/>
      <c r="EL542" s="129"/>
      <c r="EV542" s="129"/>
      <c r="FF542" s="129"/>
      <c r="FP542" s="129"/>
      <c r="FZ542" s="129"/>
      <c r="GJ542" s="129"/>
      <c r="GT542" s="129"/>
      <c r="HD542" s="129"/>
      <c r="HN542" s="129"/>
      <c r="HX542" s="129"/>
      <c r="IH542" s="129"/>
      <c r="IR542" s="129"/>
      <c r="JB542" s="129"/>
      <c r="JL542" s="129"/>
      <c r="JV542" s="129"/>
      <c r="KF542" s="129"/>
      <c r="KP542" s="129"/>
      <c r="KZ542" s="129"/>
      <c r="LJ542" s="129"/>
      <c r="LT542" s="129"/>
    </row>
    <row xmlns:x14ac="http://schemas.microsoft.com/office/spreadsheetml/2009/9/ac" r="543" s="3" customFormat="true" x14ac:dyDescent="0.25">
      <c r="A543" s="415"/>
      <c r="B543" s="129"/>
      <c r="L543" s="129"/>
      <c r="V543" s="129"/>
      <c r="AF543" s="129"/>
      <c r="AP543" s="129"/>
      <c r="AZ543" s="129"/>
      <c r="BJ543" s="129"/>
      <c r="BT543" s="129"/>
      <c r="CD543" s="129"/>
      <c r="CN543" s="129"/>
      <c r="CX543" s="129"/>
      <c r="DH543" s="129"/>
      <c r="DR543" s="129"/>
      <c r="DS543" s="129"/>
      <c r="EB543" s="129"/>
      <c r="EL543" s="129"/>
      <c r="EV543" s="129"/>
      <c r="FF543" s="129"/>
      <c r="FP543" s="129"/>
      <c r="FZ543" s="129"/>
      <c r="GJ543" s="129"/>
      <c r="GT543" s="129"/>
      <c r="HD543" s="129"/>
      <c r="HN543" s="129"/>
      <c r="HX543" s="129"/>
      <c r="IH543" s="129"/>
      <c r="IR543" s="129"/>
      <c r="JB543" s="129"/>
      <c r="JL543" s="129"/>
      <c r="JV543" s="129"/>
      <c r="KF543" s="129"/>
      <c r="KP543" s="129"/>
      <c r="KZ543" s="129"/>
      <c r="LJ543" s="129"/>
      <c r="LT543" s="129"/>
    </row>
    <row xmlns:x14ac="http://schemas.microsoft.com/office/spreadsheetml/2009/9/ac" r="544" s="3" customFormat="true" x14ac:dyDescent="0.25">
      <c r="A544" s="415"/>
      <c r="B544" s="129"/>
      <c r="L544" s="129"/>
      <c r="V544" s="129"/>
      <c r="AF544" s="129"/>
      <c r="AP544" s="129"/>
      <c r="AZ544" s="129"/>
      <c r="BJ544" s="129"/>
      <c r="BT544" s="129"/>
      <c r="CD544" s="129"/>
      <c r="CN544" s="129"/>
      <c r="CX544" s="129"/>
      <c r="DH544" s="129"/>
      <c r="DR544" s="129"/>
      <c r="DS544" s="129"/>
      <c r="EB544" s="129"/>
      <c r="EL544" s="129"/>
      <c r="EV544" s="129"/>
      <c r="FF544" s="129"/>
      <c r="FP544" s="129"/>
      <c r="FZ544" s="129"/>
      <c r="GJ544" s="129"/>
      <c r="GT544" s="129"/>
      <c r="HD544" s="129"/>
      <c r="HN544" s="129"/>
      <c r="HX544" s="129"/>
      <c r="IH544" s="129"/>
      <c r="IR544" s="129"/>
      <c r="JB544" s="129"/>
      <c r="JL544" s="129"/>
      <c r="JV544" s="129"/>
      <c r="KF544" s="129"/>
      <c r="KP544" s="129"/>
      <c r="KZ544" s="129"/>
      <c r="LJ544" s="129"/>
      <c r="LT544" s="129"/>
    </row>
    <row xmlns:x14ac="http://schemas.microsoft.com/office/spreadsheetml/2009/9/ac" r="545" s="3" customFormat="true" x14ac:dyDescent="0.25">
      <c r="A545" s="415"/>
      <c r="B545" s="129"/>
      <c r="L545" s="129"/>
      <c r="V545" s="129"/>
      <c r="AF545" s="129"/>
      <c r="AP545" s="129"/>
      <c r="AZ545" s="129"/>
      <c r="BJ545" s="129"/>
      <c r="BT545" s="129"/>
      <c r="CD545" s="129"/>
      <c r="CN545" s="129"/>
      <c r="CX545" s="129"/>
      <c r="DH545" s="129"/>
      <c r="DR545" s="129"/>
      <c r="DS545" s="129"/>
      <c r="EB545" s="129"/>
      <c r="EL545" s="129"/>
      <c r="EV545" s="129"/>
      <c r="FF545" s="129"/>
      <c r="FP545" s="129"/>
      <c r="FZ545" s="129"/>
      <c r="GJ545" s="129"/>
      <c r="GT545" s="129"/>
      <c r="HD545" s="129"/>
      <c r="HN545" s="129"/>
      <c r="HX545" s="129"/>
      <c r="IH545" s="129"/>
      <c r="IR545" s="129"/>
      <c r="JB545" s="129"/>
      <c r="JL545" s="129"/>
      <c r="JV545" s="129"/>
      <c r="KF545" s="129"/>
      <c r="KP545" s="129"/>
      <c r="KZ545" s="129"/>
      <c r="LJ545" s="129"/>
      <c r="LT545" s="129"/>
    </row>
    <row xmlns:x14ac="http://schemas.microsoft.com/office/spreadsheetml/2009/9/ac" r="546" s="3" customFormat="true" x14ac:dyDescent="0.25">
      <c r="A546" s="415"/>
      <c r="B546" s="129"/>
      <c r="L546" s="129"/>
      <c r="V546" s="129"/>
      <c r="AF546" s="129"/>
      <c r="AP546" s="129"/>
      <c r="AZ546" s="129"/>
      <c r="BJ546" s="129"/>
      <c r="BT546" s="129"/>
      <c r="CD546" s="129"/>
      <c r="CN546" s="129"/>
      <c r="CX546" s="129"/>
      <c r="DH546" s="129"/>
      <c r="DR546" s="129"/>
      <c r="DS546" s="129"/>
      <c r="EB546" s="129"/>
      <c r="EL546" s="129"/>
      <c r="EV546" s="129"/>
      <c r="FF546" s="129"/>
      <c r="FP546" s="129"/>
      <c r="FZ546" s="129"/>
      <c r="GJ546" s="129"/>
      <c r="GT546" s="129"/>
      <c r="HD546" s="129"/>
      <c r="HN546" s="129"/>
      <c r="HX546" s="129"/>
      <c r="IH546" s="129"/>
      <c r="IR546" s="129"/>
      <c r="JB546" s="129"/>
      <c r="JL546" s="129"/>
      <c r="JV546" s="129"/>
      <c r="KF546" s="129"/>
      <c r="KP546" s="129"/>
      <c r="KZ546" s="129"/>
      <c r="LJ546" s="129"/>
      <c r="LT546" s="129"/>
    </row>
    <row xmlns:x14ac="http://schemas.microsoft.com/office/spreadsheetml/2009/9/ac" r="547" s="3" customFormat="true" x14ac:dyDescent="0.25">
      <c r="A547" s="415"/>
      <c r="B547" s="129"/>
      <c r="L547" s="129"/>
      <c r="V547" s="129"/>
      <c r="AF547" s="129"/>
      <c r="AP547" s="129"/>
      <c r="AZ547" s="129"/>
      <c r="BJ547" s="129"/>
      <c r="BT547" s="129"/>
      <c r="CD547" s="129"/>
      <c r="CN547" s="129"/>
      <c r="CX547" s="129"/>
      <c r="DH547" s="129"/>
      <c r="DR547" s="129"/>
      <c r="DS547" s="129"/>
      <c r="EB547" s="129"/>
      <c r="EL547" s="129"/>
      <c r="EV547" s="129"/>
      <c r="FF547" s="129"/>
      <c r="FP547" s="129"/>
      <c r="FZ547" s="129"/>
      <c r="GJ547" s="129"/>
      <c r="GT547" s="129"/>
      <c r="HD547" s="129"/>
      <c r="HN547" s="129"/>
      <c r="HX547" s="129"/>
      <c r="IH547" s="129"/>
      <c r="IR547" s="129"/>
      <c r="JB547" s="129"/>
      <c r="JL547" s="129"/>
      <c r="JV547" s="129"/>
      <c r="KF547" s="129"/>
      <c r="KP547" s="129"/>
      <c r="KZ547" s="129"/>
      <c r="LJ547" s="129"/>
      <c r="LT547" s="129"/>
    </row>
    <row xmlns:x14ac="http://schemas.microsoft.com/office/spreadsheetml/2009/9/ac" r="548" s="3" customFormat="true" x14ac:dyDescent="0.25">
      <c r="A548" s="415"/>
      <c r="B548" s="129"/>
      <c r="L548" s="129"/>
      <c r="V548" s="129"/>
      <c r="AF548" s="129"/>
      <c r="AP548" s="129"/>
      <c r="AZ548" s="129"/>
      <c r="BJ548" s="129"/>
      <c r="BT548" s="129"/>
      <c r="CD548" s="129"/>
      <c r="CN548" s="129"/>
      <c r="CX548" s="129"/>
      <c r="DH548" s="129"/>
      <c r="DR548" s="129"/>
      <c r="DS548" s="129"/>
      <c r="EB548" s="129"/>
      <c r="EL548" s="129"/>
      <c r="EV548" s="129"/>
      <c r="FF548" s="129"/>
      <c r="FP548" s="129"/>
      <c r="FZ548" s="129"/>
      <c r="GJ548" s="129"/>
      <c r="GT548" s="129"/>
      <c r="HD548" s="129"/>
      <c r="HN548" s="129"/>
      <c r="HX548" s="129"/>
      <c r="IH548" s="129"/>
      <c r="IR548" s="129"/>
      <c r="JB548" s="129"/>
      <c r="JL548" s="129"/>
      <c r="JV548" s="129"/>
      <c r="KF548" s="129"/>
      <c r="KP548" s="129"/>
      <c r="KZ548" s="129"/>
      <c r="LJ548" s="129"/>
      <c r="LT548" s="129"/>
    </row>
    <row xmlns:x14ac="http://schemas.microsoft.com/office/spreadsheetml/2009/9/ac" r="549" s="3" customFormat="true" x14ac:dyDescent="0.25">
      <c r="A549" s="415"/>
      <c r="B549" s="129"/>
      <c r="L549" s="129"/>
      <c r="V549" s="129"/>
      <c r="AF549" s="129"/>
      <c r="AP549" s="129"/>
      <c r="AZ549" s="129"/>
      <c r="BJ549" s="129"/>
      <c r="BT549" s="129"/>
      <c r="CD549" s="129"/>
      <c r="CN549" s="129"/>
      <c r="CX549" s="129"/>
      <c r="DH549" s="129"/>
      <c r="DR549" s="129"/>
      <c r="DS549" s="129"/>
      <c r="EB549" s="129"/>
      <c r="EL549" s="129"/>
      <c r="EV549" s="129"/>
      <c r="FF549" s="129"/>
      <c r="FP549" s="129"/>
      <c r="FZ549" s="129"/>
      <c r="GJ549" s="129"/>
      <c r="GT549" s="129"/>
      <c r="HD549" s="129"/>
      <c r="HN549" s="129"/>
      <c r="HX549" s="129"/>
      <c r="IH549" s="129"/>
      <c r="IR549" s="129"/>
      <c r="JB549" s="129"/>
      <c r="JL549" s="129"/>
      <c r="JV549" s="129"/>
      <c r="KF549" s="129"/>
      <c r="KP549" s="129"/>
      <c r="KZ549" s="129"/>
      <c r="LJ549" s="129"/>
      <c r="LT549" s="129"/>
    </row>
    <row xmlns:x14ac="http://schemas.microsoft.com/office/spreadsheetml/2009/9/ac" r="550" s="3" customFormat="true" x14ac:dyDescent="0.25">
      <c r="A550" s="415"/>
      <c r="B550" s="129"/>
      <c r="L550" s="129"/>
      <c r="V550" s="129"/>
      <c r="AF550" s="129"/>
      <c r="AP550" s="129"/>
      <c r="AZ550" s="129"/>
      <c r="BJ550" s="129"/>
      <c r="BT550" s="129"/>
      <c r="CD550" s="129"/>
      <c r="CN550" s="129"/>
      <c r="CX550" s="129"/>
      <c r="DH550" s="129"/>
      <c r="DR550" s="129"/>
      <c r="DS550" s="129"/>
      <c r="EB550" s="129"/>
      <c r="EL550" s="129"/>
      <c r="EV550" s="129"/>
      <c r="FF550" s="129"/>
      <c r="FP550" s="129"/>
      <c r="FZ550" s="129"/>
      <c r="GJ550" s="129"/>
      <c r="GT550" s="129"/>
      <c r="HD550" s="129"/>
      <c r="HN550" s="129"/>
      <c r="HX550" s="129"/>
      <c r="IH550" s="129"/>
      <c r="IR550" s="129"/>
      <c r="JB550" s="129"/>
      <c r="JL550" s="129"/>
      <c r="JV550" s="129"/>
      <c r="KF550" s="129"/>
      <c r="KP550" s="129"/>
      <c r="KZ550" s="129"/>
      <c r="LJ550" s="129"/>
      <c r="LT550" s="129"/>
    </row>
    <row xmlns:x14ac="http://schemas.microsoft.com/office/spreadsheetml/2009/9/ac" r="551" s="3" customFormat="true" x14ac:dyDescent="0.25">
      <c r="A551" s="415"/>
      <c r="B551" s="129"/>
      <c r="L551" s="129"/>
      <c r="V551" s="129"/>
      <c r="AF551" s="129"/>
      <c r="AP551" s="129"/>
      <c r="AZ551" s="129"/>
      <c r="BJ551" s="129"/>
      <c r="BT551" s="129"/>
      <c r="CD551" s="129"/>
      <c r="CN551" s="129"/>
      <c r="CX551" s="129"/>
      <c r="DH551" s="129"/>
      <c r="DR551" s="129"/>
      <c r="DS551" s="129"/>
      <c r="EB551" s="129"/>
      <c r="EL551" s="129"/>
      <c r="EV551" s="129"/>
      <c r="FF551" s="129"/>
      <c r="FP551" s="129"/>
      <c r="FZ551" s="129"/>
      <c r="GJ551" s="129"/>
      <c r="GT551" s="129"/>
      <c r="HD551" s="129"/>
      <c r="HN551" s="129"/>
      <c r="HX551" s="129"/>
      <c r="IH551" s="129"/>
      <c r="IR551" s="129"/>
      <c r="JB551" s="129"/>
      <c r="JL551" s="129"/>
      <c r="JV551" s="129"/>
      <c r="KF551" s="129"/>
      <c r="KP551" s="129"/>
      <c r="KZ551" s="129"/>
      <c r="LJ551" s="129"/>
      <c r="LT551" s="129"/>
    </row>
    <row xmlns:x14ac="http://schemas.microsoft.com/office/spreadsheetml/2009/9/ac" r="552" s="3" customFormat="true" x14ac:dyDescent="0.25">
      <c r="A552" s="415"/>
      <c r="B552" s="129"/>
      <c r="L552" s="129"/>
      <c r="V552" s="129"/>
      <c r="AF552" s="129"/>
      <c r="AP552" s="129"/>
      <c r="AZ552" s="129"/>
      <c r="BJ552" s="129"/>
      <c r="BT552" s="129"/>
      <c r="CD552" s="129"/>
      <c r="CN552" s="129"/>
      <c r="CX552" s="129"/>
      <c r="DH552" s="129"/>
      <c r="DR552" s="129"/>
      <c r="DS552" s="129"/>
      <c r="EB552" s="129"/>
      <c r="EL552" s="129"/>
      <c r="EV552" s="129"/>
      <c r="FF552" s="129"/>
      <c r="FP552" s="129"/>
      <c r="FZ552" s="129"/>
      <c r="GJ552" s="129"/>
      <c r="GT552" s="129"/>
      <c r="HD552" s="129"/>
      <c r="HN552" s="129"/>
      <c r="HX552" s="129"/>
      <c r="IH552" s="129"/>
      <c r="IR552" s="129"/>
      <c r="JB552" s="129"/>
      <c r="JL552" s="129"/>
      <c r="JV552" s="129"/>
      <c r="KF552" s="129"/>
      <c r="KP552" s="129"/>
      <c r="KZ552" s="129"/>
      <c r="LJ552" s="129"/>
      <c r="LT552" s="129"/>
    </row>
    <row xmlns:x14ac="http://schemas.microsoft.com/office/spreadsheetml/2009/9/ac" r="553" s="3" customFormat="true" x14ac:dyDescent="0.25">
      <c r="A553" s="415"/>
      <c r="B553" s="129"/>
      <c r="L553" s="129"/>
      <c r="V553" s="129"/>
      <c r="AF553" s="129"/>
      <c r="AP553" s="129"/>
      <c r="AZ553" s="129"/>
      <c r="BJ553" s="129"/>
      <c r="BT553" s="129"/>
      <c r="CD553" s="129"/>
      <c r="CN553" s="129"/>
      <c r="CX553" s="129"/>
      <c r="DH553" s="129"/>
      <c r="DR553" s="129"/>
      <c r="DS553" s="129"/>
      <c r="EB553" s="129"/>
      <c r="EL553" s="129"/>
      <c r="EV553" s="129"/>
      <c r="FF553" s="129"/>
      <c r="FP553" s="129"/>
      <c r="FZ553" s="129"/>
      <c r="GJ553" s="129"/>
      <c r="GT553" s="129"/>
      <c r="HD553" s="129"/>
      <c r="HN553" s="129"/>
      <c r="HX553" s="129"/>
      <c r="IH553" s="129"/>
      <c r="IR553" s="129"/>
      <c r="JB553" s="129"/>
      <c r="JL553" s="129"/>
      <c r="JV553" s="129"/>
      <c r="KF553" s="129"/>
      <c r="KP553" s="129"/>
      <c r="KZ553" s="129"/>
      <c r="LJ553" s="129"/>
      <c r="LT553" s="129"/>
    </row>
    <row xmlns:x14ac="http://schemas.microsoft.com/office/spreadsheetml/2009/9/ac" r="554" s="3" customFormat="true" x14ac:dyDescent="0.25">
      <c r="A554" s="415"/>
      <c r="B554" s="129"/>
      <c r="L554" s="129"/>
      <c r="V554" s="129"/>
      <c r="AF554" s="129"/>
      <c r="AP554" s="129"/>
      <c r="AZ554" s="129"/>
      <c r="BJ554" s="129"/>
      <c r="BT554" s="129"/>
      <c r="CD554" s="129"/>
      <c r="CN554" s="129"/>
      <c r="CX554" s="129"/>
      <c r="DH554" s="129"/>
      <c r="DR554" s="129"/>
      <c r="DS554" s="129"/>
      <c r="EB554" s="129"/>
      <c r="EL554" s="129"/>
      <c r="EV554" s="129"/>
      <c r="FF554" s="129"/>
      <c r="FP554" s="129"/>
      <c r="FZ554" s="129"/>
      <c r="GJ554" s="129"/>
      <c r="GT554" s="129"/>
      <c r="HD554" s="129"/>
      <c r="HN554" s="129"/>
      <c r="HX554" s="129"/>
      <c r="IH554" s="129"/>
      <c r="IR554" s="129"/>
      <c r="JB554" s="129"/>
      <c r="JL554" s="129"/>
      <c r="JV554" s="129"/>
      <c r="KF554" s="129"/>
      <c r="KP554" s="129"/>
      <c r="KZ554" s="129"/>
      <c r="LJ554" s="129"/>
      <c r="LT554" s="129"/>
    </row>
    <row xmlns:x14ac="http://schemas.microsoft.com/office/spreadsheetml/2009/9/ac" r="555" s="3" customFormat="true" x14ac:dyDescent="0.25">
      <c r="A555" s="415"/>
      <c r="B555" s="129"/>
      <c r="L555" s="129"/>
      <c r="V555" s="129"/>
      <c r="AF555" s="129"/>
      <c r="AP555" s="129"/>
      <c r="AZ555" s="129"/>
      <c r="BJ555" s="129"/>
      <c r="BT555" s="129"/>
      <c r="CD555" s="129"/>
      <c r="CN555" s="129"/>
      <c r="CX555" s="129"/>
      <c r="DH555" s="129"/>
      <c r="DR555" s="129"/>
      <c r="DS555" s="129"/>
      <c r="EB555" s="129"/>
      <c r="EL555" s="129"/>
      <c r="EV555" s="129"/>
      <c r="FF555" s="129"/>
      <c r="FP555" s="129"/>
      <c r="FZ555" s="129"/>
      <c r="GJ555" s="129"/>
      <c r="GT555" s="129"/>
      <c r="HD555" s="129"/>
      <c r="HN555" s="129"/>
      <c r="HX555" s="129"/>
      <c r="IH555" s="129"/>
      <c r="IR555" s="129"/>
      <c r="JB555" s="129"/>
      <c r="JL555" s="129"/>
      <c r="JV555" s="129"/>
      <c r="KF555" s="129"/>
      <c r="KP555" s="129"/>
      <c r="KZ555" s="129"/>
      <c r="LJ555" s="129"/>
      <c r="LT555" s="129"/>
    </row>
    <row xmlns:x14ac="http://schemas.microsoft.com/office/spreadsheetml/2009/9/ac" r="556" s="3" customFormat="true" x14ac:dyDescent="0.25">
      <c r="A556" s="415"/>
      <c r="B556" s="129"/>
      <c r="L556" s="129"/>
      <c r="V556" s="129"/>
      <c r="AF556" s="129"/>
      <c r="AP556" s="129"/>
      <c r="AZ556" s="129"/>
      <c r="BJ556" s="129"/>
      <c r="BT556" s="129"/>
      <c r="CD556" s="129"/>
      <c r="CN556" s="129"/>
      <c r="CX556" s="129"/>
      <c r="DH556" s="129"/>
      <c r="DR556" s="129"/>
      <c r="DS556" s="129"/>
      <c r="EB556" s="129"/>
      <c r="EL556" s="129"/>
      <c r="EV556" s="129"/>
      <c r="FF556" s="129"/>
      <c r="FP556" s="129"/>
      <c r="FZ556" s="129"/>
      <c r="GJ556" s="129"/>
      <c r="GT556" s="129"/>
      <c r="HD556" s="129"/>
      <c r="HN556" s="129"/>
      <c r="HX556" s="129"/>
      <c r="IH556" s="129"/>
      <c r="IR556" s="129"/>
      <c r="JB556" s="129"/>
      <c r="JL556" s="129"/>
      <c r="JV556" s="129"/>
      <c r="KF556" s="129"/>
      <c r="KP556" s="129"/>
      <c r="KZ556" s="129"/>
      <c r="LJ556" s="129"/>
      <c r="LT556" s="129"/>
    </row>
    <row xmlns:x14ac="http://schemas.microsoft.com/office/spreadsheetml/2009/9/ac" r="557" s="3" customFormat="true" x14ac:dyDescent="0.25">
      <c r="A557" s="415"/>
      <c r="B557" s="129"/>
      <c r="L557" s="129"/>
      <c r="V557" s="129"/>
      <c r="AF557" s="129"/>
      <c r="AP557" s="129"/>
      <c r="AZ557" s="129"/>
      <c r="BJ557" s="129"/>
      <c r="BT557" s="129"/>
      <c r="CD557" s="129"/>
      <c r="CN557" s="129"/>
      <c r="CX557" s="129"/>
      <c r="DH557" s="129"/>
      <c r="DR557" s="129"/>
      <c r="DS557" s="129"/>
      <c r="EB557" s="129"/>
      <c r="EL557" s="129"/>
      <c r="EV557" s="129"/>
      <c r="FF557" s="129"/>
      <c r="FP557" s="129"/>
      <c r="FZ557" s="129"/>
      <c r="GJ557" s="129"/>
      <c r="GT557" s="129"/>
      <c r="HD557" s="129"/>
      <c r="HN557" s="129"/>
      <c r="HX557" s="129"/>
      <c r="IH557" s="129"/>
      <c r="IR557" s="129"/>
      <c r="JB557" s="129"/>
      <c r="JL557" s="129"/>
      <c r="JV557" s="129"/>
      <c r="KF557" s="129"/>
      <c r="KP557" s="129"/>
      <c r="KZ557" s="129"/>
      <c r="LJ557" s="129"/>
      <c r="LT557" s="129"/>
    </row>
    <row xmlns:x14ac="http://schemas.microsoft.com/office/spreadsheetml/2009/9/ac" r="558" s="3" customFormat="true" x14ac:dyDescent="0.25">
      <c r="A558" s="415"/>
      <c r="B558" s="129"/>
      <c r="L558" s="129"/>
      <c r="V558" s="129"/>
      <c r="AF558" s="129"/>
      <c r="AP558" s="129"/>
      <c r="AZ558" s="129"/>
      <c r="BJ558" s="129"/>
      <c r="BT558" s="129"/>
      <c r="CD558" s="129"/>
      <c r="CN558" s="129"/>
      <c r="CX558" s="129"/>
      <c r="DH558" s="129"/>
      <c r="DR558" s="129"/>
      <c r="DS558" s="129"/>
      <c r="EB558" s="129"/>
      <c r="EL558" s="129"/>
      <c r="EV558" s="129"/>
      <c r="FF558" s="129"/>
      <c r="FP558" s="129"/>
      <c r="FZ558" s="129"/>
      <c r="GJ558" s="129"/>
      <c r="GT558" s="129"/>
      <c r="HD558" s="129"/>
      <c r="HN558" s="129"/>
      <c r="HX558" s="129"/>
      <c r="IH558" s="129"/>
      <c r="IR558" s="129"/>
      <c r="JB558" s="129"/>
      <c r="JL558" s="129"/>
      <c r="JV558" s="129"/>
      <c r="KF558" s="129"/>
      <c r="KP558" s="129"/>
      <c r="KZ558" s="129"/>
      <c r="LJ558" s="129"/>
      <c r="LT558" s="129"/>
    </row>
    <row xmlns:x14ac="http://schemas.microsoft.com/office/spreadsheetml/2009/9/ac" r="559" s="3" customFormat="true" x14ac:dyDescent="0.25">
      <c r="A559" s="415"/>
      <c r="B559" s="129"/>
      <c r="L559" s="129"/>
      <c r="V559" s="129"/>
      <c r="AF559" s="129"/>
      <c r="AP559" s="129"/>
      <c r="AZ559" s="129"/>
      <c r="BJ559" s="129"/>
      <c r="BT559" s="129"/>
      <c r="CD559" s="129"/>
      <c r="CN559" s="129"/>
      <c r="CX559" s="129"/>
      <c r="DH559" s="129"/>
      <c r="DR559" s="129"/>
      <c r="DS559" s="129"/>
      <c r="EB559" s="129"/>
      <c r="EL559" s="129"/>
      <c r="EV559" s="129"/>
      <c r="FF559" s="129"/>
      <c r="FP559" s="129"/>
      <c r="FZ559" s="129"/>
      <c r="GJ559" s="129"/>
      <c r="GT559" s="129"/>
      <c r="HD559" s="129"/>
      <c r="HN559" s="129"/>
      <c r="HX559" s="129"/>
      <c r="IH559" s="129"/>
      <c r="IR559" s="129"/>
      <c r="JB559" s="129"/>
      <c r="JL559" s="129"/>
      <c r="JV559" s="129"/>
      <c r="KF559" s="129"/>
      <c r="KP559" s="129"/>
      <c r="KZ559" s="129"/>
      <c r="LJ559" s="129"/>
      <c r="LT559" s="129"/>
    </row>
    <row xmlns:x14ac="http://schemas.microsoft.com/office/spreadsheetml/2009/9/ac" r="560" s="3" customFormat="true" x14ac:dyDescent="0.25">
      <c r="A560" s="415"/>
      <c r="B560" s="129"/>
      <c r="L560" s="129"/>
      <c r="V560" s="129"/>
      <c r="AF560" s="129"/>
      <c r="AP560" s="129"/>
      <c r="AZ560" s="129"/>
      <c r="BJ560" s="129"/>
      <c r="BT560" s="129"/>
      <c r="CD560" s="129"/>
      <c r="CN560" s="129"/>
      <c r="CX560" s="129"/>
      <c r="DH560" s="129"/>
      <c r="DR560" s="129"/>
      <c r="DS560" s="129"/>
      <c r="EB560" s="129"/>
      <c r="EL560" s="129"/>
      <c r="EV560" s="129"/>
      <c r="FF560" s="129"/>
      <c r="FP560" s="129"/>
      <c r="FZ560" s="129"/>
      <c r="GJ560" s="129"/>
      <c r="GT560" s="129"/>
      <c r="HD560" s="129"/>
      <c r="HN560" s="129"/>
      <c r="HX560" s="129"/>
      <c r="IH560" s="129"/>
      <c r="IR560" s="129"/>
      <c r="JB560" s="129"/>
      <c r="JL560" s="129"/>
      <c r="JV560" s="129"/>
      <c r="KF560" s="129"/>
      <c r="KP560" s="129"/>
      <c r="KZ560" s="129"/>
      <c r="LJ560" s="129"/>
      <c r="LT560" s="129"/>
    </row>
    <row xmlns:x14ac="http://schemas.microsoft.com/office/spreadsheetml/2009/9/ac" r="561" s="3" customFormat="true" x14ac:dyDescent="0.25">
      <c r="A561" s="415"/>
      <c r="B561" s="129"/>
      <c r="L561" s="129"/>
      <c r="V561" s="129"/>
      <c r="AF561" s="129"/>
      <c r="AP561" s="129"/>
      <c r="AZ561" s="129"/>
      <c r="BJ561" s="129"/>
      <c r="BT561" s="129"/>
      <c r="CD561" s="129"/>
      <c r="CN561" s="129"/>
      <c r="CX561" s="129"/>
      <c r="DH561" s="129"/>
      <c r="DR561" s="129"/>
      <c r="DS561" s="129"/>
      <c r="EB561" s="129"/>
      <c r="EL561" s="129"/>
      <c r="EV561" s="129"/>
      <c r="FF561" s="129"/>
      <c r="FP561" s="129"/>
      <c r="FZ561" s="129"/>
      <c r="GJ561" s="129"/>
      <c r="GT561" s="129"/>
      <c r="HD561" s="129"/>
      <c r="HN561" s="129"/>
      <c r="HX561" s="129"/>
      <c r="IH561" s="129"/>
      <c r="IR561" s="129"/>
      <c r="JB561" s="129"/>
      <c r="JL561" s="129"/>
      <c r="JV561" s="129"/>
      <c r="KF561" s="129"/>
      <c r="KP561" s="129"/>
      <c r="KZ561" s="129"/>
      <c r="LJ561" s="129"/>
      <c r="LT561" s="129"/>
    </row>
    <row xmlns:x14ac="http://schemas.microsoft.com/office/spreadsheetml/2009/9/ac" r="562" s="3" customFormat="true" x14ac:dyDescent="0.25">
      <c r="A562" s="415"/>
      <c r="B562" s="129"/>
      <c r="L562" s="129"/>
      <c r="V562" s="129"/>
      <c r="AF562" s="129"/>
      <c r="AP562" s="129"/>
      <c r="AZ562" s="129"/>
      <c r="BJ562" s="129"/>
      <c r="BT562" s="129"/>
      <c r="CD562" s="129"/>
      <c r="CN562" s="129"/>
      <c r="CX562" s="129"/>
      <c r="DH562" s="129"/>
      <c r="DR562" s="129"/>
      <c r="DS562" s="129"/>
      <c r="EB562" s="129"/>
      <c r="EL562" s="129"/>
      <c r="EV562" s="129"/>
      <c r="FF562" s="129"/>
      <c r="FP562" s="129"/>
      <c r="FZ562" s="129"/>
      <c r="GJ562" s="129"/>
      <c r="GT562" s="129"/>
      <c r="HD562" s="129"/>
      <c r="HN562" s="129"/>
      <c r="HX562" s="129"/>
      <c r="IH562" s="129"/>
      <c r="IR562" s="129"/>
      <c r="JB562" s="129"/>
      <c r="JL562" s="129"/>
      <c r="JV562" s="129"/>
      <c r="KF562" s="129"/>
      <c r="KP562" s="129"/>
      <c r="KZ562" s="129"/>
      <c r="LJ562" s="129"/>
      <c r="LT562" s="129"/>
    </row>
    <row xmlns:x14ac="http://schemas.microsoft.com/office/spreadsheetml/2009/9/ac" r="563" s="3" customFormat="true" x14ac:dyDescent="0.25">
      <c r="A563" s="415"/>
      <c r="B563" s="129"/>
      <c r="L563" s="129"/>
      <c r="V563" s="129"/>
      <c r="AF563" s="129"/>
      <c r="AP563" s="129"/>
      <c r="AZ563" s="129"/>
      <c r="BJ563" s="129"/>
      <c r="BT563" s="129"/>
      <c r="CD563" s="129"/>
      <c r="CN563" s="129"/>
      <c r="CX563" s="129"/>
      <c r="DH563" s="129"/>
      <c r="DR563" s="129"/>
      <c r="DS563" s="129"/>
      <c r="EB563" s="129"/>
      <c r="EL563" s="129"/>
      <c r="EV563" s="129"/>
      <c r="FF563" s="129"/>
      <c r="FP563" s="129"/>
      <c r="FZ563" s="129"/>
      <c r="GJ563" s="129"/>
      <c r="GT563" s="129"/>
      <c r="HD563" s="129"/>
      <c r="HN563" s="129"/>
      <c r="HX563" s="129"/>
      <c r="IH563" s="129"/>
      <c r="IR563" s="129"/>
      <c r="JB563" s="129"/>
      <c r="JL563" s="129"/>
      <c r="JV563" s="129"/>
      <c r="KF563" s="129"/>
      <c r="KP563" s="129"/>
      <c r="KZ563" s="129"/>
      <c r="LJ563" s="129"/>
      <c r="LT563" s="129"/>
    </row>
    <row xmlns:x14ac="http://schemas.microsoft.com/office/spreadsheetml/2009/9/ac" r="564" s="3" customFormat="true" x14ac:dyDescent="0.25">
      <c r="A564" s="415"/>
      <c r="B564" s="129"/>
      <c r="L564" s="129"/>
      <c r="V564" s="129"/>
      <c r="AF564" s="129"/>
      <c r="AP564" s="129"/>
      <c r="AZ564" s="129"/>
      <c r="BJ564" s="129"/>
      <c r="BT564" s="129"/>
      <c r="CD564" s="129"/>
      <c r="CN564" s="129"/>
      <c r="CX564" s="129"/>
      <c r="DH564" s="129"/>
      <c r="DR564" s="129"/>
      <c r="DS564" s="129"/>
      <c r="EB564" s="129"/>
      <c r="EL564" s="129"/>
      <c r="EV564" s="129"/>
      <c r="FF564" s="129"/>
      <c r="FP564" s="129"/>
      <c r="FZ564" s="129"/>
      <c r="GJ564" s="129"/>
      <c r="GT564" s="129"/>
      <c r="HD564" s="129"/>
      <c r="HN564" s="129"/>
      <c r="HX564" s="129"/>
      <c r="IH564" s="129"/>
      <c r="IR564" s="129"/>
      <c r="JB564" s="129"/>
      <c r="JL564" s="129"/>
      <c r="JV564" s="129"/>
      <c r="KF564" s="129"/>
      <c r="KP564" s="129"/>
      <c r="KZ564" s="129"/>
      <c r="LJ564" s="129"/>
      <c r="LT564" s="129"/>
    </row>
    <row xmlns:x14ac="http://schemas.microsoft.com/office/spreadsheetml/2009/9/ac" r="565" s="3" customFormat="true" x14ac:dyDescent="0.25">
      <c r="A565" s="415"/>
      <c r="B565" s="129"/>
      <c r="L565" s="129"/>
      <c r="V565" s="129"/>
      <c r="AF565" s="129"/>
      <c r="AP565" s="129"/>
      <c r="AZ565" s="129"/>
      <c r="BJ565" s="129"/>
      <c r="BT565" s="129"/>
      <c r="CD565" s="129"/>
      <c r="CN565" s="129"/>
      <c r="CX565" s="129"/>
      <c r="DH565" s="129"/>
      <c r="DR565" s="129"/>
      <c r="DS565" s="129"/>
      <c r="EB565" s="129"/>
      <c r="EL565" s="129"/>
      <c r="EV565" s="129"/>
      <c r="FF565" s="129"/>
      <c r="FP565" s="129"/>
      <c r="FZ565" s="129"/>
      <c r="GJ565" s="129"/>
      <c r="GT565" s="129"/>
      <c r="HD565" s="129"/>
      <c r="HN565" s="129"/>
      <c r="HX565" s="129"/>
      <c r="IH565" s="129"/>
      <c r="IR565" s="129"/>
      <c r="JB565" s="129"/>
      <c r="JL565" s="129"/>
      <c r="JV565" s="129"/>
      <c r="KF565" s="129"/>
      <c r="KP565" s="129"/>
      <c r="KZ565" s="129"/>
      <c r="LJ565" s="129"/>
      <c r="LT565" s="129"/>
    </row>
    <row xmlns:x14ac="http://schemas.microsoft.com/office/spreadsheetml/2009/9/ac" r="566" s="3" customFormat="true" x14ac:dyDescent="0.25">
      <c r="A566" s="415"/>
      <c r="B566" s="129"/>
      <c r="L566" s="129"/>
      <c r="V566" s="129"/>
      <c r="AF566" s="129"/>
      <c r="AP566" s="129"/>
      <c r="AZ566" s="129"/>
      <c r="BJ566" s="129"/>
      <c r="BT566" s="129"/>
      <c r="CD566" s="129"/>
      <c r="CN566" s="129"/>
      <c r="CX566" s="129"/>
      <c r="DH566" s="129"/>
      <c r="DR566" s="129"/>
      <c r="DS566" s="129"/>
      <c r="EB566" s="129"/>
      <c r="EL566" s="129"/>
      <c r="EV566" s="129"/>
      <c r="FF566" s="129"/>
      <c r="FP566" s="129"/>
      <c r="FZ566" s="129"/>
      <c r="GJ566" s="129"/>
      <c r="GT566" s="129"/>
      <c r="HD566" s="129"/>
      <c r="HN566" s="129"/>
      <c r="HX566" s="129"/>
      <c r="IH566" s="129"/>
      <c r="IR566" s="129"/>
      <c r="JB566" s="129"/>
      <c r="JL566" s="129"/>
      <c r="JV566" s="129"/>
      <c r="KF566" s="129"/>
      <c r="KP566" s="129"/>
      <c r="KZ566" s="129"/>
      <c r="LJ566" s="129"/>
      <c r="LT566" s="129"/>
    </row>
    <row xmlns:x14ac="http://schemas.microsoft.com/office/spreadsheetml/2009/9/ac" r="567" s="3" customFormat="true" x14ac:dyDescent="0.25">
      <c r="A567" s="415"/>
      <c r="B567" s="129"/>
      <c r="L567" s="129"/>
      <c r="V567" s="129"/>
      <c r="AF567" s="129"/>
      <c r="AP567" s="129"/>
      <c r="AZ567" s="129"/>
      <c r="BJ567" s="129"/>
      <c r="BT567" s="129"/>
      <c r="CD567" s="129"/>
      <c r="CN567" s="129"/>
      <c r="CX567" s="129"/>
      <c r="DH567" s="129"/>
      <c r="DR567" s="129"/>
      <c r="DS567" s="129"/>
      <c r="EB567" s="129"/>
      <c r="EL567" s="129"/>
      <c r="EV567" s="129"/>
      <c r="FF567" s="129"/>
      <c r="FP567" s="129"/>
      <c r="FZ567" s="129"/>
      <c r="GJ567" s="129"/>
      <c r="GT567" s="129"/>
      <c r="HD567" s="129"/>
      <c r="HN567" s="129"/>
      <c r="HX567" s="129"/>
      <c r="IH567" s="129"/>
      <c r="IR567" s="129"/>
      <c r="JB567" s="129"/>
      <c r="JL567" s="129"/>
      <c r="JV567" s="129"/>
      <c r="KF567" s="129"/>
      <c r="KP567" s="129"/>
      <c r="KZ567" s="129"/>
      <c r="LJ567" s="129"/>
      <c r="LT567" s="129"/>
    </row>
    <row xmlns:x14ac="http://schemas.microsoft.com/office/spreadsheetml/2009/9/ac" r="568" s="3" customFormat="true" x14ac:dyDescent="0.25">
      <c r="A568" s="415"/>
      <c r="B568" s="129"/>
      <c r="L568" s="129"/>
      <c r="V568" s="129"/>
      <c r="AF568" s="129"/>
      <c r="AP568" s="129"/>
      <c r="AZ568" s="129"/>
      <c r="BJ568" s="129"/>
      <c r="BT568" s="129"/>
      <c r="CD568" s="129"/>
      <c r="CN568" s="129"/>
      <c r="CX568" s="129"/>
      <c r="DH568" s="129"/>
      <c r="DR568" s="129"/>
      <c r="DS568" s="129"/>
      <c r="EB568" s="129"/>
      <c r="EL568" s="129"/>
      <c r="EV568" s="129"/>
      <c r="FF568" s="129"/>
      <c r="FP568" s="129"/>
      <c r="FZ568" s="129"/>
      <c r="GJ568" s="129"/>
      <c r="GT568" s="129"/>
      <c r="HD568" s="129"/>
      <c r="HN568" s="129"/>
      <c r="HX568" s="129"/>
      <c r="IH568" s="129"/>
      <c r="IR568" s="129"/>
      <c r="JB568" s="129"/>
      <c r="JL568" s="129"/>
      <c r="JV568" s="129"/>
      <c r="KF568" s="129"/>
      <c r="KP568" s="129"/>
      <c r="KZ568" s="129"/>
      <c r="LJ568" s="129"/>
      <c r="LT568" s="129"/>
    </row>
    <row xmlns:x14ac="http://schemas.microsoft.com/office/spreadsheetml/2009/9/ac" r="569" s="3" customFormat="true" x14ac:dyDescent="0.25">
      <c r="A569" s="415"/>
      <c r="B569" s="129"/>
      <c r="L569" s="129"/>
      <c r="V569" s="129"/>
      <c r="AF569" s="129"/>
      <c r="AP569" s="129"/>
      <c r="AZ569" s="129"/>
      <c r="BJ569" s="129"/>
      <c r="BT569" s="129"/>
      <c r="CD569" s="129"/>
      <c r="CN569" s="129"/>
      <c r="CX569" s="129"/>
      <c r="DH569" s="129"/>
      <c r="DR569" s="129"/>
      <c r="DS569" s="129"/>
      <c r="EB569" s="129"/>
      <c r="EL569" s="129"/>
      <c r="EV569" s="129"/>
      <c r="FF569" s="129"/>
      <c r="FP569" s="129"/>
      <c r="FZ569" s="129"/>
      <c r="GJ569" s="129"/>
      <c r="GT569" s="129"/>
      <c r="HD569" s="129"/>
      <c r="HN569" s="129"/>
      <c r="HX569" s="129"/>
      <c r="IH569" s="129"/>
      <c r="IR569" s="129"/>
      <c r="JB569" s="129"/>
      <c r="JL569" s="129"/>
      <c r="JV569" s="129"/>
      <c r="KF569" s="129"/>
      <c r="KP569" s="129"/>
      <c r="KZ569" s="129"/>
      <c r="LJ569" s="129"/>
      <c r="LT569" s="129"/>
    </row>
    <row xmlns:x14ac="http://schemas.microsoft.com/office/spreadsheetml/2009/9/ac" r="570" s="3" customFormat="true" x14ac:dyDescent="0.25">
      <c r="A570" s="415"/>
      <c r="B570" s="129"/>
      <c r="L570" s="129"/>
      <c r="V570" s="129"/>
      <c r="AF570" s="129"/>
      <c r="AP570" s="129"/>
      <c r="AZ570" s="129"/>
      <c r="BJ570" s="129"/>
      <c r="BT570" s="129"/>
      <c r="CD570" s="129"/>
      <c r="CN570" s="129"/>
      <c r="CX570" s="129"/>
      <c r="DH570" s="129"/>
      <c r="DR570" s="129"/>
      <c r="DS570" s="129"/>
      <c r="EB570" s="129"/>
      <c r="EL570" s="129"/>
      <c r="EV570" s="129"/>
      <c r="FF570" s="129"/>
      <c r="FP570" s="129"/>
      <c r="FZ570" s="129"/>
      <c r="GJ570" s="129"/>
      <c r="GT570" s="129"/>
      <c r="HD570" s="129"/>
      <c r="HN570" s="129"/>
      <c r="HX570" s="129"/>
      <c r="IH570" s="129"/>
      <c r="IR570" s="129"/>
      <c r="JB570" s="129"/>
      <c r="JL570" s="129"/>
      <c r="JV570" s="129"/>
      <c r="KF570" s="129"/>
      <c r="KP570" s="129"/>
      <c r="KZ570" s="129"/>
      <c r="LJ570" s="129"/>
      <c r="LT570" s="129"/>
    </row>
    <row xmlns:x14ac="http://schemas.microsoft.com/office/spreadsheetml/2009/9/ac" r="571" s="3" customFormat="true" x14ac:dyDescent="0.25">
      <c r="A571" s="415"/>
      <c r="B571" s="129"/>
      <c r="L571" s="129"/>
      <c r="V571" s="129"/>
      <c r="AF571" s="129"/>
      <c r="AP571" s="129"/>
      <c r="AZ571" s="129"/>
      <c r="BJ571" s="129"/>
      <c r="BT571" s="129"/>
      <c r="CD571" s="129"/>
      <c r="CN571" s="129"/>
      <c r="CX571" s="129"/>
      <c r="DH571" s="129"/>
      <c r="DR571" s="129"/>
      <c r="DS571" s="129"/>
      <c r="EB571" s="129"/>
      <c r="EL571" s="129"/>
      <c r="EV571" s="129"/>
      <c r="FF571" s="129"/>
      <c r="FP571" s="129"/>
      <c r="FZ571" s="129"/>
      <c r="GJ571" s="129"/>
      <c r="GT571" s="129"/>
      <c r="HD571" s="129"/>
      <c r="HN571" s="129"/>
      <c r="HX571" s="129"/>
      <c r="IH571" s="129"/>
      <c r="IR571" s="129"/>
      <c r="JB571" s="129"/>
      <c r="JL571" s="129"/>
      <c r="JV571" s="129"/>
      <c r="KF571" s="129"/>
      <c r="KP571" s="129"/>
      <c r="KZ571" s="129"/>
      <c r="LJ571" s="129"/>
      <c r="LT571" s="129"/>
    </row>
    <row xmlns:x14ac="http://schemas.microsoft.com/office/spreadsheetml/2009/9/ac" r="572" s="3" customFormat="true" x14ac:dyDescent="0.25">
      <c r="A572" s="415"/>
      <c r="B572" s="129"/>
      <c r="L572" s="129"/>
      <c r="V572" s="129"/>
      <c r="AF572" s="129"/>
      <c r="AP572" s="129"/>
      <c r="AZ572" s="129"/>
      <c r="BJ572" s="129"/>
      <c r="BT572" s="129"/>
      <c r="CD572" s="129"/>
      <c r="CN572" s="129"/>
      <c r="CX572" s="129"/>
      <c r="DH572" s="129"/>
      <c r="DR572" s="129"/>
      <c r="DS572" s="129"/>
      <c r="EB572" s="129"/>
      <c r="EL572" s="129"/>
      <c r="EV572" s="129"/>
      <c r="FF572" s="129"/>
      <c r="FP572" s="129"/>
      <c r="FZ572" s="129"/>
      <c r="GJ572" s="129"/>
      <c r="GT572" s="129"/>
      <c r="HD572" s="129"/>
      <c r="HN572" s="129"/>
      <c r="HX572" s="129"/>
      <c r="IH572" s="129"/>
      <c r="IR572" s="129"/>
      <c r="JB572" s="129"/>
      <c r="JL572" s="129"/>
      <c r="JV572" s="129"/>
      <c r="KF572" s="129"/>
      <c r="KP572" s="129"/>
      <c r="KZ572" s="129"/>
      <c r="LJ572" s="129"/>
      <c r="LT572" s="129"/>
    </row>
    <row xmlns:x14ac="http://schemas.microsoft.com/office/spreadsheetml/2009/9/ac" r="573" s="3" customFormat="true" x14ac:dyDescent="0.25">
      <c r="A573" s="415"/>
      <c r="B573" s="129"/>
      <c r="L573" s="129"/>
      <c r="V573" s="129"/>
      <c r="AF573" s="129"/>
      <c r="AP573" s="129"/>
      <c r="AZ573" s="129"/>
      <c r="BJ573" s="129"/>
      <c r="BT573" s="129"/>
      <c r="CD573" s="129"/>
      <c r="CN573" s="129"/>
      <c r="CX573" s="129"/>
      <c r="DH573" s="129"/>
      <c r="DR573" s="129"/>
      <c r="DS573" s="129"/>
      <c r="EB573" s="129"/>
      <c r="EL573" s="129"/>
      <c r="EV573" s="129"/>
      <c r="FF573" s="129"/>
      <c r="FP573" s="129"/>
      <c r="FZ573" s="129"/>
      <c r="GJ573" s="129"/>
      <c r="GT573" s="129"/>
      <c r="HD573" s="129"/>
      <c r="HN573" s="129"/>
      <c r="HX573" s="129"/>
      <c r="IH573" s="129"/>
      <c r="IR573" s="129"/>
      <c r="JB573" s="129"/>
      <c r="JL573" s="129"/>
      <c r="JV573" s="129"/>
      <c r="KF573" s="129"/>
      <c r="KP573" s="129"/>
      <c r="KZ573" s="129"/>
      <c r="LJ573" s="129"/>
      <c r="LT573" s="129"/>
    </row>
    <row xmlns:x14ac="http://schemas.microsoft.com/office/spreadsheetml/2009/9/ac" r="574" s="3" customFormat="true" x14ac:dyDescent="0.25">
      <c r="A574" s="415"/>
      <c r="B574" s="129"/>
      <c r="L574" s="129"/>
      <c r="V574" s="129"/>
      <c r="AF574" s="129"/>
      <c r="AP574" s="129"/>
      <c r="AZ574" s="129"/>
      <c r="BJ574" s="129"/>
      <c r="BT574" s="129"/>
      <c r="CD574" s="129"/>
      <c r="CN574" s="129"/>
      <c r="CX574" s="129"/>
      <c r="DH574" s="129"/>
      <c r="DR574" s="129"/>
      <c r="DS574" s="129"/>
      <c r="EB574" s="129"/>
      <c r="EL574" s="129"/>
      <c r="EV574" s="129"/>
      <c r="FF574" s="129"/>
      <c r="FP574" s="129"/>
      <c r="FZ574" s="129"/>
      <c r="GJ574" s="129"/>
      <c r="GT574" s="129"/>
      <c r="HD574" s="129"/>
      <c r="HN574" s="129"/>
      <c r="HX574" s="129"/>
      <c r="IH574" s="129"/>
      <c r="IR574" s="129"/>
      <c r="JB574" s="129"/>
      <c r="JL574" s="129"/>
      <c r="JV574" s="129"/>
      <c r="KF574" s="129"/>
      <c r="KP574" s="129"/>
      <c r="KZ574" s="129"/>
      <c r="LJ574" s="129"/>
      <c r="LT574" s="129"/>
    </row>
    <row xmlns:x14ac="http://schemas.microsoft.com/office/spreadsheetml/2009/9/ac" r="575" s="3" customFormat="true" x14ac:dyDescent="0.25">
      <c r="A575" s="415"/>
      <c r="B575" s="129"/>
      <c r="L575" s="129"/>
      <c r="V575" s="129"/>
      <c r="AF575" s="129"/>
      <c r="AP575" s="129"/>
      <c r="AZ575" s="129"/>
      <c r="BJ575" s="129"/>
      <c r="BT575" s="129"/>
      <c r="CD575" s="129"/>
      <c r="CN575" s="129"/>
      <c r="CX575" s="129"/>
      <c r="DH575" s="129"/>
      <c r="DR575" s="129"/>
      <c r="DS575" s="129"/>
      <c r="EB575" s="129"/>
      <c r="EL575" s="129"/>
      <c r="EV575" s="129"/>
      <c r="FF575" s="129"/>
      <c r="FP575" s="129"/>
      <c r="FZ575" s="129"/>
      <c r="GJ575" s="129"/>
      <c r="GT575" s="129"/>
      <c r="HD575" s="129"/>
      <c r="HN575" s="129"/>
      <c r="HX575" s="129"/>
      <c r="IH575" s="129"/>
      <c r="IR575" s="129"/>
      <c r="JB575" s="129"/>
      <c r="JL575" s="129"/>
      <c r="JV575" s="129"/>
      <c r="KF575" s="129"/>
      <c r="KP575" s="129"/>
      <c r="KZ575" s="129"/>
      <c r="LJ575" s="129"/>
      <c r="LT575" s="129"/>
    </row>
    <row xmlns:x14ac="http://schemas.microsoft.com/office/spreadsheetml/2009/9/ac" r="576" s="3" customFormat="true" x14ac:dyDescent="0.25">
      <c r="A576" s="415"/>
      <c r="B576" s="129"/>
      <c r="L576" s="129"/>
      <c r="V576" s="129"/>
      <c r="AF576" s="129"/>
      <c r="AP576" s="129"/>
      <c r="AZ576" s="129"/>
      <c r="BJ576" s="129"/>
      <c r="BT576" s="129"/>
      <c r="CD576" s="129"/>
      <c r="CN576" s="129"/>
      <c r="CX576" s="129"/>
      <c r="DH576" s="129"/>
      <c r="DR576" s="129"/>
      <c r="DS576" s="129"/>
      <c r="EB576" s="129"/>
      <c r="EL576" s="129"/>
      <c r="EV576" s="129"/>
      <c r="FF576" s="129"/>
      <c r="FP576" s="129"/>
      <c r="FZ576" s="129"/>
      <c r="GJ576" s="129"/>
      <c r="GT576" s="129"/>
      <c r="HD576" s="129"/>
      <c r="HN576" s="129"/>
      <c r="HX576" s="129"/>
      <c r="IH576" s="129"/>
      <c r="IR576" s="129"/>
      <c r="JB576" s="129"/>
      <c r="JL576" s="129"/>
      <c r="JV576" s="129"/>
      <c r="KF576" s="129"/>
      <c r="KP576" s="129"/>
      <c r="KZ576" s="129"/>
      <c r="LJ576" s="129"/>
      <c r="LT576" s="129"/>
    </row>
    <row xmlns:x14ac="http://schemas.microsoft.com/office/spreadsheetml/2009/9/ac" r="577" s="3" customFormat="true" x14ac:dyDescent="0.25">
      <c r="A577" s="415"/>
      <c r="B577" s="129"/>
      <c r="L577" s="129"/>
      <c r="V577" s="129"/>
      <c r="AF577" s="129"/>
      <c r="AP577" s="129"/>
      <c r="AZ577" s="129"/>
      <c r="BJ577" s="129"/>
      <c r="BT577" s="129"/>
      <c r="CD577" s="129"/>
      <c r="CN577" s="129"/>
      <c r="CX577" s="129"/>
      <c r="DH577" s="129"/>
      <c r="DR577" s="129"/>
      <c r="DS577" s="129"/>
      <c r="EB577" s="129"/>
      <c r="EL577" s="129"/>
      <c r="EV577" s="129"/>
      <c r="FF577" s="129"/>
      <c r="FP577" s="129"/>
      <c r="FZ577" s="129"/>
      <c r="GJ577" s="129"/>
      <c r="GT577" s="129"/>
      <c r="HD577" s="129"/>
      <c r="HN577" s="129"/>
      <c r="HX577" s="129"/>
      <c r="IH577" s="129"/>
      <c r="IR577" s="129"/>
      <c r="JB577" s="129"/>
      <c r="JL577" s="129"/>
      <c r="JV577" s="129"/>
      <c r="KF577" s="129"/>
      <c r="KP577" s="129"/>
      <c r="KZ577" s="129"/>
      <c r="LJ577" s="129"/>
      <c r="LT577" s="129"/>
    </row>
    <row xmlns:x14ac="http://schemas.microsoft.com/office/spreadsheetml/2009/9/ac" r="578" s="3" customFormat="true" x14ac:dyDescent="0.25">
      <c r="A578" s="415"/>
      <c r="B578" s="129"/>
      <c r="L578" s="129"/>
      <c r="V578" s="129"/>
      <c r="AF578" s="129"/>
      <c r="AP578" s="129"/>
      <c r="AZ578" s="129"/>
      <c r="BJ578" s="129"/>
      <c r="BT578" s="129"/>
      <c r="CD578" s="129"/>
      <c r="CN578" s="129"/>
      <c r="CX578" s="129"/>
      <c r="DH578" s="129"/>
      <c r="DR578" s="129"/>
      <c r="DS578" s="129"/>
      <c r="EB578" s="129"/>
      <c r="EL578" s="129"/>
      <c r="EV578" s="129"/>
      <c r="FF578" s="129"/>
      <c r="FP578" s="129"/>
      <c r="FZ578" s="129"/>
      <c r="GJ578" s="129"/>
      <c r="GT578" s="129"/>
      <c r="HD578" s="129"/>
      <c r="HN578" s="129"/>
      <c r="HX578" s="129"/>
      <c r="IH578" s="129"/>
      <c r="IR578" s="129"/>
      <c r="JB578" s="129"/>
      <c r="JL578" s="129"/>
      <c r="JV578" s="129"/>
      <c r="KF578" s="129"/>
      <c r="KP578" s="129"/>
      <c r="KZ578" s="129"/>
      <c r="LJ578" s="129"/>
      <c r="LT578" s="129"/>
    </row>
    <row xmlns:x14ac="http://schemas.microsoft.com/office/spreadsheetml/2009/9/ac" r="579" s="3" customFormat="true" x14ac:dyDescent="0.25">
      <c r="A579" s="415"/>
      <c r="B579" s="129"/>
      <c r="L579" s="129"/>
      <c r="V579" s="129"/>
      <c r="AF579" s="129"/>
      <c r="AP579" s="129"/>
      <c r="AZ579" s="129"/>
      <c r="BJ579" s="129"/>
      <c r="BT579" s="129"/>
      <c r="CD579" s="129"/>
      <c r="CN579" s="129"/>
      <c r="CX579" s="129"/>
      <c r="DH579" s="129"/>
      <c r="DR579" s="129"/>
      <c r="DS579" s="129"/>
      <c r="EB579" s="129"/>
      <c r="EL579" s="129"/>
      <c r="EV579" s="129"/>
      <c r="FF579" s="129"/>
      <c r="FP579" s="129"/>
      <c r="FZ579" s="129"/>
      <c r="GJ579" s="129"/>
      <c r="GT579" s="129"/>
      <c r="HD579" s="129"/>
      <c r="HN579" s="129"/>
      <c r="HX579" s="129"/>
      <c r="IH579" s="129"/>
      <c r="IR579" s="129"/>
      <c r="JB579" s="129"/>
      <c r="JL579" s="129"/>
      <c r="JV579" s="129"/>
      <c r="KF579" s="129"/>
      <c r="KP579" s="129"/>
      <c r="KZ579" s="129"/>
      <c r="LJ579" s="129"/>
      <c r="LT579" s="129"/>
    </row>
    <row xmlns:x14ac="http://schemas.microsoft.com/office/spreadsheetml/2009/9/ac" r="580" s="3" customFormat="true" x14ac:dyDescent="0.25">
      <c r="A580" s="415"/>
      <c r="B580" s="129"/>
      <c r="L580" s="129"/>
      <c r="V580" s="129"/>
      <c r="AF580" s="129"/>
      <c r="AP580" s="129"/>
      <c r="AZ580" s="129"/>
      <c r="BJ580" s="129"/>
      <c r="BT580" s="129"/>
      <c r="CD580" s="129"/>
      <c r="CN580" s="129"/>
      <c r="CX580" s="129"/>
      <c r="DH580" s="129"/>
      <c r="DR580" s="129"/>
      <c r="DS580" s="129"/>
      <c r="EB580" s="129"/>
      <c r="EL580" s="129"/>
      <c r="EV580" s="129"/>
      <c r="FF580" s="129"/>
      <c r="FP580" s="129"/>
      <c r="FZ580" s="129"/>
      <c r="GJ580" s="129"/>
      <c r="GT580" s="129"/>
      <c r="HD580" s="129"/>
      <c r="HN580" s="129"/>
      <c r="HX580" s="129"/>
      <c r="IH580" s="129"/>
      <c r="IR580" s="129"/>
      <c r="JB580" s="129"/>
      <c r="JL580" s="129"/>
      <c r="JV580" s="129"/>
      <c r="KF580" s="129"/>
      <c r="KP580" s="129"/>
      <c r="KZ580" s="129"/>
      <c r="LJ580" s="129"/>
      <c r="LT580" s="129"/>
    </row>
    <row xmlns:x14ac="http://schemas.microsoft.com/office/spreadsheetml/2009/9/ac" r="581" s="3" customFormat="true" x14ac:dyDescent="0.25">
      <c r="A581" s="415"/>
      <c r="B581" s="129"/>
      <c r="L581" s="129"/>
      <c r="V581" s="129"/>
      <c r="AF581" s="129"/>
      <c r="AP581" s="129"/>
      <c r="AZ581" s="129"/>
      <c r="BJ581" s="129"/>
      <c r="BT581" s="129"/>
      <c r="CD581" s="129"/>
      <c r="CN581" s="129"/>
      <c r="CX581" s="129"/>
      <c r="DH581" s="129"/>
      <c r="DR581" s="129"/>
      <c r="DS581" s="129"/>
      <c r="EB581" s="129"/>
      <c r="EL581" s="129"/>
      <c r="EV581" s="129"/>
      <c r="FF581" s="129"/>
      <c r="FP581" s="129"/>
      <c r="FZ581" s="129"/>
      <c r="GJ581" s="129"/>
      <c r="GT581" s="129"/>
      <c r="HD581" s="129"/>
      <c r="HN581" s="129"/>
      <c r="HX581" s="129"/>
      <c r="IH581" s="129"/>
      <c r="IR581" s="129"/>
      <c r="JB581" s="129"/>
      <c r="JL581" s="129"/>
      <c r="JV581" s="129"/>
      <c r="KF581" s="129"/>
      <c r="KP581" s="129"/>
      <c r="KZ581" s="129"/>
      <c r="LJ581" s="129"/>
      <c r="LT581" s="129"/>
    </row>
    <row xmlns:x14ac="http://schemas.microsoft.com/office/spreadsheetml/2009/9/ac" r="582" s="3" customFormat="true" x14ac:dyDescent="0.25">
      <c r="A582" s="415"/>
      <c r="B582" s="129"/>
      <c r="L582" s="129"/>
      <c r="V582" s="129"/>
      <c r="AF582" s="129"/>
      <c r="AP582" s="129"/>
      <c r="AZ582" s="129"/>
      <c r="BJ582" s="129"/>
      <c r="BT582" s="129"/>
      <c r="CD582" s="129"/>
      <c r="CN582" s="129"/>
      <c r="CX582" s="129"/>
      <c r="DH582" s="129"/>
      <c r="DR582" s="129"/>
      <c r="DS582" s="129"/>
      <c r="EB582" s="129"/>
      <c r="EL582" s="129"/>
      <c r="EV582" s="129"/>
      <c r="FF582" s="129"/>
      <c r="FP582" s="129"/>
      <c r="FZ582" s="129"/>
      <c r="GJ582" s="129"/>
      <c r="GT582" s="129"/>
      <c r="HD582" s="129"/>
      <c r="HN582" s="129"/>
      <c r="HX582" s="129"/>
      <c r="IH582" s="129"/>
      <c r="IR582" s="129"/>
      <c r="JB582" s="129"/>
      <c r="JL582" s="129"/>
      <c r="JV582" s="129"/>
      <c r="KF582" s="129"/>
      <c r="KP582" s="129"/>
      <c r="KZ582" s="129"/>
      <c r="LJ582" s="129"/>
      <c r="LT582" s="129"/>
    </row>
    <row xmlns:x14ac="http://schemas.microsoft.com/office/spreadsheetml/2009/9/ac" r="583" s="3" customFormat="true" x14ac:dyDescent="0.25">
      <c r="A583" s="415"/>
      <c r="B583" s="129"/>
      <c r="L583" s="129"/>
      <c r="V583" s="129"/>
      <c r="AF583" s="129"/>
      <c r="AP583" s="129"/>
      <c r="AZ583" s="129"/>
      <c r="BJ583" s="129"/>
      <c r="BT583" s="129"/>
      <c r="CD583" s="129"/>
      <c r="CN583" s="129"/>
      <c r="CX583" s="129"/>
      <c r="DH583" s="129"/>
      <c r="DR583" s="129"/>
      <c r="DS583" s="129"/>
      <c r="EB583" s="129"/>
      <c r="EL583" s="129"/>
      <c r="EV583" s="129"/>
      <c r="FF583" s="129"/>
      <c r="FP583" s="129"/>
      <c r="FZ583" s="129"/>
      <c r="GJ583" s="129"/>
      <c r="GT583" s="129"/>
      <c r="HD583" s="129"/>
      <c r="HN583" s="129"/>
      <c r="HX583" s="129"/>
      <c r="IH583" s="129"/>
      <c r="IR583" s="129"/>
      <c r="JB583" s="129"/>
      <c r="JL583" s="129"/>
      <c r="JV583" s="129"/>
      <c r="KF583" s="129"/>
      <c r="KP583" s="129"/>
      <c r="KZ583" s="129"/>
      <c r="LJ583" s="129"/>
      <c r="LT583" s="129"/>
    </row>
    <row xmlns:x14ac="http://schemas.microsoft.com/office/spreadsheetml/2009/9/ac" r="584" s="3" customFormat="true" x14ac:dyDescent="0.25">
      <c r="A584" s="415"/>
      <c r="B584" s="129"/>
      <c r="L584" s="129"/>
      <c r="V584" s="129"/>
      <c r="AF584" s="129"/>
      <c r="AP584" s="129"/>
      <c r="AZ584" s="129"/>
      <c r="BJ584" s="129"/>
      <c r="BT584" s="129"/>
      <c r="CD584" s="129"/>
      <c r="CN584" s="129"/>
      <c r="CX584" s="129"/>
      <c r="DH584" s="129"/>
      <c r="DR584" s="129"/>
      <c r="DS584" s="129"/>
      <c r="EB584" s="129"/>
      <c r="EL584" s="129"/>
      <c r="EV584" s="129"/>
      <c r="FF584" s="129"/>
      <c r="FP584" s="129"/>
      <c r="FZ584" s="129"/>
      <c r="GJ584" s="129"/>
      <c r="GT584" s="129"/>
      <c r="HD584" s="129"/>
      <c r="HN584" s="129"/>
      <c r="HX584" s="129"/>
      <c r="IH584" s="129"/>
      <c r="IR584" s="129"/>
      <c r="JB584" s="129"/>
      <c r="JL584" s="129"/>
      <c r="JV584" s="129"/>
      <c r="KF584" s="129"/>
      <c r="KP584" s="129"/>
      <c r="KZ584" s="129"/>
      <c r="LJ584" s="129"/>
      <c r="LT584" s="129"/>
    </row>
    <row xmlns:x14ac="http://schemas.microsoft.com/office/spreadsheetml/2009/9/ac" r="585" s="3" customFormat="true" x14ac:dyDescent="0.25">
      <c r="A585" s="415"/>
      <c r="B585" s="129"/>
      <c r="L585" s="129"/>
      <c r="V585" s="129"/>
      <c r="AF585" s="129"/>
      <c r="AP585" s="129"/>
      <c r="AZ585" s="129"/>
      <c r="BJ585" s="129"/>
      <c r="BT585" s="129"/>
      <c r="CD585" s="129"/>
      <c r="CN585" s="129"/>
      <c r="CX585" s="129"/>
      <c r="DH585" s="129"/>
      <c r="DR585" s="129"/>
      <c r="DS585" s="129"/>
      <c r="EB585" s="129"/>
      <c r="EL585" s="129"/>
      <c r="EV585" s="129"/>
      <c r="FF585" s="129"/>
      <c r="FP585" s="129"/>
      <c r="FZ585" s="129"/>
      <c r="GJ585" s="129"/>
      <c r="GT585" s="129"/>
      <c r="HD585" s="129"/>
      <c r="HN585" s="129"/>
      <c r="HX585" s="129"/>
      <c r="IH585" s="129"/>
      <c r="IR585" s="129"/>
      <c r="JB585" s="129"/>
      <c r="JL585" s="129"/>
      <c r="JV585" s="129"/>
      <c r="KF585" s="129"/>
      <c r="KP585" s="129"/>
      <c r="KZ585" s="129"/>
      <c r="LJ585" s="129"/>
      <c r="LT585" s="129"/>
    </row>
    <row xmlns:x14ac="http://schemas.microsoft.com/office/spreadsheetml/2009/9/ac" r="586" s="3" customFormat="true" x14ac:dyDescent="0.25">
      <c r="A586" s="415"/>
      <c r="B586" s="129"/>
      <c r="L586" s="129"/>
      <c r="V586" s="129"/>
      <c r="AF586" s="129"/>
      <c r="AP586" s="129"/>
      <c r="AZ586" s="129"/>
      <c r="BJ586" s="129"/>
      <c r="BT586" s="129"/>
      <c r="CD586" s="129"/>
      <c r="CN586" s="129"/>
      <c r="CX586" s="129"/>
      <c r="DH586" s="129"/>
      <c r="DR586" s="129"/>
      <c r="DS586" s="129"/>
      <c r="EB586" s="129"/>
      <c r="EL586" s="129"/>
      <c r="EV586" s="129"/>
      <c r="FF586" s="129"/>
      <c r="FP586" s="129"/>
      <c r="FZ586" s="129"/>
      <c r="GJ586" s="129"/>
      <c r="GT586" s="129"/>
      <c r="HD586" s="129"/>
      <c r="HN586" s="129"/>
      <c r="HX586" s="129"/>
      <c r="IH586" s="129"/>
      <c r="IR586" s="129"/>
      <c r="JB586" s="129"/>
      <c r="JL586" s="129"/>
      <c r="JV586" s="129"/>
      <c r="KF586" s="129"/>
      <c r="KP586" s="129"/>
      <c r="KZ586" s="129"/>
      <c r="LJ586" s="129"/>
      <c r="LT586" s="129"/>
    </row>
    <row xmlns:x14ac="http://schemas.microsoft.com/office/spreadsheetml/2009/9/ac" r="587" s="3" customFormat="true" x14ac:dyDescent="0.25">
      <c r="A587" s="415"/>
      <c r="B587" s="129"/>
      <c r="L587" s="129"/>
      <c r="V587" s="129"/>
      <c r="AF587" s="129"/>
      <c r="AP587" s="129"/>
      <c r="AZ587" s="129"/>
      <c r="BJ587" s="129"/>
      <c r="BT587" s="129"/>
      <c r="CD587" s="129"/>
      <c r="CN587" s="129"/>
      <c r="CX587" s="129"/>
      <c r="DH587" s="129"/>
      <c r="DR587" s="129"/>
      <c r="DS587" s="129"/>
      <c r="EB587" s="129"/>
      <c r="EL587" s="129"/>
      <c r="EV587" s="129"/>
      <c r="FF587" s="129"/>
      <c r="FP587" s="129"/>
      <c r="FZ587" s="129"/>
      <c r="GJ587" s="129"/>
      <c r="GT587" s="129"/>
      <c r="HD587" s="129"/>
      <c r="HN587" s="129"/>
      <c r="HX587" s="129"/>
      <c r="IH587" s="129"/>
      <c r="IR587" s="129"/>
      <c r="JB587" s="129"/>
      <c r="JL587" s="129"/>
      <c r="JV587" s="129"/>
      <c r="KF587" s="129"/>
      <c r="KP587" s="129"/>
      <c r="KZ587" s="129"/>
      <c r="LJ587" s="129"/>
      <c r="LT587" s="129"/>
    </row>
    <row xmlns:x14ac="http://schemas.microsoft.com/office/spreadsheetml/2009/9/ac" r="588" s="3" customFormat="true" x14ac:dyDescent="0.25">
      <c r="A588" s="415"/>
      <c r="B588" s="129"/>
      <c r="L588" s="129"/>
      <c r="V588" s="129"/>
      <c r="AF588" s="129"/>
      <c r="AP588" s="129"/>
      <c r="AZ588" s="129"/>
      <c r="BJ588" s="129"/>
      <c r="BT588" s="129"/>
      <c r="CD588" s="129"/>
      <c r="CN588" s="129"/>
      <c r="CX588" s="129"/>
      <c r="DH588" s="129"/>
      <c r="DR588" s="129"/>
      <c r="DS588" s="129"/>
      <c r="EB588" s="129"/>
      <c r="EL588" s="129"/>
      <c r="EV588" s="129"/>
      <c r="FF588" s="129"/>
      <c r="FP588" s="129"/>
      <c r="FZ588" s="129"/>
      <c r="GJ588" s="129"/>
      <c r="GT588" s="129"/>
      <c r="HD588" s="129"/>
      <c r="HN588" s="129"/>
      <c r="HX588" s="129"/>
      <c r="IH588" s="129"/>
      <c r="IR588" s="129"/>
      <c r="JB588" s="129"/>
      <c r="JL588" s="129"/>
      <c r="JV588" s="129"/>
      <c r="KF588" s="129"/>
      <c r="KP588" s="129"/>
      <c r="KZ588" s="129"/>
      <c r="LJ588" s="129"/>
      <c r="LT588" s="129"/>
    </row>
    <row xmlns:x14ac="http://schemas.microsoft.com/office/spreadsheetml/2009/9/ac" r="589" s="3" customFormat="true" x14ac:dyDescent="0.25">
      <c r="A589" s="415"/>
      <c r="B589" s="129"/>
      <c r="L589" s="129"/>
      <c r="V589" s="129"/>
      <c r="AF589" s="129"/>
      <c r="AP589" s="129"/>
      <c r="AZ589" s="129"/>
      <c r="BJ589" s="129"/>
      <c r="BT589" s="129"/>
      <c r="CD589" s="129"/>
      <c r="CN589" s="129"/>
      <c r="CX589" s="129"/>
      <c r="DH589" s="129"/>
      <c r="DR589" s="129"/>
      <c r="DS589" s="129"/>
      <c r="EB589" s="129"/>
      <c r="EL589" s="129"/>
      <c r="EV589" s="129"/>
      <c r="FF589" s="129"/>
      <c r="FP589" s="129"/>
      <c r="FZ589" s="129"/>
      <c r="GJ589" s="129"/>
      <c r="GT589" s="129"/>
      <c r="HD589" s="129"/>
      <c r="HN589" s="129"/>
      <c r="HX589" s="129"/>
      <c r="IH589" s="129"/>
      <c r="IR589" s="129"/>
      <c r="JB589" s="129"/>
      <c r="JL589" s="129"/>
      <c r="JV589" s="129"/>
      <c r="KF589" s="129"/>
      <c r="KP589" s="129"/>
      <c r="KZ589" s="129"/>
      <c r="LJ589" s="129"/>
      <c r="LT589" s="129"/>
    </row>
    <row xmlns:x14ac="http://schemas.microsoft.com/office/spreadsheetml/2009/9/ac" r="590" s="3" customFormat="true" x14ac:dyDescent="0.25">
      <c r="A590" s="415"/>
      <c r="B590" s="129"/>
      <c r="L590" s="129"/>
      <c r="V590" s="129"/>
      <c r="AF590" s="129"/>
      <c r="AP590" s="129"/>
      <c r="AZ590" s="129"/>
      <c r="BJ590" s="129"/>
      <c r="BT590" s="129"/>
      <c r="CD590" s="129"/>
      <c r="CN590" s="129"/>
      <c r="CX590" s="129"/>
      <c r="DH590" s="129"/>
      <c r="DR590" s="129"/>
      <c r="DS590" s="129"/>
      <c r="EB590" s="129"/>
      <c r="EL590" s="129"/>
      <c r="EV590" s="129"/>
      <c r="FF590" s="129"/>
      <c r="FP590" s="129"/>
      <c r="FZ590" s="129"/>
      <c r="GJ590" s="129"/>
      <c r="GT590" s="129"/>
      <c r="HD590" s="129"/>
      <c r="HN590" s="129"/>
      <c r="HX590" s="129"/>
      <c r="IH590" s="129"/>
      <c r="IR590" s="129"/>
      <c r="JB590" s="129"/>
      <c r="JL590" s="129"/>
      <c r="JV590" s="129"/>
      <c r="KF590" s="129"/>
      <c r="KP590" s="129"/>
      <c r="KZ590" s="129"/>
      <c r="LJ590" s="129"/>
      <c r="LT590" s="129"/>
    </row>
    <row xmlns:x14ac="http://schemas.microsoft.com/office/spreadsheetml/2009/9/ac" r="591" s="3" customFormat="true" x14ac:dyDescent="0.25">
      <c r="A591" s="415"/>
      <c r="B591" s="129"/>
      <c r="L591" s="129"/>
      <c r="V591" s="129"/>
      <c r="AF591" s="129"/>
      <c r="AP591" s="129"/>
      <c r="AZ591" s="129"/>
      <c r="BJ591" s="129"/>
      <c r="BT591" s="129"/>
      <c r="CD591" s="129"/>
      <c r="CN591" s="129"/>
      <c r="CX591" s="129"/>
      <c r="DH591" s="129"/>
      <c r="DR591" s="129"/>
      <c r="DS591" s="129"/>
      <c r="EB591" s="129"/>
      <c r="EL591" s="129"/>
      <c r="EV591" s="129"/>
      <c r="FF591" s="129"/>
      <c r="FP591" s="129"/>
      <c r="FZ591" s="129"/>
      <c r="GJ591" s="129"/>
      <c r="GT591" s="129"/>
      <c r="HD591" s="129"/>
      <c r="HN591" s="129"/>
      <c r="HX591" s="129"/>
      <c r="IH591" s="129"/>
      <c r="IR591" s="129"/>
      <c r="JB591" s="129"/>
      <c r="JL591" s="129"/>
      <c r="JV591" s="129"/>
      <c r="KF591" s="129"/>
      <c r="KP591" s="129"/>
      <c r="KZ591" s="129"/>
      <c r="LJ591" s="129"/>
      <c r="LT591" s="129"/>
    </row>
    <row xmlns:x14ac="http://schemas.microsoft.com/office/spreadsheetml/2009/9/ac" r="592" s="3" customFormat="true" x14ac:dyDescent="0.25">
      <c r="A592" s="415"/>
      <c r="B592" s="129"/>
      <c r="L592" s="129"/>
      <c r="V592" s="129"/>
      <c r="AF592" s="129"/>
      <c r="AP592" s="129"/>
      <c r="AZ592" s="129"/>
      <c r="BJ592" s="129"/>
      <c r="BT592" s="129"/>
      <c r="CD592" s="129"/>
      <c r="CN592" s="129"/>
      <c r="CX592" s="129"/>
      <c r="DH592" s="129"/>
      <c r="DR592" s="129"/>
      <c r="DS592" s="129"/>
      <c r="EB592" s="129"/>
      <c r="EL592" s="129"/>
      <c r="EV592" s="129"/>
      <c r="FF592" s="129"/>
      <c r="FP592" s="129"/>
      <c r="FZ592" s="129"/>
      <c r="GJ592" s="129"/>
      <c r="GT592" s="129"/>
      <c r="HD592" s="129"/>
      <c r="HN592" s="129"/>
      <c r="HX592" s="129"/>
      <c r="IH592" s="129"/>
      <c r="IR592" s="129"/>
      <c r="JB592" s="129"/>
      <c r="JL592" s="129"/>
      <c r="JV592" s="129"/>
      <c r="KF592" s="129"/>
      <c r="KP592" s="129"/>
      <c r="KZ592" s="129"/>
      <c r="LJ592" s="129"/>
      <c r="LT592" s="129"/>
    </row>
    <row xmlns:x14ac="http://schemas.microsoft.com/office/spreadsheetml/2009/9/ac" r="593" s="3" customFormat="true" x14ac:dyDescent="0.25">
      <c r="A593" s="415"/>
      <c r="B593" s="129"/>
      <c r="L593" s="129"/>
      <c r="V593" s="129"/>
      <c r="AF593" s="129"/>
      <c r="AP593" s="129"/>
      <c r="AZ593" s="129"/>
      <c r="BJ593" s="129"/>
      <c r="BT593" s="129"/>
      <c r="CD593" s="129"/>
      <c r="CN593" s="129"/>
      <c r="CX593" s="129"/>
      <c r="DH593" s="129"/>
      <c r="DR593" s="129"/>
      <c r="DS593" s="129"/>
      <c r="EB593" s="129"/>
      <c r="EL593" s="129"/>
      <c r="EV593" s="129"/>
      <c r="FF593" s="129"/>
      <c r="FP593" s="129"/>
      <c r="FZ593" s="129"/>
      <c r="GJ593" s="129"/>
      <c r="GT593" s="129"/>
      <c r="HD593" s="129"/>
      <c r="HN593" s="129"/>
      <c r="HX593" s="129"/>
      <c r="IH593" s="129"/>
      <c r="IR593" s="129"/>
      <c r="JB593" s="129"/>
      <c r="JL593" s="129"/>
      <c r="JV593" s="129"/>
      <c r="KF593" s="129"/>
      <c r="KP593" s="129"/>
      <c r="KZ593" s="129"/>
      <c r="LJ593" s="129"/>
      <c r="LT593" s="129"/>
    </row>
    <row xmlns:x14ac="http://schemas.microsoft.com/office/spreadsheetml/2009/9/ac" r="594" s="3" customFormat="true" x14ac:dyDescent="0.25">
      <c r="A594" s="415"/>
      <c r="B594" s="129"/>
      <c r="L594" s="129"/>
      <c r="V594" s="129"/>
      <c r="AF594" s="129"/>
      <c r="AP594" s="129"/>
      <c r="AZ594" s="129"/>
      <c r="BJ594" s="129"/>
      <c r="BT594" s="129"/>
      <c r="CD594" s="129"/>
      <c r="CN594" s="129"/>
      <c r="CX594" s="129"/>
      <c r="DH594" s="129"/>
      <c r="DR594" s="129"/>
      <c r="DS594" s="129"/>
      <c r="EB594" s="129"/>
      <c r="EL594" s="129"/>
      <c r="EV594" s="129"/>
      <c r="FF594" s="129"/>
      <c r="FP594" s="129"/>
      <c r="FZ594" s="129"/>
      <c r="GJ594" s="129"/>
      <c r="GT594" s="129"/>
      <c r="HD594" s="129"/>
      <c r="HN594" s="129"/>
      <c r="HX594" s="129"/>
      <c r="IH594" s="129"/>
      <c r="IR594" s="129"/>
      <c r="JB594" s="129"/>
      <c r="JL594" s="129"/>
      <c r="JV594" s="129"/>
      <c r="KF594" s="129"/>
      <c r="KP594" s="129"/>
      <c r="KZ594" s="129"/>
      <c r="LJ594" s="129"/>
      <c r="LT594" s="129"/>
    </row>
    <row xmlns:x14ac="http://schemas.microsoft.com/office/spreadsheetml/2009/9/ac" r="595" s="3" customFormat="true" x14ac:dyDescent="0.25">
      <c r="A595" s="415"/>
      <c r="B595" s="129"/>
      <c r="L595" s="129"/>
      <c r="V595" s="129"/>
      <c r="AF595" s="129"/>
      <c r="AP595" s="129"/>
      <c r="AZ595" s="129"/>
      <c r="BJ595" s="129"/>
      <c r="BT595" s="129"/>
      <c r="CD595" s="129"/>
      <c r="CN595" s="129"/>
      <c r="CX595" s="129"/>
      <c r="DH595" s="129"/>
      <c r="DR595" s="129"/>
      <c r="DS595" s="129"/>
      <c r="EB595" s="129"/>
      <c r="EL595" s="129"/>
      <c r="EV595" s="129"/>
      <c r="FF595" s="129"/>
      <c r="FP595" s="129"/>
      <c r="FZ595" s="129"/>
      <c r="GJ595" s="129"/>
      <c r="GT595" s="129"/>
      <c r="HD595" s="129"/>
      <c r="HN595" s="129"/>
      <c r="HX595" s="129"/>
      <c r="IH595" s="129"/>
      <c r="IR595" s="129"/>
      <c r="JB595" s="129"/>
      <c r="JL595" s="129"/>
      <c r="JV595" s="129"/>
      <c r="KF595" s="129"/>
      <c r="KP595" s="129"/>
      <c r="KZ595" s="129"/>
      <c r="LJ595" s="129"/>
      <c r="LT595" s="129"/>
    </row>
    <row xmlns:x14ac="http://schemas.microsoft.com/office/spreadsheetml/2009/9/ac" r="596" s="3" customFormat="true" x14ac:dyDescent="0.25">
      <c r="A596" s="415"/>
      <c r="B596" s="129"/>
      <c r="L596" s="129"/>
      <c r="V596" s="129"/>
      <c r="AF596" s="129"/>
      <c r="AP596" s="129"/>
      <c r="AZ596" s="129"/>
      <c r="BJ596" s="129"/>
      <c r="BT596" s="129"/>
      <c r="CD596" s="129"/>
      <c r="CN596" s="129"/>
      <c r="CX596" s="129"/>
      <c r="DH596" s="129"/>
      <c r="DR596" s="129"/>
      <c r="DS596" s="129"/>
      <c r="EB596" s="129"/>
      <c r="EL596" s="129"/>
      <c r="EV596" s="129"/>
      <c r="FF596" s="129"/>
      <c r="FP596" s="129"/>
      <c r="FZ596" s="129"/>
      <c r="GJ596" s="129"/>
      <c r="GT596" s="129"/>
      <c r="HD596" s="129"/>
      <c r="HN596" s="129"/>
      <c r="HX596" s="129"/>
      <c r="IH596" s="129"/>
      <c r="IR596" s="129"/>
      <c r="JB596" s="129"/>
      <c r="JL596" s="129"/>
      <c r="JV596" s="129"/>
      <c r="KF596" s="129"/>
      <c r="KP596" s="129"/>
      <c r="KZ596" s="129"/>
      <c r="LJ596" s="129"/>
      <c r="LT596" s="129"/>
    </row>
    <row xmlns:x14ac="http://schemas.microsoft.com/office/spreadsheetml/2009/9/ac" r="597" s="3" customFormat="true" x14ac:dyDescent="0.25">
      <c r="A597" s="415"/>
      <c r="B597" s="129"/>
      <c r="L597" s="129"/>
      <c r="V597" s="129"/>
      <c r="AF597" s="129"/>
      <c r="AP597" s="129"/>
      <c r="AZ597" s="129"/>
      <c r="BJ597" s="129"/>
      <c r="BT597" s="129"/>
      <c r="CD597" s="129"/>
      <c r="CN597" s="129"/>
      <c r="CX597" s="129"/>
      <c r="DH597" s="129"/>
      <c r="DR597" s="129"/>
      <c r="DS597" s="129"/>
      <c r="EB597" s="129"/>
      <c r="EL597" s="129"/>
      <c r="EV597" s="129"/>
      <c r="FF597" s="129"/>
      <c r="FP597" s="129"/>
      <c r="FZ597" s="129"/>
      <c r="GJ597" s="129"/>
      <c r="GT597" s="129"/>
      <c r="HD597" s="129"/>
      <c r="HN597" s="129"/>
      <c r="HX597" s="129"/>
      <c r="IH597" s="129"/>
      <c r="IR597" s="129"/>
      <c r="JB597" s="129"/>
      <c r="JL597" s="129"/>
      <c r="JV597" s="129"/>
      <c r="KF597" s="129"/>
      <c r="KP597" s="129"/>
      <c r="KZ597" s="129"/>
      <c r="LJ597" s="129"/>
      <c r="LT597" s="129"/>
    </row>
    <row xmlns:x14ac="http://schemas.microsoft.com/office/spreadsheetml/2009/9/ac" r="598" s="3" customFormat="true" x14ac:dyDescent="0.25">
      <c r="A598" s="415"/>
      <c r="B598" s="129"/>
      <c r="L598" s="129"/>
      <c r="V598" s="129"/>
      <c r="AF598" s="129"/>
      <c r="AP598" s="129"/>
      <c r="AZ598" s="129"/>
      <c r="BJ598" s="129"/>
      <c r="BT598" s="129"/>
      <c r="CD598" s="129"/>
      <c r="CN598" s="129"/>
      <c r="CX598" s="129"/>
      <c r="DH598" s="129"/>
      <c r="DR598" s="129"/>
      <c r="DS598" s="129"/>
      <c r="EB598" s="129"/>
      <c r="EL598" s="129"/>
      <c r="EV598" s="129"/>
      <c r="FF598" s="129"/>
      <c r="FP598" s="129"/>
      <c r="FZ598" s="129"/>
      <c r="GJ598" s="129"/>
      <c r="GT598" s="129"/>
      <c r="HD598" s="129"/>
      <c r="HN598" s="129"/>
      <c r="HX598" s="129"/>
      <c r="IH598" s="129"/>
      <c r="IR598" s="129"/>
      <c r="JB598" s="129"/>
      <c r="JL598" s="129"/>
      <c r="JV598" s="129"/>
      <c r="KF598" s="129"/>
      <c r="KP598" s="129"/>
      <c r="KZ598" s="129"/>
      <c r="LJ598" s="129"/>
      <c r="LT598" s="129"/>
    </row>
    <row xmlns:x14ac="http://schemas.microsoft.com/office/spreadsheetml/2009/9/ac" r="599" s="3" customFormat="true" x14ac:dyDescent="0.25">
      <c r="A599" s="415"/>
      <c r="B599" s="129"/>
      <c r="L599" s="129"/>
      <c r="V599" s="129"/>
      <c r="AF599" s="129"/>
      <c r="AP599" s="129"/>
      <c r="AZ599" s="129"/>
      <c r="BJ599" s="129"/>
      <c r="BT599" s="129"/>
      <c r="CD599" s="129"/>
      <c r="CN599" s="129"/>
      <c r="CX599" s="129"/>
      <c r="DH599" s="129"/>
      <c r="DR599" s="129"/>
      <c r="DS599" s="129"/>
      <c r="EB599" s="129"/>
      <c r="EL599" s="129"/>
      <c r="EV599" s="129"/>
      <c r="FF599" s="129"/>
      <c r="FP599" s="129"/>
      <c r="FZ599" s="129"/>
      <c r="GJ599" s="129"/>
      <c r="GT599" s="129"/>
      <c r="HD599" s="129"/>
      <c r="HN599" s="129"/>
      <c r="HX599" s="129"/>
      <c r="IH599" s="129"/>
      <c r="IR599" s="129"/>
      <c r="JB599" s="129"/>
      <c r="JL599" s="129"/>
      <c r="JV599" s="129"/>
      <c r="KF599" s="129"/>
      <c r="KP599" s="129"/>
      <c r="KZ599" s="129"/>
      <c r="LJ599" s="129"/>
      <c r="LT599" s="129"/>
    </row>
    <row xmlns:x14ac="http://schemas.microsoft.com/office/spreadsheetml/2009/9/ac" r="600" s="3" customFormat="true" x14ac:dyDescent="0.25">
      <c r="A600" s="415"/>
      <c r="B600" s="129"/>
      <c r="L600" s="129"/>
      <c r="V600" s="129"/>
      <c r="AF600" s="129"/>
      <c r="AP600" s="129"/>
      <c r="AZ600" s="129"/>
      <c r="BJ600" s="129"/>
      <c r="BT600" s="129"/>
      <c r="CD600" s="129"/>
      <c r="CN600" s="129"/>
      <c r="CX600" s="129"/>
      <c r="DH600" s="129"/>
      <c r="DR600" s="129"/>
      <c r="DS600" s="129"/>
      <c r="EB600" s="129"/>
      <c r="EL600" s="129"/>
      <c r="EV600" s="129"/>
      <c r="FF600" s="129"/>
      <c r="FP600" s="129"/>
      <c r="FZ600" s="129"/>
      <c r="GJ600" s="129"/>
      <c r="GT600" s="129"/>
      <c r="HD600" s="129"/>
      <c r="HN600" s="129"/>
      <c r="HX600" s="129"/>
      <c r="IH600" s="129"/>
      <c r="IR600" s="129"/>
      <c r="JB600" s="129"/>
      <c r="JL600" s="129"/>
      <c r="JV600" s="129"/>
      <c r="KF600" s="129"/>
      <c r="KP600" s="129"/>
      <c r="KZ600" s="129"/>
      <c r="LJ600" s="129"/>
      <c r="LT600" s="129"/>
    </row>
    <row xmlns:x14ac="http://schemas.microsoft.com/office/spreadsheetml/2009/9/ac" r="601" s="3" customFormat="true" x14ac:dyDescent="0.25">
      <c r="A601" s="415"/>
      <c r="B601" s="129"/>
      <c r="L601" s="129"/>
      <c r="V601" s="129"/>
      <c r="AF601" s="129"/>
      <c r="AP601" s="129"/>
      <c r="AZ601" s="129"/>
      <c r="BJ601" s="129"/>
      <c r="BT601" s="129"/>
      <c r="CD601" s="129"/>
      <c r="CN601" s="129"/>
      <c r="CX601" s="129"/>
      <c r="DH601" s="129"/>
      <c r="DR601" s="129"/>
      <c r="DS601" s="129"/>
      <c r="EB601" s="129"/>
      <c r="EL601" s="129"/>
      <c r="EV601" s="129"/>
      <c r="FF601" s="129"/>
      <c r="FP601" s="129"/>
      <c r="FZ601" s="129"/>
      <c r="GJ601" s="129"/>
      <c r="GT601" s="129"/>
      <c r="HD601" s="129"/>
      <c r="HN601" s="129"/>
      <c r="HX601" s="129"/>
      <c r="IH601" s="129"/>
      <c r="IR601" s="129"/>
      <c r="JB601" s="129"/>
      <c r="JL601" s="129"/>
      <c r="JV601" s="129"/>
      <c r="KF601" s="129"/>
      <c r="KP601" s="129"/>
      <c r="KZ601" s="129"/>
      <c r="LJ601" s="129"/>
      <c r="LT601" s="129"/>
    </row>
    <row xmlns:x14ac="http://schemas.microsoft.com/office/spreadsheetml/2009/9/ac" r="602" s="3" customFormat="true" x14ac:dyDescent="0.25">
      <c r="A602" s="415"/>
      <c r="B602" s="129"/>
      <c r="L602" s="129"/>
      <c r="V602" s="129"/>
      <c r="AF602" s="129"/>
      <c r="AP602" s="129"/>
      <c r="AZ602" s="129"/>
      <c r="BJ602" s="129"/>
      <c r="BT602" s="129"/>
      <c r="CD602" s="129"/>
      <c r="CN602" s="129"/>
      <c r="CX602" s="129"/>
      <c r="DH602" s="129"/>
      <c r="DR602" s="129"/>
      <c r="DS602" s="129"/>
      <c r="EB602" s="129"/>
      <c r="EL602" s="129"/>
      <c r="EV602" s="129"/>
      <c r="FF602" s="129"/>
      <c r="FP602" s="129"/>
      <c r="FZ602" s="129"/>
      <c r="GJ602" s="129"/>
      <c r="GT602" s="129"/>
      <c r="HD602" s="129"/>
      <c r="HN602" s="129"/>
      <c r="HX602" s="129"/>
      <c r="IH602" s="129"/>
      <c r="IR602" s="129"/>
      <c r="JB602" s="129"/>
      <c r="JL602" s="129"/>
      <c r="JV602" s="129"/>
      <c r="KF602" s="129"/>
      <c r="KP602" s="129"/>
      <c r="KZ602" s="129"/>
      <c r="LJ602" s="129"/>
      <c r="LT602" s="129"/>
    </row>
    <row xmlns:x14ac="http://schemas.microsoft.com/office/spreadsheetml/2009/9/ac" r="603" s="3" customFormat="true" x14ac:dyDescent="0.25">
      <c r="A603" s="415"/>
      <c r="B603" s="129"/>
      <c r="L603" s="129"/>
      <c r="V603" s="129"/>
      <c r="AF603" s="129"/>
      <c r="AP603" s="129"/>
      <c r="AZ603" s="129"/>
      <c r="BJ603" s="129"/>
      <c r="BT603" s="129"/>
      <c r="CD603" s="129"/>
      <c r="CN603" s="129"/>
      <c r="CX603" s="129"/>
      <c r="DH603" s="129"/>
      <c r="DR603" s="129"/>
      <c r="DS603" s="129"/>
      <c r="EB603" s="129"/>
      <c r="EL603" s="129"/>
      <c r="EV603" s="129"/>
      <c r="FF603" s="129"/>
      <c r="FP603" s="129"/>
      <c r="FZ603" s="129"/>
      <c r="GJ603" s="129"/>
      <c r="GT603" s="129"/>
      <c r="HD603" s="129"/>
      <c r="HN603" s="129"/>
      <c r="HX603" s="129"/>
      <c r="IH603" s="129"/>
      <c r="IR603" s="129"/>
      <c r="JB603" s="129"/>
      <c r="JL603" s="129"/>
      <c r="JV603" s="129"/>
      <c r="KF603" s="129"/>
      <c r="KP603" s="129"/>
      <c r="KZ603" s="129"/>
      <c r="LJ603" s="129"/>
      <c r="LT603" s="129"/>
    </row>
    <row xmlns:x14ac="http://schemas.microsoft.com/office/spreadsheetml/2009/9/ac" r="604" s="3" customFormat="true" x14ac:dyDescent="0.25">
      <c r="A604" s="415"/>
      <c r="B604" s="129"/>
      <c r="L604" s="129"/>
      <c r="V604" s="129"/>
      <c r="AF604" s="129"/>
      <c r="AP604" s="129"/>
      <c r="AZ604" s="129"/>
      <c r="BJ604" s="129"/>
      <c r="BT604" s="129"/>
      <c r="CD604" s="129"/>
      <c r="CN604" s="129"/>
      <c r="CX604" s="129"/>
      <c r="DH604" s="129"/>
      <c r="DR604" s="129"/>
      <c r="DS604" s="129"/>
      <c r="EB604" s="129"/>
      <c r="EL604" s="129"/>
      <c r="EV604" s="129"/>
      <c r="FF604" s="129"/>
      <c r="FP604" s="129"/>
      <c r="FZ604" s="129"/>
      <c r="GJ604" s="129"/>
      <c r="GT604" s="129"/>
      <c r="HD604" s="129"/>
      <c r="HN604" s="129"/>
      <c r="HX604" s="129"/>
      <c r="IH604" s="129"/>
      <c r="IR604" s="129"/>
      <c r="JB604" s="129"/>
      <c r="JL604" s="129"/>
      <c r="JV604" s="129"/>
      <c r="KF604" s="129"/>
      <c r="KP604" s="129"/>
      <c r="KZ604" s="129"/>
      <c r="LJ604" s="129"/>
      <c r="LT604" s="129"/>
    </row>
    <row xmlns:x14ac="http://schemas.microsoft.com/office/spreadsheetml/2009/9/ac" r="605" s="3" customFormat="true" x14ac:dyDescent="0.25">
      <c r="A605" s="415"/>
      <c r="B605" s="129"/>
      <c r="L605" s="129"/>
      <c r="V605" s="129"/>
      <c r="AF605" s="129"/>
      <c r="AP605" s="129"/>
      <c r="AZ605" s="129"/>
      <c r="BJ605" s="129"/>
      <c r="BT605" s="129"/>
      <c r="CD605" s="129"/>
      <c r="CN605" s="129"/>
      <c r="CX605" s="129"/>
      <c r="DH605" s="129"/>
      <c r="DR605" s="129"/>
      <c r="DS605" s="129"/>
      <c r="EB605" s="129"/>
      <c r="EL605" s="129"/>
      <c r="EV605" s="129"/>
      <c r="FF605" s="129"/>
      <c r="FP605" s="129"/>
      <c r="FZ605" s="129"/>
      <c r="GJ605" s="129"/>
      <c r="GT605" s="129"/>
      <c r="HD605" s="129"/>
      <c r="HN605" s="129"/>
      <c r="HX605" s="129"/>
      <c r="IH605" s="129"/>
      <c r="IR605" s="129"/>
      <c r="JB605" s="129"/>
      <c r="JL605" s="129"/>
      <c r="JV605" s="129"/>
      <c r="KF605" s="129"/>
      <c r="KP605" s="129"/>
      <c r="KZ605" s="129"/>
      <c r="LJ605" s="129"/>
      <c r="LT605" s="129"/>
    </row>
    <row xmlns:x14ac="http://schemas.microsoft.com/office/spreadsheetml/2009/9/ac" r="606" s="3" customFormat="true" x14ac:dyDescent="0.25">
      <c r="A606" s="415"/>
      <c r="B606" s="129"/>
      <c r="L606" s="129"/>
      <c r="V606" s="129"/>
      <c r="AF606" s="129"/>
      <c r="AP606" s="129"/>
      <c r="AZ606" s="129"/>
      <c r="BJ606" s="129"/>
      <c r="BT606" s="129"/>
      <c r="CD606" s="129"/>
      <c r="CN606" s="129"/>
      <c r="CX606" s="129"/>
      <c r="DH606" s="129"/>
      <c r="DR606" s="129"/>
      <c r="DS606" s="129"/>
      <c r="EB606" s="129"/>
      <c r="EL606" s="129"/>
      <c r="EV606" s="129"/>
      <c r="FF606" s="129"/>
      <c r="FP606" s="129"/>
      <c r="FZ606" s="129"/>
      <c r="GJ606" s="129"/>
      <c r="GT606" s="129"/>
      <c r="HD606" s="129"/>
      <c r="HN606" s="129"/>
      <c r="HX606" s="129"/>
      <c r="IH606" s="129"/>
      <c r="IR606" s="129"/>
      <c r="JB606" s="129"/>
      <c r="JL606" s="129"/>
      <c r="JV606" s="129"/>
      <c r="KF606" s="129"/>
      <c r="KP606" s="129"/>
      <c r="KZ606" s="129"/>
      <c r="LJ606" s="129"/>
      <c r="LT606" s="129"/>
    </row>
    <row xmlns:x14ac="http://schemas.microsoft.com/office/spreadsheetml/2009/9/ac" r="607" s="3" customFormat="true" x14ac:dyDescent="0.25">
      <c r="A607" s="415"/>
      <c r="B607" s="129"/>
      <c r="L607" s="129"/>
      <c r="V607" s="129"/>
      <c r="AF607" s="129"/>
      <c r="AP607" s="129"/>
      <c r="AZ607" s="129"/>
      <c r="BJ607" s="129"/>
      <c r="BT607" s="129"/>
      <c r="CD607" s="129"/>
      <c r="CN607" s="129"/>
      <c r="CX607" s="129"/>
      <c r="DH607" s="129"/>
      <c r="DR607" s="129"/>
      <c r="DS607" s="129"/>
      <c r="EB607" s="129"/>
      <c r="EL607" s="129"/>
      <c r="EV607" s="129"/>
      <c r="FF607" s="129"/>
      <c r="FP607" s="129"/>
      <c r="FZ607" s="129"/>
      <c r="GJ607" s="129"/>
      <c r="GT607" s="129"/>
      <c r="HD607" s="129"/>
      <c r="HN607" s="129"/>
      <c r="HX607" s="129"/>
      <c r="IH607" s="129"/>
      <c r="IR607" s="129"/>
      <c r="JB607" s="129"/>
      <c r="JL607" s="129"/>
      <c r="JV607" s="129"/>
      <c r="KF607" s="129"/>
      <c r="KP607" s="129"/>
      <c r="KZ607" s="129"/>
      <c r="LJ607" s="129"/>
      <c r="LT607" s="129"/>
    </row>
    <row xmlns:x14ac="http://schemas.microsoft.com/office/spreadsheetml/2009/9/ac" r="608" s="3" customFormat="true" x14ac:dyDescent="0.25">
      <c r="A608" s="415"/>
      <c r="B608" s="129"/>
      <c r="L608" s="129"/>
      <c r="V608" s="129"/>
      <c r="AF608" s="129"/>
      <c r="AP608" s="129"/>
      <c r="AZ608" s="129"/>
      <c r="BJ608" s="129"/>
      <c r="BT608" s="129"/>
      <c r="CD608" s="129"/>
      <c r="CN608" s="129"/>
      <c r="CX608" s="129"/>
      <c r="DH608" s="129"/>
      <c r="DR608" s="129"/>
      <c r="DS608" s="129"/>
      <c r="EB608" s="129"/>
      <c r="EL608" s="129"/>
      <c r="EV608" s="129"/>
      <c r="FF608" s="129"/>
      <c r="FP608" s="129"/>
      <c r="FZ608" s="129"/>
      <c r="GJ608" s="129"/>
      <c r="GT608" s="129"/>
      <c r="HD608" s="129"/>
      <c r="HN608" s="129"/>
      <c r="HX608" s="129"/>
      <c r="IH608" s="129"/>
      <c r="IR608" s="129"/>
      <c r="JB608" s="129"/>
      <c r="JL608" s="129"/>
      <c r="JV608" s="129"/>
      <c r="KF608" s="129"/>
      <c r="KP608" s="129"/>
      <c r="KZ608" s="129"/>
      <c r="LJ608" s="129"/>
      <c r="LT608" s="129"/>
    </row>
    <row xmlns:x14ac="http://schemas.microsoft.com/office/spreadsheetml/2009/9/ac" r="609" s="3" customFormat="true" x14ac:dyDescent="0.25">
      <c r="A609" s="415"/>
      <c r="B609" s="129"/>
      <c r="L609" s="129"/>
      <c r="V609" s="129"/>
      <c r="AF609" s="129"/>
      <c r="AP609" s="129"/>
      <c r="AZ609" s="129"/>
      <c r="BJ609" s="129"/>
      <c r="BT609" s="129"/>
      <c r="CD609" s="129"/>
      <c r="CN609" s="129"/>
      <c r="CX609" s="129"/>
      <c r="DH609" s="129"/>
      <c r="DR609" s="129"/>
      <c r="DS609" s="129"/>
      <c r="EB609" s="129"/>
      <c r="EL609" s="129"/>
      <c r="EV609" s="129"/>
      <c r="FF609" s="129"/>
      <c r="FP609" s="129"/>
      <c r="FZ609" s="129"/>
      <c r="GJ609" s="129"/>
      <c r="GT609" s="129"/>
      <c r="HD609" s="129"/>
      <c r="HN609" s="129"/>
      <c r="HX609" s="129"/>
      <c r="IH609" s="129"/>
      <c r="IR609" s="129"/>
      <c r="JB609" s="129"/>
      <c r="JL609" s="129"/>
      <c r="JV609" s="129"/>
      <c r="KF609" s="129"/>
      <c r="KP609" s="129"/>
      <c r="KZ609" s="129"/>
      <c r="LJ609" s="129"/>
      <c r="LT609" s="129"/>
    </row>
    <row xmlns:x14ac="http://schemas.microsoft.com/office/spreadsheetml/2009/9/ac" r="610" s="3" customFormat="true" x14ac:dyDescent="0.25">
      <c r="A610" s="415"/>
      <c r="B610" s="129"/>
      <c r="L610" s="129"/>
      <c r="V610" s="129"/>
      <c r="AF610" s="129"/>
      <c r="AP610" s="129"/>
      <c r="AZ610" s="129"/>
      <c r="BJ610" s="129"/>
      <c r="BT610" s="129"/>
      <c r="CD610" s="129"/>
      <c r="CN610" s="129"/>
      <c r="CX610" s="129"/>
      <c r="DH610" s="129"/>
      <c r="DR610" s="129"/>
      <c r="DS610" s="129"/>
      <c r="EB610" s="129"/>
      <c r="EL610" s="129"/>
      <c r="EV610" s="129"/>
      <c r="FF610" s="129"/>
      <c r="FP610" s="129"/>
      <c r="FZ610" s="129"/>
      <c r="GJ610" s="129"/>
      <c r="GT610" s="129"/>
      <c r="HD610" s="129"/>
      <c r="HN610" s="129"/>
      <c r="HX610" s="129"/>
      <c r="IH610" s="129"/>
      <c r="IR610" s="129"/>
      <c r="JB610" s="129"/>
      <c r="JL610" s="129"/>
      <c r="JV610" s="129"/>
      <c r="KF610" s="129"/>
      <c r="KP610" s="129"/>
      <c r="KZ610" s="129"/>
      <c r="LJ610" s="129"/>
      <c r="LT610" s="129"/>
    </row>
    <row xmlns:x14ac="http://schemas.microsoft.com/office/spreadsheetml/2009/9/ac" r="611" s="3" customFormat="true" x14ac:dyDescent="0.25">
      <c r="A611" s="415"/>
      <c r="B611" s="129"/>
      <c r="L611" s="129"/>
      <c r="V611" s="129"/>
      <c r="AF611" s="129"/>
      <c r="AP611" s="129"/>
      <c r="AZ611" s="129"/>
      <c r="BJ611" s="129"/>
      <c r="BT611" s="129"/>
      <c r="CD611" s="129"/>
      <c r="CN611" s="129"/>
      <c r="CX611" s="129"/>
      <c r="DH611" s="129"/>
      <c r="DR611" s="129"/>
      <c r="DS611" s="129"/>
      <c r="EB611" s="129"/>
      <c r="EL611" s="129"/>
      <c r="EV611" s="129"/>
      <c r="FF611" s="129"/>
      <c r="FP611" s="129"/>
      <c r="FZ611" s="129"/>
      <c r="GJ611" s="129"/>
      <c r="GT611" s="129"/>
      <c r="HD611" s="129"/>
      <c r="HN611" s="129"/>
      <c r="HX611" s="129"/>
      <c r="IH611" s="129"/>
      <c r="IR611" s="129"/>
      <c r="JB611" s="129"/>
      <c r="JL611" s="129"/>
      <c r="JV611" s="129"/>
      <c r="KF611" s="129"/>
      <c r="KP611" s="129"/>
      <c r="KZ611" s="129"/>
      <c r="LJ611" s="129"/>
      <c r="LT611" s="129"/>
    </row>
    <row xmlns:x14ac="http://schemas.microsoft.com/office/spreadsheetml/2009/9/ac" r="612" s="3" customFormat="true" x14ac:dyDescent="0.25">
      <c r="A612" s="415"/>
      <c r="B612" s="129"/>
      <c r="L612" s="129"/>
      <c r="V612" s="129"/>
      <c r="AF612" s="129"/>
      <c r="AP612" s="129"/>
      <c r="AZ612" s="129"/>
      <c r="BJ612" s="129"/>
      <c r="BT612" s="129"/>
      <c r="CD612" s="129"/>
      <c r="CN612" s="129"/>
      <c r="CX612" s="129"/>
      <c r="DH612" s="129"/>
      <c r="DR612" s="129"/>
      <c r="DS612" s="129"/>
      <c r="EB612" s="129"/>
      <c r="EL612" s="129"/>
      <c r="EV612" s="129"/>
      <c r="FF612" s="129"/>
      <c r="FP612" s="129"/>
      <c r="FZ612" s="129"/>
      <c r="GJ612" s="129"/>
      <c r="GT612" s="129"/>
      <c r="HD612" s="129"/>
      <c r="HN612" s="129"/>
      <c r="HX612" s="129"/>
      <c r="IH612" s="129"/>
      <c r="IR612" s="129"/>
      <c r="JB612" s="129"/>
      <c r="JL612" s="129"/>
      <c r="JV612" s="129"/>
      <c r="KF612" s="129"/>
      <c r="KP612" s="129"/>
      <c r="KZ612" s="129"/>
      <c r="LJ612" s="129"/>
      <c r="LT612" s="129"/>
    </row>
    <row xmlns:x14ac="http://schemas.microsoft.com/office/spreadsheetml/2009/9/ac" r="613" s="3" customFormat="true" x14ac:dyDescent="0.25">
      <c r="A613" s="415"/>
      <c r="B613" s="129"/>
      <c r="L613" s="129"/>
      <c r="V613" s="129"/>
      <c r="AF613" s="129"/>
      <c r="AP613" s="129"/>
      <c r="AZ613" s="129"/>
      <c r="BJ613" s="129"/>
      <c r="BT613" s="129"/>
      <c r="CD613" s="129"/>
      <c r="CN613" s="129"/>
      <c r="CX613" s="129"/>
      <c r="DH613" s="129"/>
      <c r="DR613" s="129"/>
      <c r="DS613" s="129"/>
      <c r="EB613" s="129"/>
      <c r="EL613" s="129"/>
      <c r="EV613" s="129"/>
      <c r="FF613" s="129"/>
      <c r="FP613" s="129"/>
      <c r="FZ613" s="129"/>
      <c r="GJ613" s="129"/>
      <c r="GT613" s="129"/>
      <c r="HD613" s="129"/>
      <c r="HN613" s="129"/>
      <c r="HX613" s="129"/>
      <c r="IH613" s="129"/>
      <c r="IR613" s="129"/>
      <c r="JB613" s="129"/>
      <c r="JL613" s="129"/>
      <c r="JV613" s="129"/>
      <c r="KF613" s="129"/>
      <c r="KP613" s="129"/>
      <c r="KZ613" s="129"/>
      <c r="LJ613" s="129"/>
      <c r="LT613" s="129"/>
    </row>
    <row xmlns:x14ac="http://schemas.microsoft.com/office/spreadsheetml/2009/9/ac" r="614" s="3" customFormat="true" x14ac:dyDescent="0.25">
      <c r="A614" s="415"/>
      <c r="B614" s="129"/>
      <c r="L614" s="129"/>
      <c r="V614" s="129"/>
      <c r="AF614" s="129"/>
      <c r="AP614" s="129"/>
      <c r="AZ614" s="129"/>
      <c r="BJ614" s="129"/>
      <c r="BT614" s="129"/>
      <c r="CD614" s="129"/>
      <c r="CN614" s="129"/>
      <c r="CX614" s="129"/>
      <c r="DH614" s="129"/>
      <c r="DR614" s="129"/>
      <c r="DS614" s="129"/>
      <c r="EB614" s="129"/>
      <c r="EL614" s="129"/>
      <c r="EV614" s="129"/>
      <c r="FF614" s="129"/>
      <c r="FP614" s="129"/>
      <c r="FZ614" s="129"/>
      <c r="GJ614" s="129"/>
      <c r="GT614" s="129"/>
      <c r="HD614" s="129"/>
      <c r="HN614" s="129"/>
      <c r="HX614" s="129"/>
      <c r="IH614" s="129"/>
      <c r="IR614" s="129"/>
      <c r="JB614" s="129"/>
      <c r="JL614" s="129"/>
      <c r="JV614" s="129"/>
      <c r="KF614" s="129"/>
      <c r="KP614" s="129"/>
      <c r="KZ614" s="129"/>
      <c r="LJ614" s="129"/>
      <c r="LT614" s="129"/>
    </row>
    <row xmlns:x14ac="http://schemas.microsoft.com/office/spreadsheetml/2009/9/ac" r="615" s="3" customFormat="true" x14ac:dyDescent="0.25">
      <c r="A615" s="415"/>
      <c r="B615" s="129"/>
      <c r="L615" s="129"/>
      <c r="V615" s="129"/>
      <c r="AF615" s="129"/>
      <c r="AP615" s="129"/>
      <c r="AZ615" s="129"/>
      <c r="BJ615" s="129"/>
      <c r="BT615" s="129"/>
      <c r="CD615" s="129"/>
      <c r="CN615" s="129"/>
      <c r="CX615" s="129"/>
      <c r="DH615" s="129"/>
      <c r="DR615" s="129"/>
      <c r="DS615" s="129"/>
      <c r="EB615" s="129"/>
      <c r="EL615" s="129"/>
      <c r="EV615" s="129"/>
      <c r="FF615" s="129"/>
      <c r="FP615" s="129"/>
      <c r="FZ615" s="129"/>
      <c r="GJ615" s="129"/>
      <c r="GT615" s="129"/>
      <c r="HD615" s="129"/>
      <c r="HN615" s="129"/>
      <c r="HX615" s="129"/>
      <c r="IH615" s="129"/>
      <c r="IR615" s="129"/>
      <c r="JB615" s="129"/>
      <c r="JL615" s="129"/>
      <c r="JV615" s="129"/>
      <c r="KF615" s="129"/>
      <c r="KP615" s="129"/>
      <c r="KZ615" s="129"/>
      <c r="LJ615" s="129"/>
      <c r="LT615" s="129"/>
    </row>
    <row xmlns:x14ac="http://schemas.microsoft.com/office/spreadsheetml/2009/9/ac" r="616" s="3" customFormat="true" x14ac:dyDescent="0.25">
      <c r="A616" s="415"/>
      <c r="B616" s="129"/>
      <c r="L616" s="129"/>
      <c r="V616" s="129"/>
      <c r="AF616" s="129"/>
      <c r="AP616" s="129"/>
      <c r="AZ616" s="129"/>
      <c r="BJ616" s="129"/>
      <c r="BT616" s="129"/>
      <c r="CD616" s="129"/>
      <c r="CN616" s="129"/>
      <c r="CX616" s="129"/>
      <c r="DH616" s="129"/>
      <c r="DR616" s="129"/>
      <c r="DS616" s="129"/>
      <c r="EB616" s="129"/>
      <c r="EL616" s="129"/>
      <c r="EV616" s="129"/>
      <c r="FF616" s="129"/>
      <c r="FP616" s="129"/>
      <c r="FZ616" s="129"/>
      <c r="GJ616" s="129"/>
      <c r="GT616" s="129"/>
      <c r="HD616" s="129"/>
      <c r="HN616" s="129"/>
      <c r="HX616" s="129"/>
      <c r="IH616" s="129"/>
      <c r="IR616" s="129"/>
      <c r="JB616" s="129"/>
      <c r="JL616" s="129"/>
      <c r="JV616" s="129"/>
      <c r="KF616" s="129"/>
      <c r="KP616" s="129"/>
      <c r="KZ616" s="129"/>
      <c r="LJ616" s="129"/>
      <c r="LT616" s="129"/>
    </row>
    <row xmlns:x14ac="http://schemas.microsoft.com/office/spreadsheetml/2009/9/ac" r="617" s="3" customFormat="true" x14ac:dyDescent="0.25">
      <c r="A617" s="415"/>
      <c r="B617" s="129"/>
      <c r="L617" s="129"/>
      <c r="V617" s="129"/>
      <c r="AF617" s="129"/>
      <c r="AP617" s="129"/>
      <c r="AZ617" s="129"/>
      <c r="BJ617" s="129"/>
      <c r="BT617" s="129"/>
      <c r="CD617" s="129"/>
      <c r="CN617" s="129"/>
      <c r="CX617" s="129"/>
      <c r="DH617" s="129"/>
      <c r="DR617" s="129"/>
      <c r="DS617" s="129"/>
      <c r="EB617" s="129"/>
      <c r="EL617" s="129"/>
      <c r="EV617" s="129"/>
      <c r="FF617" s="129"/>
      <c r="FP617" s="129"/>
      <c r="FZ617" s="129"/>
      <c r="GJ617" s="129"/>
      <c r="GT617" s="129"/>
      <c r="HD617" s="129"/>
      <c r="HN617" s="129"/>
      <c r="HX617" s="129"/>
      <c r="IH617" s="129"/>
      <c r="IR617" s="129"/>
      <c r="JB617" s="129"/>
      <c r="JL617" s="129"/>
      <c r="JV617" s="129"/>
      <c r="KF617" s="129"/>
      <c r="KP617" s="129"/>
      <c r="KZ617" s="129"/>
      <c r="LJ617" s="129"/>
      <c r="LT617" s="129"/>
    </row>
    <row xmlns:x14ac="http://schemas.microsoft.com/office/spreadsheetml/2009/9/ac" r="618" s="3" customFormat="true" x14ac:dyDescent="0.25">
      <c r="A618" s="415"/>
      <c r="B618" s="129"/>
      <c r="L618" s="129"/>
      <c r="V618" s="129"/>
      <c r="AF618" s="129"/>
      <c r="AP618" s="129"/>
      <c r="AZ618" s="129"/>
      <c r="BJ618" s="129"/>
      <c r="BT618" s="129"/>
      <c r="CD618" s="129"/>
      <c r="CN618" s="129"/>
      <c r="CX618" s="129"/>
      <c r="DH618" s="129"/>
      <c r="DR618" s="129"/>
      <c r="DS618" s="129"/>
      <c r="EB618" s="129"/>
      <c r="EL618" s="129"/>
      <c r="EV618" s="129"/>
      <c r="FF618" s="129"/>
      <c r="FP618" s="129"/>
      <c r="FZ618" s="129"/>
      <c r="GJ618" s="129"/>
      <c r="GT618" s="129"/>
      <c r="HD618" s="129"/>
      <c r="HN618" s="129"/>
      <c r="HX618" s="129"/>
      <c r="IH618" s="129"/>
      <c r="IR618" s="129"/>
      <c r="JB618" s="129"/>
      <c r="JL618" s="129"/>
      <c r="JV618" s="129"/>
      <c r="KF618" s="129"/>
      <c r="KP618" s="129"/>
      <c r="KZ618" s="129"/>
      <c r="LJ618" s="129"/>
      <c r="LT618" s="129"/>
    </row>
    <row xmlns:x14ac="http://schemas.microsoft.com/office/spreadsheetml/2009/9/ac" r="619" s="3" customFormat="true" x14ac:dyDescent="0.25">
      <c r="A619" s="415"/>
      <c r="B619" s="129"/>
      <c r="L619" s="129"/>
      <c r="V619" s="129"/>
      <c r="AF619" s="129"/>
      <c r="AP619" s="129"/>
      <c r="AZ619" s="129"/>
      <c r="BJ619" s="129"/>
      <c r="BT619" s="129"/>
      <c r="CD619" s="129"/>
      <c r="CN619" s="129"/>
      <c r="CX619" s="129"/>
      <c r="DH619" s="129"/>
      <c r="DR619" s="129"/>
      <c r="DS619" s="129"/>
      <c r="EB619" s="129"/>
      <c r="EL619" s="129"/>
      <c r="EV619" s="129"/>
      <c r="FF619" s="129"/>
      <c r="FP619" s="129"/>
      <c r="FZ619" s="129"/>
      <c r="GJ619" s="129"/>
      <c r="GT619" s="129"/>
      <c r="HD619" s="129"/>
      <c r="HN619" s="129"/>
      <c r="HX619" s="129"/>
      <c r="IH619" s="129"/>
      <c r="IR619" s="129"/>
      <c r="JB619" s="129"/>
      <c r="JL619" s="129"/>
      <c r="JV619" s="129"/>
      <c r="KF619" s="129"/>
      <c r="KP619" s="129"/>
      <c r="KZ619" s="129"/>
      <c r="LJ619" s="129"/>
      <c r="LT619" s="129"/>
    </row>
    <row xmlns:x14ac="http://schemas.microsoft.com/office/spreadsheetml/2009/9/ac" r="620" s="3" customFormat="true" x14ac:dyDescent="0.25">
      <c r="A620" s="415"/>
      <c r="B620" s="129"/>
      <c r="L620" s="129"/>
      <c r="V620" s="129"/>
      <c r="AF620" s="129"/>
      <c r="AP620" s="129"/>
      <c r="AZ620" s="129"/>
      <c r="BJ620" s="129"/>
      <c r="BT620" s="129"/>
      <c r="CD620" s="129"/>
      <c r="CN620" s="129"/>
      <c r="CX620" s="129"/>
      <c r="DH620" s="129"/>
      <c r="DR620" s="129"/>
      <c r="DS620" s="129"/>
      <c r="EB620" s="129"/>
      <c r="EL620" s="129"/>
      <c r="EV620" s="129"/>
      <c r="FF620" s="129"/>
      <c r="FP620" s="129"/>
      <c r="FZ620" s="129"/>
      <c r="GJ620" s="129"/>
      <c r="GT620" s="129"/>
      <c r="HD620" s="129"/>
      <c r="HN620" s="129"/>
      <c r="HX620" s="129"/>
      <c r="IH620" s="129"/>
      <c r="IR620" s="129"/>
      <c r="JB620" s="129"/>
      <c r="JL620" s="129"/>
      <c r="JV620" s="129"/>
      <c r="KF620" s="129"/>
      <c r="KP620" s="129"/>
      <c r="KZ620" s="129"/>
      <c r="LJ620" s="129"/>
      <c r="LT620" s="129"/>
    </row>
    <row xmlns:x14ac="http://schemas.microsoft.com/office/spreadsheetml/2009/9/ac" r="621" s="3" customFormat="true" x14ac:dyDescent="0.25">
      <c r="A621" s="415"/>
      <c r="B621" s="129"/>
      <c r="L621" s="129"/>
      <c r="V621" s="129"/>
      <c r="AF621" s="129"/>
      <c r="AP621" s="129"/>
      <c r="AZ621" s="129"/>
      <c r="BJ621" s="129"/>
      <c r="BT621" s="129"/>
      <c r="CD621" s="129"/>
      <c r="CN621" s="129"/>
      <c r="CX621" s="129"/>
      <c r="DH621" s="129"/>
      <c r="DR621" s="129"/>
      <c r="DS621" s="129"/>
      <c r="EB621" s="129"/>
      <c r="EL621" s="129"/>
      <c r="EV621" s="129"/>
      <c r="FF621" s="129"/>
      <c r="FP621" s="129"/>
      <c r="FZ621" s="129"/>
      <c r="GJ621" s="129"/>
      <c r="GT621" s="129"/>
      <c r="HD621" s="129"/>
      <c r="HN621" s="129"/>
      <c r="HX621" s="129"/>
      <c r="IH621" s="129"/>
      <c r="IR621" s="129"/>
      <c r="JB621" s="129"/>
      <c r="JL621" s="129"/>
      <c r="JV621" s="129"/>
      <c r="KF621" s="129"/>
      <c r="KP621" s="129"/>
      <c r="KZ621" s="129"/>
      <c r="LJ621" s="129"/>
      <c r="LT621" s="129"/>
    </row>
    <row xmlns:x14ac="http://schemas.microsoft.com/office/spreadsheetml/2009/9/ac" r="622" s="3" customFormat="true" x14ac:dyDescent="0.25">
      <c r="A622" s="415"/>
      <c r="B622" s="129"/>
      <c r="L622" s="129"/>
      <c r="V622" s="129"/>
      <c r="AF622" s="129"/>
      <c r="AP622" s="129"/>
      <c r="AZ622" s="129"/>
      <c r="BJ622" s="129"/>
      <c r="BT622" s="129"/>
      <c r="CD622" s="129"/>
      <c r="CN622" s="129"/>
      <c r="CX622" s="129"/>
      <c r="DH622" s="129"/>
      <c r="DR622" s="129"/>
      <c r="DS622" s="129"/>
      <c r="EB622" s="129"/>
      <c r="EL622" s="129"/>
      <c r="EV622" s="129"/>
      <c r="FF622" s="129"/>
      <c r="FP622" s="129"/>
      <c r="FZ622" s="129"/>
      <c r="GJ622" s="129"/>
      <c r="GT622" s="129"/>
      <c r="HD622" s="129"/>
      <c r="HN622" s="129"/>
      <c r="HX622" s="129"/>
      <c r="IH622" s="129"/>
      <c r="IR622" s="129"/>
      <c r="JB622" s="129"/>
      <c r="JL622" s="129"/>
      <c r="JV622" s="129"/>
      <c r="KF622" s="129"/>
      <c r="KP622" s="129"/>
      <c r="KZ622" s="129"/>
      <c r="LJ622" s="129"/>
      <c r="LT622" s="129"/>
    </row>
  </sheetData>
  <mergeCells count="29">
    <mergeCell ref="A2:A3"/>
    <mergeCell ref="DS10:DY10"/>
    <mergeCell ref="FG10:FM10"/>
    <mergeCell ref="FQ10:FW10"/>
    <mergeCell ref="C10:I10"/>
    <mergeCell ref="M10:S10"/>
    <mergeCell ref="W10:AC10"/>
    <mergeCell ref="AG10:AM10"/>
    <mergeCell ref="AQ10:AW10"/>
    <mergeCell ref="CO10:CU10"/>
    <mergeCell ref="BU10:CA10"/>
    <mergeCell ref="CE10:CK10"/>
    <mergeCell ref="BA10:BG10"/>
    <mergeCell ref="BK10:BQ10"/>
    <mergeCell ref="CY10:DE10"/>
    <mergeCell ref="EW10:FC10"/>
    <mergeCell ref="JM10:JS10"/>
    <mergeCell ref="IS10:IY10"/>
    <mergeCell ref="JC10:JI10"/>
    <mergeCell ref="DI10:DO10"/>
    <mergeCell ref="HE10:HK10"/>
    <mergeCell ref="HO10:HU10"/>
    <mergeCell ref="EC10:EI10"/>
    <mergeCell ref="EM10:ES10"/>
    <mergeCell ref="GA10:GG10"/>
    <mergeCell ref="GK10:GQ10"/>
    <mergeCell ref="GU10:HA10"/>
    <mergeCell ref="HY10:IE10"/>
    <mergeCell ref="II10:IO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 ref="A26" location="myrangeH22" display="myrangeH22"/>
    <hyperlink ref="A27" location="myrangeH23" display="myrangeH23"/>
    <hyperlink ref="A28" location="myrangeH24" display="myrangeH24"/>
    <hyperlink ref="A29" location="myrangeH25" display="myrangeH25"/>
    <hyperlink ref="A30" location="myrangeH26" display="myrangeH26"/>
    <hyperlink ref="A31" location="myrangeH27" display="myrangeH27"/>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7"/>
    <col min="3" max="7" width="11.75" style="117" customWidth="true"/>
    <col min="8" max="16384" width="9" style="117"/>
  </cols>
  <sheetData>
    <row xmlns:x14ac="http://schemas.microsoft.com/office/spreadsheetml/2009/9/ac" r="2" ht="20.25" x14ac:dyDescent="0.2">
      <c r="B2" s="113" t="str">
        <f>+Introduction!C7</f>
        <v>Côte d'Ivoire</v>
      </c>
      <c r="C2" s="114"/>
      <c r="D2" s="115"/>
      <c r="E2" s="115"/>
      <c r="F2" s="115"/>
      <c r="G2" s="116"/>
    </row>
    <row xmlns:x14ac="http://schemas.microsoft.com/office/spreadsheetml/2009/9/ac" r="3" x14ac:dyDescent="0.2">
      <c r="B3" s="615" t="s">
        <v>186</v>
      </c>
      <c r="C3" s="615"/>
      <c r="D3" s="615"/>
      <c r="E3" s="615"/>
      <c r="F3" s="615"/>
      <c r="G3" s="616"/>
    </row>
    <row xmlns:x14ac="http://schemas.microsoft.com/office/spreadsheetml/2009/9/ac" r="4" ht="13.5" x14ac:dyDescent="0.2">
      <c r="B4" s="118" t="s">
        <v>4</v>
      </c>
      <c r="C4" s="118" t="s">
        <v>60</v>
      </c>
      <c r="D4" s="118" t="s">
        <v>64</v>
      </c>
      <c r="E4" s="118" t="s">
        <v>61</v>
      </c>
      <c r="F4" s="118" t="s">
        <v>62</v>
      </c>
      <c r="G4" s="118" t="s">
        <v>63</v>
      </c>
    </row>
    <row xmlns:x14ac="http://schemas.microsoft.com/office/spreadsheetml/2009/9/ac" r="5" x14ac:dyDescent="0.2">
      <c r="B5" s="822">
        <v>2000</v>
      </c>
      <c r="C5" s="966">
        <v>6964173</v>
      </c>
      <c r="D5" s="967">
        <v>43.154998779296875</v>
      </c>
      <c r="E5" s="968">
        <v>1631766</v>
      </c>
      <c r="F5" s="969">
        <v>2756101</v>
      </c>
      <c r="G5" s="970">
        <v>2576306</v>
      </c>
    </row>
    <row xmlns:x14ac="http://schemas.microsoft.com/office/spreadsheetml/2009/9/ac" r="6" x14ac:dyDescent="0.2">
      <c r="B6" s="828">
        <v>2001</v>
      </c>
      <c r="C6" s="971">
        <v>7163610</v>
      </c>
      <c r="D6" s="972">
        <v>43.568000793457031</v>
      </c>
      <c r="E6" s="973">
        <v>1696667</v>
      </c>
      <c r="F6" s="974">
        <v>2855755</v>
      </c>
      <c r="G6" s="975">
        <v>2611188</v>
      </c>
    </row>
    <row xmlns:x14ac="http://schemas.microsoft.com/office/spreadsheetml/2009/9/ac" r="7" x14ac:dyDescent="0.2">
      <c r="B7" s="834">
        <v>2002</v>
      </c>
      <c r="C7" s="976">
        <v>7385355</v>
      </c>
      <c r="D7" s="977">
        <v>43.983001708984375</v>
      </c>
      <c r="E7" s="978">
        <v>1763735</v>
      </c>
      <c r="F7" s="979">
        <v>2951964</v>
      </c>
      <c r="G7" s="980">
        <v>2669656</v>
      </c>
    </row>
    <row xmlns:x14ac="http://schemas.microsoft.com/office/spreadsheetml/2009/9/ac" r="8" x14ac:dyDescent="0.2">
      <c r="B8" s="840">
        <v>2003</v>
      </c>
      <c r="C8" s="981">
        <v>7573161</v>
      </c>
      <c r="D8" s="982">
        <v>44.398998260498047</v>
      </c>
      <c r="E8" s="983">
        <v>1815611</v>
      </c>
      <c r="F8" s="984">
        <v>3021610</v>
      </c>
      <c r="G8" s="985">
        <v>2735940</v>
      </c>
    </row>
    <row xmlns:x14ac="http://schemas.microsoft.com/office/spreadsheetml/2009/9/ac" r="9" x14ac:dyDescent="0.2">
      <c r="B9" s="846">
        <v>2004</v>
      </c>
      <c r="C9" s="986">
        <v>7764201</v>
      </c>
      <c r="D9" s="987">
        <v>44.817001342773438</v>
      </c>
      <c r="E9" s="988">
        <v>1858620</v>
      </c>
      <c r="F9" s="989">
        <v>3094881</v>
      </c>
      <c r="G9" s="990">
        <v>2810700</v>
      </c>
    </row>
    <row xmlns:x14ac="http://schemas.microsoft.com/office/spreadsheetml/2009/9/ac" r="10" x14ac:dyDescent="0.2">
      <c r="B10" s="852">
        <v>2005</v>
      </c>
      <c r="C10" s="991">
        <v>7955355</v>
      </c>
      <c r="D10" s="992">
        <v>45.234001159667969</v>
      </c>
      <c r="E10" s="993">
        <v>1887393</v>
      </c>
      <c r="F10" s="994">
        <v>3173684</v>
      </c>
      <c r="G10" s="995">
        <v>2894278</v>
      </c>
    </row>
    <row xmlns:x14ac="http://schemas.microsoft.com/office/spreadsheetml/2009/9/ac" r="11" x14ac:dyDescent="0.2">
      <c r="B11" s="858">
        <v>2006</v>
      </c>
      <c r="C11" s="996">
        <v>8151650</v>
      </c>
      <c r="D11" s="997">
        <v>45.652000427246094</v>
      </c>
      <c r="E11" s="998">
        <v>1911295</v>
      </c>
      <c r="F11" s="999">
        <v>3254754</v>
      </c>
      <c r="G11" s="1000">
        <v>2985601</v>
      </c>
    </row>
    <row xmlns:x14ac="http://schemas.microsoft.com/office/spreadsheetml/2009/9/ac" r="12" x14ac:dyDescent="0.2">
      <c r="B12" s="864">
        <v>2007</v>
      </c>
      <c r="C12" s="1001">
        <v>8348617</v>
      </c>
      <c r="D12" s="1002">
        <v>46.070999145507813</v>
      </c>
      <c r="E12" s="1003">
        <v>1933888</v>
      </c>
      <c r="F12" s="1004">
        <v>3336491</v>
      </c>
      <c r="G12" s="1005">
        <v>3078238</v>
      </c>
    </row>
    <row xmlns:x14ac="http://schemas.microsoft.com/office/spreadsheetml/2009/9/ac" r="13" x14ac:dyDescent="0.2">
      <c r="B13" s="870">
        <v>2008</v>
      </c>
      <c r="C13" s="1006">
        <v>8520304</v>
      </c>
      <c r="D13" s="1007">
        <v>46.491001129150391</v>
      </c>
      <c r="E13" s="1008">
        <v>1956157</v>
      </c>
      <c r="F13" s="1009">
        <v>3406732</v>
      </c>
      <c r="G13" s="1010">
        <v>3157415</v>
      </c>
    </row>
    <row xmlns:x14ac="http://schemas.microsoft.com/office/spreadsheetml/2009/9/ac" r="14" x14ac:dyDescent="0.2">
      <c r="B14" s="876">
        <v>2009</v>
      </c>
      <c r="C14" s="1011">
        <v>8676723</v>
      </c>
      <c r="D14" s="1012">
        <v>46.909999847412109</v>
      </c>
      <c r="E14" s="1013">
        <v>1977409</v>
      </c>
      <c r="F14" s="1014">
        <v>3472503</v>
      </c>
      <c r="G14" s="1015">
        <v>3226811</v>
      </c>
    </row>
    <row xmlns:x14ac="http://schemas.microsoft.com/office/spreadsheetml/2009/9/ac" r="15" x14ac:dyDescent="0.2">
      <c r="B15" s="882">
        <v>2010</v>
      </c>
      <c r="C15" s="1016">
        <v>8827053</v>
      </c>
      <c r="D15" s="1017">
        <v>47.330001831054688</v>
      </c>
      <c r="E15" s="1018">
        <v>1995252</v>
      </c>
      <c r="F15" s="1019">
        <v>3530583</v>
      </c>
      <c r="G15" s="1020">
        <v>3301218</v>
      </c>
    </row>
    <row xmlns:x14ac="http://schemas.microsoft.com/office/spreadsheetml/2009/9/ac" r="16" x14ac:dyDescent="0.2">
      <c r="B16" s="888">
        <v>2011</v>
      </c>
      <c r="C16" s="1021">
        <v>8972177</v>
      </c>
      <c r="D16" s="1022">
        <v>47.750999450683594</v>
      </c>
      <c r="E16" s="1023">
        <v>2014446</v>
      </c>
      <c r="F16" s="1024">
        <v>3576319</v>
      </c>
      <c r="G16" s="1025">
        <v>3381412</v>
      </c>
    </row>
    <row xmlns:x14ac="http://schemas.microsoft.com/office/spreadsheetml/2009/9/ac" r="17" x14ac:dyDescent="0.2">
      <c r="B17" s="894">
        <v>2012</v>
      </c>
      <c r="C17" s="1026">
        <v>9190399</v>
      </c>
      <c r="D17" s="1027">
        <v>48.172000885009766</v>
      </c>
      <c r="E17" s="1028">
        <v>2055407</v>
      </c>
      <c r="F17" s="1029">
        <v>3662719</v>
      </c>
      <c r="G17" s="1030">
        <v>3472273</v>
      </c>
    </row>
    <row xmlns:x14ac="http://schemas.microsoft.com/office/spreadsheetml/2009/9/ac" r="18" x14ac:dyDescent="0.2">
      <c r="B18" s="900">
        <v>2013</v>
      </c>
      <c r="C18" s="1031">
        <v>9422856</v>
      </c>
      <c r="D18" s="1032">
        <v>48.592998504638672</v>
      </c>
      <c r="E18" s="1033">
        <v>2098943</v>
      </c>
      <c r="F18" s="1034">
        <v>3747498</v>
      </c>
      <c r="G18" s="1035">
        <v>3576415</v>
      </c>
    </row>
    <row xmlns:x14ac="http://schemas.microsoft.com/office/spreadsheetml/2009/9/ac" r="19" x14ac:dyDescent="0.2">
      <c r="B19" s="906">
        <v>2014</v>
      </c>
      <c r="C19" s="1036">
        <v>9668099</v>
      </c>
      <c r="D19" s="1037">
        <v>49.013999938964844</v>
      </c>
      <c r="E19" s="1038">
        <v>2147189</v>
      </c>
      <c r="F19" s="1039">
        <v>3834519</v>
      </c>
      <c r="G19" s="1040">
        <v>3686391</v>
      </c>
    </row>
    <row xmlns:x14ac="http://schemas.microsoft.com/office/spreadsheetml/2009/9/ac" r="20" x14ac:dyDescent="0.2">
      <c r="B20" s="912">
        <v>2015</v>
      </c>
      <c r="C20" s="1041">
        <v>9927122</v>
      </c>
      <c r="D20" s="1042">
        <v>49.444000244140625</v>
      </c>
      <c r="E20" s="1043">
        <v>2193051</v>
      </c>
      <c r="F20" s="1044">
        <v>3924168</v>
      </c>
      <c r="G20" s="1045">
        <v>3809903</v>
      </c>
    </row>
    <row xmlns:x14ac="http://schemas.microsoft.com/office/spreadsheetml/2009/9/ac" r="21" x14ac:dyDescent="0.2">
      <c r="B21" s="918">
        <v>2016</v>
      </c>
      <c r="C21" s="1046">
        <v>10176341</v>
      </c>
      <c r="D21" s="1047">
        <v>49.881000518798828</v>
      </c>
      <c r="E21" s="1048">
        <v>2228285</v>
      </c>
      <c r="F21" s="1049">
        <v>4013146</v>
      </c>
      <c r="G21" s="1050">
        <v>3934910</v>
      </c>
    </row>
    <row xmlns:x14ac="http://schemas.microsoft.com/office/spreadsheetml/2009/9/ac" r="22" x14ac:dyDescent="0.2">
      <c r="B22" s="924">
        <v>2017</v>
      </c>
      <c r="C22" s="1051">
        <v>10411577</v>
      </c>
      <c r="D22" s="1052">
        <v>50.326000213623047</v>
      </c>
      <c r="E22" s="1053">
        <v>2251944</v>
      </c>
      <c r="F22" s="1054">
        <v>4108316</v>
      </c>
      <c r="G22" s="1055">
        <v>4051317</v>
      </c>
    </row>
    <row xmlns:x14ac="http://schemas.microsoft.com/office/spreadsheetml/2009/9/ac" r="23" x14ac:dyDescent="0.2">
      <c r="B23" s="930">
        <v>2018</v>
      </c>
      <c r="C23" s="1056">
        <v>10632788</v>
      </c>
      <c r="D23" s="1057">
        <v>50.779003143310547</v>
      </c>
      <c r="E23" s="1058">
        <v>2274134</v>
      </c>
      <c r="F23" s="1059">
        <v>4198216</v>
      </c>
      <c r="G23" s="1060">
        <v>4160438</v>
      </c>
    </row>
    <row xmlns:x14ac="http://schemas.microsoft.com/office/spreadsheetml/2009/9/ac" r="24" x14ac:dyDescent="0.2">
      <c r="B24" s="936">
        <v>2019</v>
      </c>
      <c r="C24" s="1061">
        <v>10851737</v>
      </c>
      <c r="D24" s="1062">
        <v>51.239002227783203</v>
      </c>
      <c r="E24" s="1063">
        <v>2305932</v>
      </c>
      <c r="F24" s="1064">
        <v>4280159</v>
      </c>
      <c r="G24" s="1065">
        <v>4265646</v>
      </c>
    </row>
    <row xmlns:x14ac="http://schemas.microsoft.com/office/spreadsheetml/2009/9/ac" r="25" x14ac:dyDescent="0.2">
      <c r="B25" s="942">
        <v>2020</v>
      </c>
      <c r="C25" s="1066">
        <v>11069858</v>
      </c>
      <c r="D25" s="1067">
        <v>51.705997467041016</v>
      </c>
      <c r="E25" s="1068">
        <v>2345525</v>
      </c>
      <c r="F25" s="1069">
        <v>4355767</v>
      </c>
      <c r="G25" s="1070">
        <v>4368566</v>
      </c>
    </row>
    <row xmlns:x14ac="http://schemas.microsoft.com/office/spreadsheetml/2009/9/ac" r="26" x14ac:dyDescent="0.2">
      <c r="B26" s="948">
        <v>2021</v>
      </c>
      <c r="C26" s="1071">
        <v>11297817</v>
      </c>
      <c r="D26" s="1072">
        <v>52.179996490478516</v>
      </c>
      <c r="E26" s="1073">
        <v>2397482</v>
      </c>
      <c r="F26" s="1074">
        <v>4424992</v>
      </c>
      <c r="G26" s="1075">
        <v>4475343</v>
      </c>
    </row>
    <row xmlns:x14ac="http://schemas.microsoft.com/office/spreadsheetml/2009/9/ac" r="27" x14ac:dyDescent="0.2">
      <c r="B27" s="954">
        <v>2022</v>
      </c>
      <c r="C27" s="955">
        <v>11511724</v>
      </c>
      <c r="D27" s="956">
        <v>52.661003112792969</v>
      </c>
      <c r="E27" s="957">
        <v>2437169</v>
      </c>
      <c r="F27" s="958">
        <v>4492922</v>
      </c>
      <c r="G27" s="959">
        <v>4581633</v>
      </c>
    </row>
    <row xmlns:x14ac="http://schemas.microsoft.com/office/spreadsheetml/2009/9/ac" r="28" x14ac:dyDescent="0.2">
      <c r="B28" s="960">
        <v>2023</v>
      </c>
      <c r="C28" s="1076">
        <v>11608752</v>
      </c>
      <c r="D28" s="962">
        <v>53.149002075195313</v>
      </c>
      <c r="E28" s="1077">
        <v>2449844</v>
      </c>
      <c r="F28" s="1078">
        <v>4565335</v>
      </c>
      <c r="G28" s="1079">
        <v>4593573</v>
      </c>
    </row>
    <row xmlns:x14ac="http://schemas.microsoft.com/office/spreadsheetml/2009/9/ac" r="29" x14ac:dyDescent="0.2">
      <c r="B29" s="212">
        <v>2024</v>
      </c>
      <c r="C29" s="375"/>
      <c r="D29" s="376"/>
      <c r="E29" s="377"/>
      <c r="F29" s="378"/>
      <c r="G29" s="379"/>
    </row>
    <row xmlns:x14ac="http://schemas.microsoft.com/office/spreadsheetml/2009/9/ac" r="30" x14ac:dyDescent="0.2">
      <c r="B30" s="211">
        <v>2025</v>
      </c>
      <c r="C30" s="375"/>
      <c r="D30" s="376"/>
      <c r="E30" s="377"/>
      <c r="F30" s="378"/>
      <c r="G30" s="379"/>
    </row>
    <row xmlns:x14ac="http://schemas.microsoft.com/office/spreadsheetml/2009/9/ac" r="31" x14ac:dyDescent="0.2">
      <c r="B31" s="212">
        <v>2026</v>
      </c>
      <c r="C31" s="375"/>
      <c r="D31" s="376"/>
      <c r="E31" s="377"/>
      <c r="F31" s="378"/>
      <c r="G31" s="379"/>
    </row>
    <row xmlns:x14ac="http://schemas.microsoft.com/office/spreadsheetml/2009/9/ac" r="32" x14ac:dyDescent="0.2">
      <c r="B32" s="211">
        <v>2027</v>
      </c>
      <c r="C32" s="375"/>
      <c r="D32" s="376"/>
      <c r="E32" s="377"/>
      <c r="F32" s="378"/>
      <c r="G32" s="379"/>
    </row>
    <row xmlns:x14ac="http://schemas.microsoft.com/office/spreadsheetml/2009/9/ac" r="33" x14ac:dyDescent="0.2">
      <c r="B33" s="212">
        <v>2028</v>
      </c>
      <c r="C33" s="375"/>
      <c r="D33" s="376"/>
      <c r="E33" s="377"/>
      <c r="F33" s="378"/>
      <c r="G33" s="379"/>
    </row>
    <row xmlns:x14ac="http://schemas.microsoft.com/office/spreadsheetml/2009/9/ac" r="34" x14ac:dyDescent="0.2">
      <c r="B34" s="211">
        <v>2029</v>
      </c>
      <c r="C34" s="375"/>
      <c r="D34" s="376"/>
      <c r="E34" s="377"/>
      <c r="F34" s="378"/>
      <c r="G34" s="379"/>
    </row>
    <row xmlns:x14ac="http://schemas.microsoft.com/office/spreadsheetml/2009/9/ac" r="35" x14ac:dyDescent="0.2">
      <c r="B35" s="212">
        <v>2030</v>
      </c>
      <c r="C35" s="216"/>
      <c r="D35" s="213"/>
      <c r="E35" s="217"/>
      <c r="F35" s="214"/>
      <c r="G35" s="215"/>
    </row>
    <row xmlns:x14ac="http://schemas.microsoft.com/office/spreadsheetml/2009/9/ac" r="36" ht="14.25" x14ac:dyDescent="0.2">
      <c r="B36" s="121" t="s">
        <v>217</v>
      </c>
      <c r="G36" s="119"/>
    </row>
    <row xmlns:x14ac="http://schemas.microsoft.com/office/spreadsheetml/2009/9/ac" r="37" ht="14.25" x14ac:dyDescent="0.2">
      <c r="B37" s="121" t="s">
        <v>242</v>
      </c>
    </row>
    <row xmlns:x14ac="http://schemas.microsoft.com/office/spreadsheetml/2009/9/ac" r="38" ht="14.25" x14ac:dyDescent="0.2">
      <c r="B38" s="121" t="s">
        <v>345</v>
      </c>
    </row>
    <row xmlns:x14ac="http://schemas.microsoft.com/office/spreadsheetml/2009/9/ac" r="39" x14ac:dyDescent="0.2">
      <c r="B39" s="1081" t="s">
        <v>248</v>
      </c>
    </row>
    <row xmlns:x14ac="http://schemas.microsoft.com/office/spreadsheetml/2009/9/ac" r="41" x14ac:dyDescent="0.2">
      <c r="B41" s="12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D7843-557F-4109-8DFE-F9E28680B24F}">
  <sheetPr codeName="Sheet1">
    <tabColor rgb="FFEAEAEA"/>
  </sheetPr>
  <dimension ref="B2:C15"/>
  <sheetViews>
    <sheetView showGridLines="false" workbookViewId="0">
      <selection activeCell="C5" sqref="C5"/>
    </sheetView>
  </sheetViews>
  <sheetFormatPr xmlns:x14ac="http://schemas.microsoft.com/office/spreadsheetml/2009/9/ac" defaultRowHeight="15.75" x14ac:dyDescent="0.25"/>
  <cols>
    <col min="1" max="1" width="1.625" customWidth="true"/>
    <col min="2" max="2" width="15.625" customWidth="true"/>
    <col min="3" max="3" width="90.75" style="390" customWidth="true"/>
  </cols>
  <sheetData>
    <row xmlns:x14ac="http://schemas.microsoft.com/office/spreadsheetml/2009/9/ac" r="2" ht="33" customHeight="true" x14ac:dyDescent="0.25">
      <c r="B2" s="617" t="s">
        <v>294</v>
      </c>
      <c r="C2" s="617"/>
    </row>
    <row xmlns:x14ac="http://schemas.microsoft.com/office/spreadsheetml/2009/9/ac" r="3" ht="6" customHeight="true" x14ac:dyDescent="0.25">
      <c r="B3" s="389"/>
    </row>
    <row xmlns:x14ac="http://schemas.microsoft.com/office/spreadsheetml/2009/9/ac" r="4" ht="30" customHeight="true" x14ac:dyDescent="0.25">
      <c r="B4" s="391" t="s">
        <v>295</v>
      </c>
      <c r="C4" s="392" t="s">
        <v>296</v>
      </c>
    </row>
    <row xmlns:x14ac="http://schemas.microsoft.com/office/spreadsheetml/2009/9/ac" r="5" ht="30" customHeight="true" x14ac:dyDescent="0.25">
      <c r="B5" s="391" t="s">
        <v>48</v>
      </c>
      <c r="C5" s="392" t="s">
        <v>297</v>
      </c>
    </row>
    <row xmlns:x14ac="http://schemas.microsoft.com/office/spreadsheetml/2009/9/ac" r="6" ht="30" customHeight="true" x14ac:dyDescent="0.25">
      <c r="B6" s="391" t="s">
        <v>298</v>
      </c>
      <c r="C6" s="392" t="s">
        <v>299</v>
      </c>
    </row>
    <row xmlns:x14ac="http://schemas.microsoft.com/office/spreadsheetml/2009/9/ac" r="7" ht="30" customHeight="true" x14ac:dyDescent="0.25">
      <c r="B7" s="391" t="s">
        <v>300</v>
      </c>
      <c r="C7" s="392" t="s">
        <v>301</v>
      </c>
    </row>
    <row xmlns:x14ac="http://schemas.microsoft.com/office/spreadsheetml/2009/9/ac" r="8" ht="30" customHeight="true" x14ac:dyDescent="0.25">
      <c r="B8" s="391" t="s">
        <v>146</v>
      </c>
      <c r="C8" s="392" t="s">
        <v>302</v>
      </c>
    </row>
    <row xmlns:x14ac="http://schemas.microsoft.com/office/spreadsheetml/2009/9/ac" r="9" ht="30" customHeight="true" x14ac:dyDescent="0.25">
      <c r="B9" s="391" t="s">
        <v>303</v>
      </c>
      <c r="C9" s="392" t="s">
        <v>304</v>
      </c>
    </row>
    <row xmlns:x14ac="http://schemas.microsoft.com/office/spreadsheetml/2009/9/ac" r="10" ht="30" customHeight="true" x14ac:dyDescent="0.25">
      <c r="B10" s="391" t="s">
        <v>150</v>
      </c>
      <c r="C10" s="392" t="s">
        <v>305</v>
      </c>
    </row>
    <row xmlns:x14ac="http://schemas.microsoft.com/office/spreadsheetml/2009/9/ac" r="11" s="395" customFormat="true" ht="6.75" customHeight="true" x14ac:dyDescent="0.25">
      <c r="B11" s="393"/>
      <c r="C11" s="394"/>
    </row>
    <row xmlns:x14ac="http://schemas.microsoft.com/office/spreadsheetml/2009/9/ac" r="12" s="397" customFormat="true" ht="11.25" x14ac:dyDescent="0.2">
      <c r="B12" s="396" t="s">
        <v>306</v>
      </c>
    </row>
    <row xmlns:x14ac="http://schemas.microsoft.com/office/spreadsheetml/2009/9/ac" r="13" x14ac:dyDescent="0.25">
      <c r="B13" s="396" t="s">
        <v>340</v>
      </c>
    </row>
    <row xmlns:x14ac="http://schemas.microsoft.com/office/spreadsheetml/2009/9/ac" r="14" x14ac:dyDescent="0.25">
      <c r="B14" s="398" t="s">
        <v>307</v>
      </c>
    </row>
    <row xmlns:x14ac="http://schemas.microsoft.com/office/spreadsheetml/2009/9/ac" r="15" ht="76.5" customHeight="true" x14ac:dyDescent="0.25">
      <c r="B15" s="618" t="s">
        <v>308</v>
      </c>
      <c r="C15" s="61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139A6-E684-4919-B69C-9FC3EA31033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20" customWidth="true"/>
    <col min="2" max="2" width="12.375" style="620" customWidth="true"/>
    <col min="3" max="8" width="9" style="620" customWidth="true"/>
    <col min="9" max="9" width="12.375" style="620" customWidth="true"/>
    <col min="10" max="15" width="9" style="620" customWidth="true"/>
    <col min="16" max="16" width="12.375" style="620" customWidth="true"/>
    <col min="17" max="22" width="9" style="620" customWidth="true"/>
    <col min="23" max="38" width="9" style="620"/>
    <col min="39" max="16384" width="9" style="628"/>
  </cols>
  <sheetData>
    <row xmlns:x14ac="http://schemas.microsoft.com/office/spreadsheetml/2009/9/ac" r="1" s="620" customFormat="true" x14ac:dyDescent="0.2">
      <c r="A1" s="619" t="s">
        <v>152</v>
      </c>
      <c r="B1" s="619"/>
      <c r="C1" s="619"/>
      <c r="D1" s="619"/>
      <c r="E1" s="619"/>
      <c r="F1" s="619"/>
      <c r="G1" s="619"/>
      <c r="H1" s="619"/>
      <c r="I1" s="619"/>
      <c r="J1" s="619"/>
      <c r="K1" s="619"/>
      <c r="L1" s="619"/>
      <c r="M1" s="619"/>
      <c r="N1" s="619"/>
      <c r="O1" s="619"/>
      <c r="P1" s="619"/>
      <c r="Q1" s="619"/>
      <c r="R1" s="619"/>
      <c r="S1" s="619"/>
      <c r="T1" s="619"/>
      <c r="U1" s="619"/>
      <c r="V1" s="619"/>
    </row>
    <row xmlns:x14ac="http://schemas.microsoft.com/office/spreadsheetml/2009/9/ac" r="2" s="620" customFormat="true" x14ac:dyDescent="0.2">
      <c r="A2" s="619"/>
      <c r="B2" s="619"/>
      <c r="C2" s="619"/>
      <c r="D2" s="619"/>
      <c r="E2" s="619"/>
      <c r="F2" s="619"/>
      <c r="G2" s="619"/>
      <c r="H2" s="619"/>
      <c r="I2" s="619"/>
      <c r="J2" s="619"/>
      <c r="K2" s="619"/>
      <c r="L2" s="619"/>
      <c r="M2" s="619"/>
      <c r="N2" s="619"/>
      <c r="O2" s="619"/>
      <c r="P2" s="619"/>
      <c r="Q2" s="619"/>
      <c r="R2" s="619"/>
      <c r="S2" s="619"/>
      <c r="T2" s="619"/>
      <c r="U2" s="619"/>
      <c r="V2" s="619"/>
    </row>
    <row xmlns:x14ac="http://schemas.microsoft.com/office/spreadsheetml/2009/9/ac" r="3" s="620" customFormat="true" ht="18" x14ac:dyDescent="0.2">
      <c r="A3" s="621"/>
      <c r="B3" s="621"/>
      <c r="C3" s="621"/>
      <c r="D3" s="621"/>
      <c r="E3" s="621"/>
      <c r="F3" s="621"/>
      <c r="G3" s="621"/>
      <c r="H3" s="621"/>
      <c r="I3" s="621"/>
      <c r="J3" s="621"/>
      <c r="K3" s="621"/>
      <c r="L3" s="621"/>
      <c r="M3" s="621"/>
      <c r="N3" s="621"/>
      <c r="O3" s="621"/>
      <c r="P3" s="621"/>
      <c r="Q3" s="621"/>
      <c r="R3" s="621"/>
      <c r="S3" s="621"/>
      <c r="T3" s="621"/>
      <c r="U3" s="621"/>
      <c r="V3" s="621"/>
    </row>
    <row xmlns:x14ac="http://schemas.microsoft.com/office/spreadsheetml/2009/9/ac" r="4" ht="15.75" x14ac:dyDescent="0.25">
      <c r="B4" s="622" t="s">
        <v>13</v>
      </c>
      <c r="E4" s="623"/>
      <c r="I4" s="624" t="s">
        <v>14</v>
      </c>
      <c r="P4" s="625" t="s">
        <v>15</v>
      </c>
    </row>
    <row xmlns:x14ac="http://schemas.microsoft.com/office/spreadsheetml/2009/9/ac" r="6" x14ac:dyDescent="0.2">
      <c r="G6" s="626"/>
      <c r="H6" s="626"/>
      <c r="I6" s="626"/>
      <c r="K6" s="626"/>
      <c r="L6" s="626"/>
    </row>
    <row xmlns:x14ac="http://schemas.microsoft.com/office/spreadsheetml/2009/9/ac" r="7" ht="15.75" x14ac:dyDescent="0.2">
      <c r="G7" s="626"/>
      <c r="H7" s="626"/>
      <c r="I7" s="626"/>
      <c r="K7" s="627"/>
      <c r="L7" s="626"/>
    </row>
    <row xmlns:x14ac="http://schemas.microsoft.com/office/spreadsheetml/2009/9/ac" r="8" x14ac:dyDescent="0.2">
      <c r="G8" s="626"/>
      <c r="H8" s="626"/>
      <c r="I8" s="626"/>
      <c r="K8" s="626"/>
      <c r="L8" s="626"/>
    </row>
    <row xmlns:x14ac="http://schemas.microsoft.com/office/spreadsheetml/2009/9/ac" r="9" x14ac:dyDescent="0.2">
      <c r="G9" s="626"/>
      <c r="H9" s="626"/>
      <c r="I9" s="626"/>
      <c r="K9" s="626"/>
      <c r="L9" s="626"/>
    </row>
    <row xmlns:x14ac="http://schemas.microsoft.com/office/spreadsheetml/2009/9/ac" r="10" x14ac:dyDescent="0.2">
      <c r="G10" s="626"/>
      <c r="H10" s="626"/>
      <c r="I10" s="626"/>
      <c r="K10" s="626"/>
      <c r="L10" s="626"/>
    </row>
    <row xmlns:x14ac="http://schemas.microsoft.com/office/spreadsheetml/2009/9/ac" r="11" x14ac:dyDescent="0.2">
      <c r="G11" s="626"/>
      <c r="H11" s="626"/>
      <c r="I11" s="626"/>
      <c r="K11" s="626"/>
      <c r="L11" s="626"/>
    </row>
    <row xmlns:x14ac="http://schemas.microsoft.com/office/spreadsheetml/2009/9/ac" r="12" x14ac:dyDescent="0.2">
      <c r="G12" s="626"/>
      <c r="H12" s="626"/>
      <c r="I12" s="626"/>
      <c r="K12" s="626"/>
      <c r="L12" s="626"/>
    </row>
    <row xmlns:x14ac="http://schemas.microsoft.com/office/spreadsheetml/2009/9/ac" r="13" x14ac:dyDescent="0.2">
      <c r="G13" s="626"/>
      <c r="H13" s="626"/>
      <c r="I13" s="626"/>
      <c r="K13" s="626"/>
      <c r="L13" s="626"/>
    </row>
    <row xmlns:x14ac="http://schemas.microsoft.com/office/spreadsheetml/2009/9/ac" r="14" x14ac:dyDescent="0.2">
      <c r="G14" s="626"/>
      <c r="H14" s="626"/>
      <c r="I14" s="626"/>
      <c r="K14" s="626"/>
      <c r="L14" s="626"/>
    </row>
    <row xmlns:x14ac="http://schemas.microsoft.com/office/spreadsheetml/2009/9/ac" r="15" x14ac:dyDescent="0.2">
      <c r="G15" s="626"/>
      <c r="H15" s="626"/>
      <c r="I15" s="626"/>
      <c r="K15" s="626"/>
      <c r="L15" s="626"/>
    </row>
    <row xmlns:x14ac="http://schemas.microsoft.com/office/spreadsheetml/2009/9/ac" r="16" x14ac:dyDescent="0.2">
      <c r="G16" s="626"/>
      <c r="H16" s="626"/>
      <c r="I16" s="626"/>
      <c r="K16" s="626"/>
      <c r="L16" s="626"/>
    </row>
    <row xmlns:x14ac="http://schemas.microsoft.com/office/spreadsheetml/2009/9/ac" r="17" x14ac:dyDescent="0.2">
      <c r="G17" s="626"/>
      <c r="H17" s="626"/>
      <c r="I17" s="626"/>
      <c r="K17" s="626"/>
      <c r="L17" s="626"/>
    </row>
    <row xmlns:x14ac="http://schemas.microsoft.com/office/spreadsheetml/2009/9/ac" r="18" x14ac:dyDescent="0.2">
      <c r="G18" s="626"/>
      <c r="H18" s="626"/>
      <c r="I18" s="626"/>
      <c r="K18" s="626"/>
      <c r="L18" s="626"/>
    </row>
    <row xmlns:x14ac="http://schemas.microsoft.com/office/spreadsheetml/2009/9/ac" r="19" x14ac:dyDescent="0.2">
      <c r="G19" s="626"/>
      <c r="H19" s="626"/>
      <c r="I19" s="626"/>
      <c r="K19" s="626"/>
      <c r="L19" s="626"/>
    </row>
    <row xmlns:x14ac="http://schemas.microsoft.com/office/spreadsheetml/2009/9/ac" r="20" x14ac:dyDescent="0.2">
      <c r="G20" s="626"/>
      <c r="H20" s="626"/>
      <c r="I20" s="626"/>
      <c r="K20" s="626"/>
      <c r="L20" s="626"/>
    </row>
    <row xmlns:x14ac="http://schemas.microsoft.com/office/spreadsheetml/2009/9/ac" r="21" x14ac:dyDescent="0.2">
      <c r="G21" s="626"/>
      <c r="H21" s="626"/>
      <c r="I21" s="626"/>
      <c r="K21" s="626"/>
      <c r="L21" s="626"/>
    </row>
    <row xmlns:x14ac="http://schemas.microsoft.com/office/spreadsheetml/2009/9/ac" r="23" x14ac:dyDescent="0.2">
      <c r="B23" s="629"/>
    </row>
    <row xmlns:x14ac="http://schemas.microsoft.com/office/spreadsheetml/2009/9/ac" r="25" x14ac:dyDescent="0.2">
      <c r="B25" s="630"/>
      <c r="C25" s="630" t="str">
        <f>+IF(OR((C28="National*"),(D28="Urban*"),(E28="Rural*"),(F28="Pre-primary*"),(G28="Primary*"),(H28="Secondary^"),(C28="National*^"),(D28="Urban*^"),(E28="Rural*^"),(F28="Pre-primary*^"),(G28="Primary*^"),(H28="Secondary*^")),"*No basic service estimate available","")</f>
        <v/>
      </c>
      <c r="J25" s="630" t="str">
        <f>+IF(OR((J28="National*"),(K28="Urban*"),(L28="Rural*"),(M28="Pre-primary*"),(N28="Primary*"),(O28="Secondary^"),(J28="National*^"),(K28="Urban*^"),(L28="Rural*^"),(M28="Pre-primary*^"),(N28="Primary*^"),(O28="Secondary*^")),"*No basic service estimate available","")</f>
        <v>*No basic service estimate available</v>
      </c>
      <c r="Q25" s="63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29"/>
      <c r="C26" s="630" t="str">
        <f>+IF(OR((C28="National*^"),(D28="Urban*^"),(E28="Rural*^"),(F28="Pre-primary*^"),(G28="Primary*^"),(H28="Secondary*^")),"^Facilities that cannot be classified as improved or unimproved are treated as limited","")</f>
        <v/>
      </c>
      <c r="J26" s="630" t="str">
        <f>+IF(OR((J28="National*^"),(K28="Urban*^"),(L28="Rural*^"),(M28="Pre-primary*^"),(N28="Primary*^"),(O28="Secondary*^")),"^Facilities that cannot be classified as improved or unimproved are treated as limited","")</f>
        <v/>
      </c>
      <c r="Q26" s="630" t="str">
        <f>+IF(OR((Q28="National*^"),(R28="Urban*^"),(S28="Rural*^"),(T28="Pre-primary*^"),(U28="Primary*^"),(V28="Secondary*^")),"^Facilities that cannot be classified as having water or not are treated as limited","")</f>
        <v/>
      </c>
    </row>
    <row xmlns:x14ac="http://schemas.microsoft.com/office/spreadsheetml/2009/9/ac" r="27" x14ac:dyDescent="0.2">
      <c r="B27" s="631" t="str">
        <f>+Introduction!C7</f>
        <v>Côte d'Ivoire</v>
      </c>
      <c r="C27" s="632" t="s">
        <v>236</v>
      </c>
      <c r="D27" s="632"/>
      <c r="E27" s="632"/>
      <c r="F27" s="632"/>
      <c r="G27" s="632"/>
      <c r="H27" s="632"/>
      <c r="I27" s="633" t="str">
        <f>+B27</f>
        <v>Côte d'Ivoire</v>
      </c>
      <c r="J27" s="634" t="s">
        <v>14</v>
      </c>
      <c r="K27" s="635"/>
      <c r="L27" s="635"/>
      <c r="M27" s="635"/>
      <c r="N27" s="635"/>
      <c r="O27" s="635"/>
      <c r="P27" s="636" t="str">
        <f>+B27</f>
        <v>Côte d'Ivoire</v>
      </c>
      <c r="Q27" s="637" t="s">
        <v>15</v>
      </c>
      <c r="R27" s="637"/>
      <c r="S27" s="637"/>
      <c r="T27" s="637"/>
      <c r="U27" s="637"/>
      <c r="V27" s="638"/>
      <c r="AM27" s="620"/>
      <c r="AN27" s="620"/>
      <c r="AO27" s="620"/>
      <c r="AP27" s="620"/>
      <c r="AQ27" s="620"/>
      <c r="AR27" s="620"/>
      <c r="AS27" s="620"/>
      <c r="AT27" s="620"/>
      <c r="AU27" s="620"/>
    </row>
    <row xmlns:x14ac="http://schemas.microsoft.com/office/spreadsheetml/2009/9/ac" r="28" x14ac:dyDescent="0.2">
      <c r="B28" s="639"/>
      <c r="C28" s="640" t="str">
        <f>IF(AND(C30=0.0000000001,C31=0.0000000001,C32=0.0000000001), "National*",IF(AND(C30=0.0000000001,ISNUMBER(C32)),"National*", "National"))</f>
        <v>National</v>
      </c>
      <c r="D28" s="641" t="str">
        <f>IF(AND(D30=0.0000000001,D31=0.0000000001,D32=0.0000000001), "Urban*",IF(AND(D30=0.0000000001,ISNUMBER(D32)),"Urban*", "Urban"))</f>
        <v>Urban</v>
      </c>
      <c r="E28" s="641" t="str">
        <f>IF(AND(E30=0.0000000001,E31=0.0000000001,E32=0.0000000001), "Rural*",IF(AND(E30=0.0000000001,ISNUMBER(E32)),"Rural*", "Rural"))</f>
        <v>Rural</v>
      </c>
      <c r="F28" s="641" t="str">
        <f>IF(AND(F30=0.0000000001,F31=0.0000000001,F32=0.0000000001), "Pre-primary*",IF(AND(F30=0.0000000001,ISNUMBER(F32)),"Pre-primary*", "Pre-primary"))</f>
        <v>Pre-primary</v>
      </c>
      <c r="G28" s="641" t="str">
        <f>IF(AND(G30=0.0000000001,G31=0.0000000001,G32=0.0000000001), "Primary*",IF(AND(G30=0.0000000001,ISNUMBER(G32)),"Primary*", "Primary"))</f>
        <v>Primary</v>
      </c>
      <c r="H28" s="641" t="str">
        <f>IF(AND(H30=0.0000000001,H31=0.0000000001,H32=0.0000000001), "Secondary*",IF(AND(H30=0.0000000001,ISNUMBER(H32)),"Secondary*", "Secondary"))</f>
        <v>Secondary</v>
      </c>
      <c r="I28" s="639"/>
      <c r="J28" s="642" t="str">
        <f>IF(AND(J30=0.0000000001,J31=0.0000000001,J32=0.0000000001), "National*",IF(AND(J30=0.0000000001,ISNUMBER(J32)),"National*", "National"))</f>
        <v>National*</v>
      </c>
      <c r="K28" s="641" t="str">
        <f>IF(AND(K30=0.0000000001,K31=0.0000000001,K32=0.0000000001), "Urban*",IF(AND(K30=0.0000000001,ISNUMBER(K32)),"Urban*", "Urban"))</f>
        <v>Urban*</v>
      </c>
      <c r="L28" s="641" t="str">
        <f>IF(AND(L30=0.0000000001,L31=0.0000000001,L32=0.0000000001), "Rural*",IF(AND(L30=0.0000000001,ISNUMBER(L32)),"Rural*", "Rural"))</f>
        <v>Rural*</v>
      </c>
      <c r="M28" s="641" t="str">
        <f>IF(AND(M30=0.0000000001,M31=0.0000000001,M32=0.0000000001), "Pre-primary*",IF(AND(M30=0.0000000001,ISNUMBER(M32)),"Pre-primary*", "Pre-primary"))</f>
        <v>Pre-primary*</v>
      </c>
      <c r="N28" s="641" t="str">
        <f>IF(AND(N30=0.0000000001,N31=0.0000000001,N32=0.0000000001), "Primary*",IF(AND(N30=0.0000000001,ISNUMBER(N32)),"Primary*", "Primary"))</f>
        <v>Primary*</v>
      </c>
      <c r="O28" s="641" t="str">
        <f>IF(AND(O30=0.0000000001,O31=0.0000000001,O32=0.0000000001), "Secondary*",IF(AND(O30=0.0000000001,ISNUMBER(O32)),"Secondary*", "Secondary"))</f>
        <v>Secondary*</v>
      </c>
      <c r="P28" s="643"/>
      <c r="Q28" s="644" t="str">
        <f>IF(AND(Q30=0.0000000001,Q31=0.0000000001,Q32=0.0000000001), "National*",IF(AND(Q30=0.0000000001,ISNUMBER(Q32)),"National*", "National"))</f>
        <v>National*</v>
      </c>
      <c r="R28" s="641" t="str">
        <f>IF(AND(R30=0.0000000001,R31=0.0000000001,R32=0.0000000001), "Urban*",IF(AND(R30=0.0000000001,ISNUMBER(R32)),"Urban*", "Urban"))</f>
        <v>Urban*</v>
      </c>
      <c r="S28" s="641" t="str">
        <f>IF(AND(S30=0.0000000001,S31=0.0000000001,S32=0.0000000001), "Rural*",IF(AND(S30=0.0000000001,ISNUMBER(S32)),"Rural*", "Rural"))</f>
        <v>Rural*</v>
      </c>
      <c r="T28" s="641" t="str">
        <f>IF(AND(T30=0.0000000001,T31=0.0000000001,T32=0.0000000001), "Pre-primary*",IF(AND(T30=0.0000000001,ISNUMBER(T32)),"Pre-primary*", "Pre-primary"))</f>
        <v>Pre-primary*</v>
      </c>
      <c r="U28" s="641" t="str">
        <f>IF(AND(U30=0.0000000001,U31=0.0000000001,U32=0.0000000001), "Primary*",IF(AND(U30=0.0000000001,ISNUMBER(U32)),"Primary*", "Primary"))</f>
        <v>Primary*</v>
      </c>
      <c r="V28" s="645" t="str">
        <f>IF(AND(V30=0.0000000001,V31=0.0000000001,V32=0.0000000001), "Secondary*",IF(AND(V30=0.0000000001,ISNUMBER(V32)),"Secondary*", "Secondary"))</f>
        <v>Secondary*</v>
      </c>
      <c r="AM28" s="620"/>
      <c r="AN28" s="620"/>
      <c r="AO28" s="620"/>
      <c r="AP28" s="620"/>
      <c r="AQ28" s="620"/>
      <c r="AR28" s="620"/>
      <c r="AS28" s="620"/>
      <c r="AT28" s="620"/>
      <c r="AU28" s="620"/>
    </row>
    <row xmlns:x14ac="http://schemas.microsoft.com/office/spreadsheetml/2009/9/ac" r="29" ht="15.75" thickBot="true" x14ac:dyDescent="0.25">
      <c r="B29" s="639"/>
      <c r="C29" s="646">
        <f>IF(ISNUMBER(Regressions!B4), Regressions!B4, "-")</f>
        <v>2023</v>
      </c>
      <c r="D29" s="647">
        <f>C29</f>
        <v>2023</v>
      </c>
      <c r="E29" s="647">
        <f>D29</f>
        <v>2023</v>
      </c>
      <c r="F29" s="647">
        <f>E29</f>
        <v>2023</v>
      </c>
      <c r="G29" s="647">
        <f>F29</f>
        <v>2023</v>
      </c>
      <c r="H29" s="647">
        <f>F29</f>
        <v>2023</v>
      </c>
      <c r="I29" s="639"/>
      <c r="J29" s="648">
        <f>IF(ISNUMBER(Regressions!K4), Regressions!K4, "-")</f>
        <v>2023</v>
      </c>
      <c r="K29" s="649">
        <f>J29</f>
        <v>2023</v>
      </c>
      <c r="L29" s="649">
        <f>K29</f>
        <v>2023</v>
      </c>
      <c r="M29" s="649">
        <f>L29</f>
        <v>2023</v>
      </c>
      <c r="N29" s="649">
        <f>M29</f>
        <v>2023</v>
      </c>
      <c r="O29" s="649">
        <f>M29</f>
        <v>2023</v>
      </c>
      <c r="P29" s="643"/>
      <c r="Q29" s="650">
        <f>IF(ISNUMBER(Regressions!T4), Regressions!T4, "-")</f>
        <v>2023</v>
      </c>
      <c r="R29" s="651">
        <f>Q29</f>
        <v>2023</v>
      </c>
      <c r="S29" s="651">
        <f>R29</f>
        <v>2023</v>
      </c>
      <c r="T29" s="651">
        <f>S29</f>
        <v>2023</v>
      </c>
      <c r="U29" s="651">
        <f>T29</f>
        <v>2023</v>
      </c>
      <c r="V29" s="652">
        <f>T29</f>
        <v>2023</v>
      </c>
      <c r="AM29" s="620"/>
      <c r="AN29" s="620"/>
      <c r="AO29" s="620"/>
      <c r="AP29" s="620"/>
      <c r="AQ29" s="620"/>
      <c r="AR29" s="620"/>
      <c r="AS29" s="620"/>
      <c r="AT29" s="620"/>
      <c r="AU29" s="620"/>
    </row>
    <row xmlns:x14ac="http://schemas.microsoft.com/office/spreadsheetml/2009/9/ac" r="30" x14ac:dyDescent="0.2">
      <c r="B30" s="653" t="s">
        <v>155</v>
      </c>
      <c r="C30" s="654">
        <f>IF(ISNUMBER(Regressions!C4), Regressions!C4, 0.0000000001)</f>
        <v>52.158410459999999</v>
      </c>
      <c r="D30" s="654">
        <f>IF(ISNUMBER(Regressions!D4), Regressions!D4, 0.0000000001)</f>
        <v>63.03833917</v>
      </c>
      <c r="E30" s="654">
        <f>IF(ISNUMBER(Regressions!E4), Regressions!E4, 0.0000000001)</f>
        <v>29.205344960000001</v>
      </c>
      <c r="F30" s="654">
        <f>IF(ISNUMBER(Regressions!F4), Regressions!F4, 0.0000000001)</f>
        <v>48</v>
      </c>
      <c r="G30" s="654">
        <f>IF(ISNUMBER(Regressions!G4), Regressions!G4, 0.0000000001)</f>
        <v>47.5</v>
      </c>
      <c r="H30" s="654">
        <f>IF(ISNUMBER(Regressions!H4), Regressions!H4, 0.0000000001)</f>
        <v>92</v>
      </c>
      <c r="I30" s="655" t="s">
        <v>155</v>
      </c>
      <c r="J30" s="654">
        <f>IF(ISNUMBER(Regressions!L4), Regressions!L4,0.0000000001)</f>
        <v>1E-10</v>
      </c>
      <c r="K30" s="654">
        <f>IF(ISNUMBER(Regressions!M4), Regressions!M4,0.0000000001)</f>
        <v>1E-10</v>
      </c>
      <c r="L30" s="654">
        <f>IF(ISNUMBER(Regressions!N4), Regressions!N4,0.0000000001)</f>
        <v>1E-10</v>
      </c>
      <c r="M30" s="654">
        <f>IF(ISNUMBER(Regressions!O4), Regressions!O4,0.0000000001)</f>
        <v>1E-10</v>
      </c>
      <c r="N30" s="654">
        <f>IF(ISNUMBER(Regressions!P4), Regressions!P4,0.0000000001)</f>
        <v>1E-10</v>
      </c>
      <c r="O30" s="654">
        <f>IF(ISNUMBER(Regressions!Q4), Regressions!Q4,0.0000000001)</f>
        <v>1E-10</v>
      </c>
      <c r="P30" s="656" t="s">
        <v>155</v>
      </c>
      <c r="Q30" s="654">
        <f>IF(ISNUMBER(Regressions!U4), Regressions!U4,0.0000000001)</f>
        <v>1E-10</v>
      </c>
      <c r="R30" s="654">
        <f>IF(ISNUMBER(Regressions!V4), Regressions!V4,0.0000000001)</f>
        <v>1E-10</v>
      </c>
      <c r="S30" s="654">
        <f>IF(ISNUMBER(Regressions!W4), Regressions!W4,0.0000000001)</f>
        <v>1E-10</v>
      </c>
      <c r="T30" s="654">
        <f>IF(ISNUMBER(Regressions!X4), Regressions!X4,0.0000000001)</f>
        <v>1E-10</v>
      </c>
      <c r="U30" s="654">
        <f>IF(ISNUMBER(Regressions!Y4), Regressions!Y4,0.0000000001)</f>
        <v>1E-10</v>
      </c>
      <c r="V30" s="657">
        <f>IF(ISNUMBER(Regressions!Z4), Regressions!Z4,0.0000000001)</f>
        <v>1E-10</v>
      </c>
      <c r="AM30" s="620"/>
      <c r="AN30" s="620"/>
      <c r="AO30" s="620"/>
      <c r="AP30" s="620"/>
      <c r="AQ30" s="620"/>
      <c r="AR30" s="620"/>
      <c r="AS30" s="620"/>
      <c r="AT30" s="620"/>
      <c r="AU30" s="620"/>
    </row>
    <row xmlns:x14ac="http://schemas.microsoft.com/office/spreadsheetml/2009/9/ac" r="31" x14ac:dyDescent="0.2">
      <c r="B31" s="658" t="s">
        <v>156</v>
      </c>
      <c r="C31" s="654">
        <f>IF(ISNUMBER(Regressions!C5), Regressions!C5, 0.0000000001)</f>
        <v>18.610221800000001</v>
      </c>
      <c r="D31" s="654">
        <f>IF(ISNUMBER(Regressions!D5), Regressions!D5, 0.0000000001)</f>
        <v>1.966173049</v>
      </c>
      <c r="E31" s="654">
        <f>IF(ISNUMBER(Regressions!E5), Regressions!E5, 0.0000000001)</f>
        <v>0</v>
      </c>
      <c r="F31" s="654">
        <f>IF(ISNUMBER(Regressions!F5), Regressions!F5, 0.0000000001)</f>
        <v>3.1241950790000002</v>
      </c>
      <c r="G31" s="654">
        <f>IF(ISNUMBER(Regressions!G5), Regressions!G5, 0.0000000001)</f>
        <v>9.4100771590000001</v>
      </c>
      <c r="H31" s="654">
        <f>IF(ISNUMBER(Regressions!H5), Regressions!H5, 0.0000000001)</f>
        <v>4.632498827</v>
      </c>
      <c r="I31" s="659" t="s">
        <v>156</v>
      </c>
      <c r="J31" s="654">
        <f>IF(ISNUMBER(Regressions!L5), Regressions!L5,0.0000000001)</f>
        <v>1E-10</v>
      </c>
      <c r="K31" s="654">
        <f>IF(ISNUMBER(Regressions!M5), Regressions!M5,0.0000000001)</f>
        <v>1E-10</v>
      </c>
      <c r="L31" s="654">
        <f>IF(ISNUMBER(Regressions!N5), Regressions!N5,0.0000000001)</f>
        <v>1E-10</v>
      </c>
      <c r="M31" s="654">
        <f>IF(ISNUMBER(Regressions!O5), Regressions!O5,0.0000000001)</f>
        <v>1E-10</v>
      </c>
      <c r="N31" s="654">
        <f>IF(ISNUMBER(Regressions!P5), Regressions!P5,0.0000000001)</f>
        <v>1E-10</v>
      </c>
      <c r="O31" s="654">
        <f>IF(ISNUMBER(Regressions!Q5), Regressions!Q5,0.0000000001)</f>
        <v>1E-10</v>
      </c>
      <c r="P31" s="660" t="s">
        <v>156</v>
      </c>
      <c r="Q31" s="654">
        <f>IF(ISNUMBER(Regressions!U5), Regressions!U5,0.0000000001)</f>
        <v>1E-10</v>
      </c>
      <c r="R31" s="654">
        <f>IF(ISNUMBER(Regressions!V5), Regressions!V5,0.0000000001)</f>
        <v>1E-10</v>
      </c>
      <c r="S31" s="654">
        <f>IF(ISNUMBER(Regressions!W5), Regressions!W5,0.0000000001)</f>
        <v>1E-10</v>
      </c>
      <c r="T31" s="654">
        <f>IF(ISNUMBER(Regressions!X5), Regressions!X5,0.0000000001)</f>
        <v>1E-10</v>
      </c>
      <c r="U31" s="654">
        <f>IF(ISNUMBER(Regressions!Y5), Regressions!Y5,0.0000000001)</f>
        <v>1E-10</v>
      </c>
      <c r="V31" s="657">
        <f>IF(ISNUMBER(Regressions!Z5), Regressions!Z5,0.0000000001)</f>
        <v>1E-10</v>
      </c>
      <c r="AM31" s="620"/>
      <c r="AN31" s="620"/>
      <c r="AO31" s="620"/>
      <c r="AP31" s="620"/>
      <c r="AQ31" s="620"/>
      <c r="AR31" s="620"/>
      <c r="AS31" s="620"/>
      <c r="AT31" s="620"/>
      <c r="AU31" s="620"/>
    </row>
    <row xmlns:x14ac="http://schemas.microsoft.com/office/spreadsheetml/2009/9/ac" r="32" x14ac:dyDescent="0.2">
      <c r="B32" s="658" t="s">
        <v>154</v>
      </c>
      <c r="C32" s="654">
        <f>IF(ISNUMBER(Regressions!C6), Regressions!C6, 0.0000000001)</f>
        <v>29.23136774</v>
      </c>
      <c r="D32" s="654">
        <f>IF(ISNUMBER(Regressions!D6), Regressions!D6, 0.0000000001)</f>
        <v>34.995487779999998</v>
      </c>
      <c r="E32" s="654">
        <f>IF(ISNUMBER(Regressions!E6), Regressions!E6, 0.0000000001)</f>
        <v>70.794655039999995</v>
      </c>
      <c r="F32" s="654">
        <f>IF(ISNUMBER(Regressions!F6), Regressions!F6, 0.0000000001)</f>
        <v>48.87580492</v>
      </c>
      <c r="G32" s="654">
        <f>IF(ISNUMBER(Regressions!G6), Regressions!G6, 0.0000000001)</f>
        <v>43.08992284</v>
      </c>
      <c r="H32" s="654">
        <f>IF(ISNUMBER(Regressions!H6), Regressions!H6, 0.0000000001)</f>
        <v>3.367501173</v>
      </c>
      <c r="I32" s="661" t="s">
        <v>154</v>
      </c>
      <c r="J32" s="654">
        <f>IF(ISNUMBER(Regressions!L6), Regressions!L6,0.0000000001)</f>
        <v>49.499650559999999</v>
      </c>
      <c r="K32" s="654">
        <f>IF(ISNUMBER(Regressions!M6), Regressions!M6,0.0000000001)</f>
        <v>42.54078604</v>
      </c>
      <c r="L32" s="654">
        <f>IF(ISNUMBER(Regressions!N6), Regressions!N6,0.0000000001)</f>
        <v>63.502578710000002</v>
      </c>
      <c r="M32" s="654">
        <f>IF(ISNUMBER(Regressions!O6), Regressions!O6,0.0000000001)</f>
        <v>59.018250700000003</v>
      </c>
      <c r="N32" s="654">
        <f>IF(ISNUMBER(Regressions!P6), Regressions!P6,0.0000000001)</f>
        <v>52.321086809999997</v>
      </c>
      <c r="O32" s="654">
        <f>IF(ISNUMBER(Regressions!Q6), Regressions!Q6,0.0000000001)</f>
        <v>6.4617865999999999</v>
      </c>
      <c r="P32" s="662" t="s">
        <v>154</v>
      </c>
      <c r="Q32" s="654">
        <f>IF(ISNUMBER(Regressions!U6), Regressions!U6,0.0000000001)</f>
        <v>43.267739900000002</v>
      </c>
      <c r="R32" s="654">
        <f>IF(ISNUMBER(Regressions!V6), Regressions!V6,0.0000000001)</f>
        <v>40.166060770000001</v>
      </c>
      <c r="S32" s="654">
        <f>IF(ISNUMBER(Regressions!W6), Regressions!W6,0.0000000001)</f>
        <v>66.541423980000005</v>
      </c>
      <c r="T32" s="654">
        <f>IF(ISNUMBER(Regressions!X6), Regressions!X6,0.0000000001)</f>
        <v>12.88721964</v>
      </c>
      <c r="U32" s="654">
        <f>IF(ISNUMBER(Regressions!Y6), Regressions!Y6,0.0000000001)</f>
        <v>49.140714289999998</v>
      </c>
      <c r="V32" s="657">
        <f>IF(ISNUMBER(Regressions!Z6), Regressions!Z6,0.0000000001)</f>
        <v>12.07886598</v>
      </c>
      <c r="AM32" s="620"/>
      <c r="AN32" s="620"/>
      <c r="AO32" s="620"/>
      <c r="AP32" s="620"/>
      <c r="AQ32" s="620"/>
      <c r="AR32" s="620"/>
      <c r="AS32" s="620"/>
      <c r="AT32" s="620"/>
      <c r="AU32" s="620"/>
    </row>
    <row xmlns:x14ac="http://schemas.microsoft.com/office/spreadsheetml/2009/9/ac" r="33" ht="15.75" thickBot="true" x14ac:dyDescent="0.25">
      <c r="B33" s="663" t="s">
        <v>237</v>
      </c>
      <c r="C33" s="664">
        <f>IF(ISNUMBER(Regressions!C7), Regressions!C7, 0.0000000001)</f>
        <v>0</v>
      </c>
      <c r="D33" s="664">
        <f>IF(ISNUMBER(Regressions!D7), Regressions!D7, 0.0000000001)</f>
        <v>0</v>
      </c>
      <c r="E33" s="664">
        <f>IF(ISNUMBER(Regressions!E7), Regressions!E7, 0.0000000001)</f>
        <v>0</v>
      </c>
      <c r="F33" s="664">
        <f>IF(ISNUMBER(Regressions!F7), Regressions!F7, 0.0000000001)</f>
        <v>0</v>
      </c>
      <c r="G33" s="664">
        <f>IF(ISNUMBER(Regressions!G7), Regressions!G7, 0.0000000001)</f>
        <v>0</v>
      </c>
      <c r="H33" s="664">
        <f>IF(ISNUMBER(Regressions!H7), Regressions!H7, 0.0000000001)</f>
        <v>0</v>
      </c>
      <c r="I33" s="665" t="s">
        <v>237</v>
      </c>
      <c r="J33" s="666">
        <f>IF(ISNUMBER(Regressions!L7), Regressions!L7,0.0000000001)</f>
        <v>50.500349440000001</v>
      </c>
      <c r="K33" s="664">
        <f>IF(ISNUMBER(Regressions!M7), Regressions!M7,0.0000000001)</f>
        <v>57.45921396</v>
      </c>
      <c r="L33" s="664">
        <f>IF(ISNUMBER(Regressions!N7), Regressions!N7,0.0000000001)</f>
        <v>36.497421289999998</v>
      </c>
      <c r="M33" s="664">
        <f>IF(ISNUMBER(Regressions!O7), Regressions!O7,0.0000000001)</f>
        <v>40.981749299999997</v>
      </c>
      <c r="N33" s="664">
        <f>IF(ISNUMBER(Regressions!P7), Regressions!P7,0.0000000001)</f>
        <v>47.678913190000003</v>
      </c>
      <c r="O33" s="664">
        <f>IF(ISNUMBER(Regressions!Q7), Regressions!Q7,0.0000000001)</f>
        <v>93.538213400000004</v>
      </c>
      <c r="P33" s="667" t="s">
        <v>237</v>
      </c>
      <c r="Q33" s="666">
        <f>IF(ISNUMBER(Regressions!U7), Regressions!U7,0.0000000001)</f>
        <v>56.732260099999998</v>
      </c>
      <c r="R33" s="666">
        <f>IF(ISNUMBER(Regressions!V7), Regressions!V7,0.0000000001)</f>
        <v>59.833939229999999</v>
      </c>
      <c r="S33" s="664">
        <f>IF(ISNUMBER(Regressions!W7), Regressions!W7,0.0000000001)</f>
        <v>33.458576020000002</v>
      </c>
      <c r="T33" s="664">
        <f>IF(ISNUMBER(Regressions!X7), Regressions!X7,0.0000000001)</f>
        <v>87.112780360000002</v>
      </c>
      <c r="U33" s="664">
        <f>IF(ISNUMBER(Regressions!Y7), Regressions!Y7,0.0000000001)</f>
        <v>50.859285710000002</v>
      </c>
      <c r="V33" s="668">
        <f>IF(ISNUMBER(Regressions!Z7), Regressions!Z7,0.0000000001)</f>
        <v>87.921134019999997</v>
      </c>
    </row>
    <row xmlns:x14ac="http://schemas.microsoft.com/office/spreadsheetml/2009/9/ac" r="34" x14ac:dyDescent="0.2">
      <c r="B34" s="669" t="s">
        <v>343</v>
      </c>
    </row>
    <row xmlns:x14ac="http://schemas.microsoft.com/office/spreadsheetml/2009/9/ac" r="35" ht="6" customHeight="true" x14ac:dyDescent="0.2"/>
    <row xmlns:x14ac="http://schemas.microsoft.com/office/spreadsheetml/2009/9/ac" r="36" s="620" customFormat="true" ht="50.1" customHeight="true" x14ac:dyDescent="0.2">
      <c r="B36" s="670" t="s">
        <v>34</v>
      </c>
      <c r="C36" s="671" t="s">
        <v>369</v>
      </c>
      <c r="D36" s="671"/>
      <c r="E36" s="671"/>
      <c r="F36" s="671"/>
      <c r="G36" s="671"/>
      <c r="H36" s="671"/>
      <c r="I36" s="670" t="s">
        <v>34</v>
      </c>
      <c r="J36" s="672" t="s">
        <v>370</v>
      </c>
      <c r="K36" s="673"/>
      <c r="L36" s="673"/>
      <c r="M36" s="673"/>
      <c r="N36" s="673"/>
      <c r="O36" s="673"/>
      <c r="P36" s="670" t="s">
        <v>34</v>
      </c>
      <c r="Q36" s="674" t="s">
        <v>371</v>
      </c>
      <c r="R36" s="674"/>
      <c r="S36" s="674"/>
      <c r="T36" s="674"/>
      <c r="U36" s="674"/>
      <c r="V36" s="674"/>
    </row>
    <row xmlns:x14ac="http://schemas.microsoft.com/office/spreadsheetml/2009/9/ac" r="37" ht="50.1" customHeight="true" x14ac:dyDescent="0.2">
      <c r="B37" s="670" t="s">
        <v>35</v>
      </c>
      <c r="C37" s="675" t="s">
        <v>372</v>
      </c>
      <c r="D37" s="675"/>
      <c r="E37" s="675"/>
      <c r="F37" s="675"/>
      <c r="G37" s="675"/>
      <c r="H37" s="675"/>
      <c r="I37" s="670" t="s">
        <v>35</v>
      </c>
      <c r="J37" s="675" t="s">
        <v>373</v>
      </c>
      <c r="K37" s="675"/>
      <c r="L37" s="675"/>
      <c r="M37" s="675"/>
      <c r="N37" s="675"/>
      <c r="O37" s="675"/>
      <c r="P37" s="670" t="s">
        <v>35</v>
      </c>
      <c r="Q37" s="675" t="s">
        <v>374</v>
      </c>
      <c r="R37" s="675"/>
      <c r="S37" s="675"/>
      <c r="T37" s="675"/>
      <c r="U37" s="675"/>
      <c r="V37" s="675"/>
    </row>
    <row xmlns:x14ac="http://schemas.microsoft.com/office/spreadsheetml/2009/9/ac" r="38" ht="50.1" customHeight="true" x14ac:dyDescent="0.2">
      <c r="B38" s="670" t="s">
        <v>36</v>
      </c>
      <c r="C38" s="676" t="s">
        <v>375</v>
      </c>
      <c r="D38" s="676"/>
      <c r="E38" s="676"/>
      <c r="F38" s="676"/>
      <c r="G38" s="676"/>
      <c r="H38" s="676"/>
      <c r="I38" s="670" t="s">
        <v>36</v>
      </c>
      <c r="J38" s="676" t="s">
        <v>376</v>
      </c>
      <c r="K38" s="676"/>
      <c r="L38" s="676"/>
      <c r="M38" s="676"/>
      <c r="N38" s="676"/>
      <c r="O38" s="676"/>
      <c r="P38" s="670" t="s">
        <v>36</v>
      </c>
      <c r="Q38" s="676" t="s">
        <v>377</v>
      </c>
      <c r="R38" s="676"/>
      <c r="S38" s="676"/>
      <c r="T38" s="676"/>
      <c r="U38" s="676"/>
      <c r="V38" s="676"/>
    </row>
    <row xmlns:x14ac="http://schemas.microsoft.com/office/spreadsheetml/2009/9/ac" r="39" ht="50.1" customHeight="true" x14ac:dyDescent="0.2">
      <c r="B39" s="670" t="s">
        <v>237</v>
      </c>
      <c r="C39" s="677" t="s">
        <v>378</v>
      </c>
      <c r="D39" s="677"/>
      <c r="E39" s="677"/>
      <c r="F39" s="677"/>
      <c r="G39" s="677"/>
      <c r="H39" s="677"/>
      <c r="I39" s="670" t="s">
        <v>237</v>
      </c>
      <c r="J39" s="677" t="s">
        <v>378</v>
      </c>
      <c r="K39" s="677"/>
      <c r="L39" s="677"/>
      <c r="M39" s="677"/>
      <c r="N39" s="677"/>
      <c r="O39" s="677"/>
      <c r="P39" s="670" t="s">
        <v>237</v>
      </c>
      <c r="Q39" s="677" t="s">
        <v>378</v>
      </c>
      <c r="R39" s="677"/>
      <c r="S39" s="677"/>
      <c r="T39" s="677"/>
      <c r="U39" s="677"/>
      <c r="V39" s="67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343</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343</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343</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F7" sqref="F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6" t="s">
        <v>25</v>
      </c>
      <c r="E4" s="137" t="s">
        <v>19</v>
      </c>
      <c r="F4" s="138" t="s">
        <v>121</v>
      </c>
      <c r="G4" s="136" t="s">
        <v>25</v>
      </c>
      <c r="H4" s="137" t="s">
        <v>19</v>
      </c>
      <c r="I4" s="138" t="s">
        <v>121</v>
      </c>
      <c r="J4" s="136" t="s">
        <v>25</v>
      </c>
      <c r="K4" s="137" t="s">
        <v>19</v>
      </c>
      <c r="L4" s="138" t="s">
        <v>121</v>
      </c>
      <c r="M4" s="136" t="s">
        <v>25</v>
      </c>
      <c r="N4" s="137" t="s">
        <v>19</v>
      </c>
      <c r="O4" s="138" t="s">
        <v>121</v>
      </c>
      <c r="P4" s="136" t="s">
        <v>25</v>
      </c>
      <c r="Q4" s="137" t="s">
        <v>19</v>
      </c>
      <c r="R4" s="138" t="s">
        <v>121</v>
      </c>
      <c r="S4" s="136" t="s">
        <v>25</v>
      </c>
      <c r="T4" s="137" t="s">
        <v>19</v>
      </c>
      <c r="U4" s="139" t="s">
        <v>121</v>
      </c>
      <c r="V4" s="140" t="s">
        <v>25</v>
      </c>
      <c r="W4" s="141" t="s">
        <v>19</v>
      </c>
      <c r="X4" s="141" t="s">
        <v>21</v>
      </c>
      <c r="Y4" s="141" t="s">
        <v>29</v>
      </c>
      <c r="Z4" s="143" t="s">
        <v>122</v>
      </c>
      <c r="AA4" s="140" t="s">
        <v>25</v>
      </c>
      <c r="AB4" s="141" t="s">
        <v>19</v>
      </c>
      <c r="AC4" s="141" t="s">
        <v>21</v>
      </c>
      <c r="AD4" s="141" t="s">
        <v>29</v>
      </c>
      <c r="AE4" s="143" t="s">
        <v>122</v>
      </c>
      <c r="AF4" s="140" t="s">
        <v>25</v>
      </c>
      <c r="AG4" s="141" t="s">
        <v>19</v>
      </c>
      <c r="AH4" s="141" t="s">
        <v>21</v>
      </c>
      <c r="AI4" s="141" t="s">
        <v>29</v>
      </c>
      <c r="AJ4" s="143" t="s">
        <v>122</v>
      </c>
      <c r="AK4" s="140" t="s">
        <v>25</v>
      </c>
      <c r="AL4" s="141" t="s">
        <v>19</v>
      </c>
      <c r="AM4" s="141" t="s">
        <v>21</v>
      </c>
      <c r="AN4" s="141" t="s">
        <v>29</v>
      </c>
      <c r="AO4" s="143" t="s">
        <v>122</v>
      </c>
      <c r="AP4" s="140" t="s">
        <v>25</v>
      </c>
      <c r="AQ4" s="141" t="s">
        <v>19</v>
      </c>
      <c r="AR4" s="141" t="s">
        <v>21</v>
      </c>
      <c r="AS4" s="141" t="s">
        <v>29</v>
      </c>
      <c r="AT4" s="143" t="s">
        <v>122</v>
      </c>
      <c r="AU4" s="140" t="s">
        <v>25</v>
      </c>
      <c r="AV4" s="141" t="s">
        <v>19</v>
      </c>
      <c r="AW4" s="141" t="s">
        <v>21</v>
      </c>
      <c r="AX4" s="141" t="s">
        <v>29</v>
      </c>
      <c r="AY4" s="144" t="s">
        <v>122</v>
      </c>
      <c r="AZ4" s="145" t="s">
        <v>25</v>
      </c>
      <c r="BA4" s="146" t="s">
        <v>141</v>
      </c>
      <c r="BB4" s="147" t="s">
        <v>143</v>
      </c>
      <c r="BC4" s="145" t="s">
        <v>25</v>
      </c>
      <c r="BD4" s="146" t="s">
        <v>141</v>
      </c>
      <c r="BE4" s="147" t="s">
        <v>143</v>
      </c>
      <c r="BF4" s="145" t="s">
        <v>25</v>
      </c>
      <c r="BG4" s="146" t="s">
        <v>141</v>
      </c>
      <c r="BH4" s="147" t="s">
        <v>143</v>
      </c>
      <c r="BI4" s="145" t="s">
        <v>25</v>
      </c>
      <c r="BJ4" s="146" t="s">
        <v>141</v>
      </c>
      <c r="BK4" s="147" t="s">
        <v>143</v>
      </c>
      <c r="BL4" s="145" t="s">
        <v>25</v>
      </c>
      <c r="BM4" s="146" t="s">
        <v>141</v>
      </c>
      <c r="BN4" s="147" t="s">
        <v>143</v>
      </c>
      <c r="BO4" s="145" t="s">
        <v>25</v>
      </c>
      <c r="BP4" s="146" t="s">
        <v>141</v>
      </c>
      <c r="BQ4" s="147" t="s">
        <v>143</v>
      </c>
    </row>
    <row xmlns:x14ac="http://schemas.microsoft.com/office/spreadsheetml/2009/9/ac" r="5" ht="48" hidden="true" x14ac:dyDescent="0.2">
      <c r="A5" s="43" t="s">
        <v>39</v>
      </c>
      <c r="B5" s="43" t="s">
        <v>40</v>
      </c>
      <c r="C5" s="43" t="s">
        <v>41</v>
      </c>
      <c r="D5" s="136" t="s">
        <v>135</v>
      </c>
      <c r="E5" s="137" t="s">
        <v>42</v>
      </c>
      <c r="F5" s="138" t="s">
        <v>218</v>
      </c>
      <c r="G5" s="136" t="s">
        <v>136</v>
      </c>
      <c r="H5" s="137" t="s">
        <v>43</v>
      </c>
      <c r="I5" s="138" t="s">
        <v>219</v>
      </c>
      <c r="J5" s="136" t="s">
        <v>137</v>
      </c>
      <c r="K5" s="137" t="s">
        <v>44</v>
      </c>
      <c r="L5" s="138" t="s">
        <v>220</v>
      </c>
      <c r="M5" s="136" t="s">
        <v>138</v>
      </c>
      <c r="N5" s="137" t="s">
        <v>86</v>
      </c>
      <c r="O5" s="138" t="s">
        <v>221</v>
      </c>
      <c r="P5" s="136" t="s">
        <v>139</v>
      </c>
      <c r="Q5" s="137" t="s">
        <v>87</v>
      </c>
      <c r="R5" s="138" t="s">
        <v>222</v>
      </c>
      <c r="S5" s="136" t="s">
        <v>140</v>
      </c>
      <c r="T5" s="137" t="s">
        <v>88</v>
      </c>
      <c r="U5" s="139" t="s">
        <v>223</v>
      </c>
      <c r="V5" s="140" t="s">
        <v>129</v>
      </c>
      <c r="W5" s="141" t="s">
        <v>45</v>
      </c>
      <c r="X5" s="142" t="s">
        <v>65</v>
      </c>
      <c r="Y5" s="142" t="s">
        <v>66</v>
      </c>
      <c r="Z5" s="143" t="s">
        <v>224</v>
      </c>
      <c r="AA5" s="140" t="s">
        <v>130</v>
      </c>
      <c r="AB5" s="141" t="s">
        <v>46</v>
      </c>
      <c r="AC5" s="142" t="s">
        <v>67</v>
      </c>
      <c r="AD5" s="142" t="s">
        <v>68</v>
      </c>
      <c r="AE5" s="143" t="s">
        <v>225</v>
      </c>
      <c r="AF5" s="140" t="s">
        <v>131</v>
      </c>
      <c r="AG5" s="141" t="s">
        <v>47</v>
      </c>
      <c r="AH5" s="142" t="s">
        <v>69</v>
      </c>
      <c r="AI5" s="142" t="s">
        <v>70</v>
      </c>
      <c r="AJ5" s="143" t="s">
        <v>226</v>
      </c>
      <c r="AK5" s="140" t="s">
        <v>132</v>
      </c>
      <c r="AL5" s="141" t="s">
        <v>71</v>
      </c>
      <c r="AM5" s="142" t="s">
        <v>72</v>
      </c>
      <c r="AN5" s="142" t="s">
        <v>73</v>
      </c>
      <c r="AO5" s="143" t="s">
        <v>227</v>
      </c>
      <c r="AP5" s="140" t="s">
        <v>133</v>
      </c>
      <c r="AQ5" s="141" t="s">
        <v>74</v>
      </c>
      <c r="AR5" s="142" t="s">
        <v>75</v>
      </c>
      <c r="AS5" s="142" t="s">
        <v>76</v>
      </c>
      <c r="AT5" s="143" t="s">
        <v>228</v>
      </c>
      <c r="AU5" s="140" t="s">
        <v>134</v>
      </c>
      <c r="AV5" s="141" t="s">
        <v>77</v>
      </c>
      <c r="AW5" s="142" t="s">
        <v>78</v>
      </c>
      <c r="AX5" s="142" t="s">
        <v>79</v>
      </c>
      <c r="AY5" s="144" t="s">
        <v>229</v>
      </c>
      <c r="AZ5" s="145" t="s">
        <v>80</v>
      </c>
      <c r="BA5" s="146" t="s">
        <v>114</v>
      </c>
      <c r="BB5" s="147" t="s">
        <v>230</v>
      </c>
      <c r="BC5" s="145" t="s">
        <v>85</v>
      </c>
      <c r="BD5" s="146" t="s">
        <v>115</v>
      </c>
      <c r="BE5" s="147" t="s">
        <v>231</v>
      </c>
      <c r="BF5" s="145" t="s">
        <v>84</v>
      </c>
      <c r="BG5" s="146" t="s">
        <v>116</v>
      </c>
      <c r="BH5" s="147" t="s">
        <v>232</v>
      </c>
      <c r="BI5" s="145" t="s">
        <v>83</v>
      </c>
      <c r="BJ5" s="146" t="s">
        <v>117</v>
      </c>
      <c r="BK5" s="147" t="s">
        <v>233</v>
      </c>
      <c r="BL5" s="145" t="s">
        <v>82</v>
      </c>
      <c r="BM5" s="146" t="s">
        <v>118</v>
      </c>
      <c r="BN5" s="147" t="s">
        <v>234</v>
      </c>
      <c r="BO5" s="145" t="s">
        <v>81</v>
      </c>
      <c r="BP5" s="146" t="s">
        <v>119</v>
      </c>
      <c r="BQ5" s="147" t="s">
        <v>235</v>
      </c>
    </row>
    <row xmlns:x14ac="http://schemas.microsoft.com/office/spreadsheetml/2009/9/ac" r="6" x14ac:dyDescent="0.2">
      <c r="A6" s="355" t="str">
        <f>+RIGHT('Data Summary'!A6,LEN('Data Summary'!A6)-9)</f>
        <v>UIS</v>
      </c>
      <c r="B6" s="36" t="str">
        <f>+IF(ISTEXT('Data Summary'!B6),'Data Summary'!B6,"")</f>
        <v>Other</v>
      </c>
      <c r="C6" s="354">
        <f>+VALUE('Data Summary'!C6)</f>
        <v>2009</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55" t="str">
        <f ca="true">+RIGHT('Data Summary'!A7,LEN('Data Summary'!A7)-9)</f>
        <v>EMIS</v>
      </c>
      <c r="B7" s="36" t="str">
        <f ca="true">+IF(ISTEXT('Data Summary'!B7),'Data Summary'!B7,"")</f>
        <v>EMIS</v>
      </c>
      <c r="C7" s="354">
        <f ca="true">+VALUE('Data Summary'!C7)</f>
        <v>2009</v>
      </c>
      <c r="D7" s="96">
        <f ca="true">+IF(AND(ISNUMBER(OFFSET('Water Data'!$D$4,0,10*ROW('Water Data'!D1))),'Data Summary'!BS7="Yes"),100-OFFSET('Water Data'!$D$4,0,10*ROW('Water Data'!D1)),NA())</f>
        <v>56.063544841599708</v>
      </c>
      <c r="E7" s="96">
        <f ca="true">+IF(AND(ISNUMBER(OFFSET('Water Data'!$D$6,0,10*ROW('Water Data'!D1))),'Data Summary'!BT7="Yes"),OFFSET('Water Data'!$D$6,0,10*ROW('Water Data'!D1)),NA())</f>
        <v>48.914750161632952</v>
      </c>
      <c r="F7" s="96" t="e">
        <f ca="true">+IF(AND(ISNUMBER(OFFSET('Water Data'!$D$9,0,10*ROW('Water Data'!D1))),'Data Summary'!BU7="Yes"),OFFSET('Water Data'!$D$9,0,10*ROW('Water Data'!D1)),NA())</f>
        <v>#N/A</v>
      </c>
      <c r="G7" s="96">
        <f ca="true">+IF(AND(ISNUMBER(OFFSET('Water Data'!$E$4,0,10*ROW('Water Data'!E1))),'Data Summary'!BV7="Yes"),100-OFFSET('Water Data'!$E$4,0,10*ROW('Water Data'!E1)),NA())</f>
        <v>71.9271948608137</v>
      </c>
      <c r="H7" s="96">
        <f ca="true">+IF(AND(ISNUMBER(OFFSET('Water Data'!$E$6,0,10*ROW('Water Data'!E1))),'Data Summary'!BW7="Yes"),OFFSET('Water Data'!$E$6,0,10*ROW('Water Data'!E1)),NA())</f>
        <v>68.886509635974306</v>
      </c>
      <c r="I7" s="96" t="e">
        <f ca="true">+IF(AND(ISNUMBER(OFFSET('Water Data'!$E$9,0,10*ROW('Water Data'!E1))),'Data Summary'!BX7="Yes"),OFFSET('Water Data'!$E$9,0,10*ROW('Water Data'!E1)),NA())</f>
        <v>#N/A</v>
      </c>
      <c r="J7" s="96">
        <f ca="true">+IF(AND(ISNUMBER(OFFSET('Water Data'!$F$4,0,10*ROW('Water Data'!F1))),'Data Summary'!BY7="Yes"),100-OFFSET('Water Data'!$F$4,0,10*ROW('Water Data'!F1)),NA())</f>
        <v>44.031184018190679</v>
      </c>
      <c r="K7" s="96">
        <f ca="true">+IF(AND(ISNUMBER(OFFSET('Water Data'!$F$6,0,10*ROW('Water Data'!F1))),'Data Summary'!BZ7="Yes"),OFFSET('Water Data'!$F$6,0,10*ROW('Water Data'!F1)),NA())</f>
        <v>33.766444697092737</v>
      </c>
      <c r="L7" s="96" t="e">
        <f ca="true">+IF(AND(ISNUMBER(OFFSET('Water Data'!$F$9,0,10*ROW('Water Data'!F1))),'Data Summary'!CA7="Yes"),OFFSET('Water Data'!$F$9,0,10*ROW('Water Data'!F1)),NA())</f>
        <v>#N/A</v>
      </c>
      <c r="M7" s="96">
        <f ca="true">+IF(AND(ISNUMBER(OFFSET('Water Data'!$G$4,0,10*ROW('Water Data'!G1))),'Data Summary'!CB7="Yes"),100-OFFSET('Water Data'!$G$4,0,10*ROW('Water Data'!G1)),NA())</f>
        <v>74.275023386342369</v>
      </c>
      <c r="N7" s="96">
        <f ca="true">+IF(AND(ISNUMBER(OFFSET('Water Data'!$G$6,0,10*ROW('Water Data'!G1))),'Data Summary'!CC7="Yes"),OFFSET('Water Data'!$G$6,0,10*ROW('Water Data'!G1)),NA())</f>
        <v>71.608980355472397</v>
      </c>
      <c r="O7" s="96" t="e">
        <f ca="true">+IF(AND(ISNUMBER(OFFSET('Water Data'!$G$9,0,10*ROW('Water Data'!G1))),'Data Summary'!CD7="Yes"),OFFSET('Water Data'!$G$9,0,10*ROW('Water Data'!G1)),NA())</f>
        <v>#N/A</v>
      </c>
      <c r="P7" s="96">
        <f ca="true">+IF(AND(ISNUMBER(OFFSET('Water Data'!$H$4,0,10*ROW('Water Data'!H1))),'Data Summary'!CE7="Yes"),100-OFFSET('Water Data'!$H$4,0,10*ROW('Water Data'!H1)),NA())</f>
        <v>54.068456650953067</v>
      </c>
      <c r="Q7" s="96">
        <f ca="true">+IF(AND(ISNUMBER(OFFSET('Water Data'!$H$6,0,10*ROW('Water Data'!H1))),'Data Summary'!CF7="Yes"),OFFSET('Water Data'!$H$6,0,10*ROW('Water Data'!H1)),NA())</f>
        <v>46.428571428571431</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46.827376004433326</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f ca="true">+IF(AND(ISNUMBER(OFFSET('Sanitation Data'!$E$4,0,10*ROW('Sanitation Data'!E1))),'Data Summary'!CP7="Yes"),100-OFFSET('Sanitation Data'!$E$4,0,10*ROW('Sanitation Data'!E1)),NA())</f>
        <v>69.464668094218396</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f ca="true">+IF(AND(ISNUMBER(OFFSET('Sanitation Data'!$F$4,0,10*ROW('Sanitation Data'!F1))),'Data Summary'!CU7="Yes"),100-OFFSET('Sanitation Data'!$F$4,0,10*ROW('Sanitation Data'!F1)),NA())</f>
        <v>29.657300633425393</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f ca="true">+IF(AND(ISNUMBER(OFFSET('Sanitation Data'!$G$4,0,10*ROW('Sanitation Data'!G1))),'Data Summary'!CZ7="Yes"),100-OFFSET('Sanitation Data'!$G$4,0,10*ROW('Sanitation Data'!G1)),NA())</f>
        <v>69.223573433115106</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44.373847099815499</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55" t="str">
        <f ca="true">+RIGHT('Data Summary'!A8,LEN('Data Summary'!A8)-9)</f>
        <v>EMIS</v>
      </c>
      <c r="B8" s="36" t="str">
        <f ca="true">+IF(ISTEXT('Data Summary'!B8),'Data Summary'!B8,"")</f>
        <v>EMIS</v>
      </c>
      <c r="C8" s="354">
        <f ca="true">+VALUE('Data Summary'!C8)</f>
        <v>2010</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55" t="str">
        <f ca="true">+RIGHT('Data Summary'!A9,LEN('Data Summary'!A9)-9)</f>
        <v>EMIS</v>
      </c>
      <c r="B9" s="36" t="str">
        <f ca="true">+IF(ISTEXT('Data Summary'!B9),'Data Summary'!B9,"")</f>
        <v>EMIS</v>
      </c>
      <c r="C9" s="354">
        <f ca="true">+VALUE('Data Summary'!C9)</f>
        <v>2011</v>
      </c>
      <c r="D9" s="96" t="e">
        <f ca="true">+IF(AND(ISNUMBER(OFFSET('Water Data'!$D$4,0,10*ROW('Water Data'!D3))),'Data Summary'!BS9="Yes"),100-OFFSET('Water Data'!$D$4,0,10*ROW('Water Data'!D3)),NA())</f>
        <v>#N/A</v>
      </c>
      <c r="E9" s="96">
        <f ca="true">+IF(AND(ISNUMBER(OFFSET('Water Data'!$D$6,0,10*ROW('Water Data'!D3))),'Data Summary'!BT9="Yes"),OFFSET('Water Data'!$D$6,0,10*ROW('Water Data'!D3)),NA())</f>
        <v>33.83532723434201</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f ca="true">+IF(AND(ISNUMBER(OFFSET('Water Data'!$H$6,0,10*ROW('Water Data'!H3))),'Data Summary'!CF9="Yes"),OFFSET('Water Data'!$H$6,0,10*ROW('Water Data'!H3)),NA())</f>
        <v>33.83532723434201</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34.609429978888102</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34.609429978888102</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55" t="str">
        <f ca="true">+RIGHT('Data Summary'!A10,LEN('Data Summary'!A10)-9)</f>
        <v>UIS</v>
      </c>
      <c r="B10" s="36" t="str">
        <f ca="true">+IF(ISTEXT('Data Summary'!B10),'Data Summary'!B10,"")</f>
        <v>Other</v>
      </c>
      <c r="C10" s="354">
        <f ca="true">+VALUE('Data Summary'!C10)</f>
        <v>2012</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55" t="str">
        <f ca="true">+RIGHT('Data Summary'!A11,LEN('Data Summary'!A11)-9)</f>
        <v>EMIS</v>
      </c>
      <c r="B11" s="36" t="str">
        <f ca="true">+IF(ISTEXT('Data Summary'!B11),'Data Summary'!B11,"")</f>
        <v>EMIS</v>
      </c>
      <c r="C11" s="354">
        <f ca="true">+VALUE('Data Summary'!C11)</f>
        <v>2012</v>
      </c>
      <c r="D11" s="96" t="e">
        <f ca="true">+IF(AND(ISNUMBER(OFFSET('Water Data'!$D$4,0,10*ROW('Water Data'!D5))),'Data Summary'!BS11="Yes"),100-OFFSET('Water Data'!$D$4,0,10*ROW('Water Data'!D5)),NA())</f>
        <v>#N/A</v>
      </c>
      <c r="E11" s="96">
        <f ca="true">+IF(AND(ISNUMBER(OFFSET('Water Data'!$D$6,0,10*ROW('Water Data'!D5))),'Data Summary'!BT11="Yes"),OFFSET('Water Data'!$D$6,0,10*ROW('Water Data'!D5)),NA())</f>
        <v>44.255728248678096</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f ca="true">+IF(AND(ISNUMBER(OFFSET('Water Data'!$H$6,0,10*ROW('Water Data'!H5))),'Data Summary'!CF11="Yes"),OFFSET('Water Data'!$H$6,0,10*ROW('Water Data'!H5)),NA())</f>
        <v>44.255728248678096</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f ca="true">+IF(AND(ISNUMBER(OFFSET('Sanitation Data'!$D$4,0,10*ROW('Sanitation Data'!D5))),'Data Summary'!CK11="Yes"),100-OFFSET('Sanitation Data'!$D$4,0,10*ROW('Sanitation Data'!D5)),NA())</f>
        <v>48.862361800993433</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48.862361800993433</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55" t="str">
        <f ca="true">+RIGHT('Data Summary'!A12,LEN('Data Summary'!A12)-9)</f>
        <v>UIS</v>
      </c>
      <c r="B12" s="36" t="str">
        <f ca="true">+IF(ISTEXT('Data Summary'!B12),'Data Summary'!B12,"")</f>
        <v>Other</v>
      </c>
      <c r="C12" s="354">
        <f ca="true">+VALUE('Data Summary'!C12)</f>
        <v>2013</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55" t="str">
        <f ca="true">+RIGHT('Data Summary'!A13,LEN('Data Summary'!A13)-9)</f>
        <v>EMIS</v>
      </c>
      <c r="B13" s="36" t="str">
        <f ca="true">+IF(ISTEXT('Data Summary'!B13),'Data Summary'!B13,"")</f>
        <v>EMIS</v>
      </c>
      <c r="C13" s="354">
        <f ca="true">+VALUE('Data Summary'!C13)</f>
        <v>2013</v>
      </c>
      <c r="D13" s="96" t="e">
        <f ca="true">+IF(AND(ISNUMBER(OFFSET('Water Data'!$D$4,0,10*ROW('Water Data'!D7))),'Data Summary'!BS13="Yes"),100-OFFSET('Water Data'!$D$4,0,10*ROW('Water Data'!D7)),NA())</f>
        <v>#N/A</v>
      </c>
      <c r="E13" s="96">
        <f ca="true">+IF(AND(ISNUMBER(OFFSET('Water Data'!$D$6,0,10*ROW('Water Data'!D7))),'Data Summary'!BT13="Yes"),OFFSET('Water Data'!$D$6,0,10*ROW('Water Data'!D7)),NA())</f>
        <v>49.434809538556827</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f ca="true">+IF(AND(ISNUMBER(OFFSET('Water Data'!$H$6,0,10*ROW('Water Data'!H7))),'Data Summary'!CF13="Yes"),OFFSET('Water Data'!$H$6,0,10*ROW('Water Data'!H7)),NA())</f>
        <v>49.434809538556827</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f ca="true">+IF(AND(ISNUMBER(OFFSET('Sanitation Data'!$D$4,0,10*ROW('Sanitation Data'!D7))),'Data Summary'!CK13="Yes"),100-OFFSET('Sanitation Data'!$D$4,0,10*ROW('Sanitation Data'!D7)),NA())</f>
        <v>49.659337256116444</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f ca="true">+IF(AND(ISNUMBER(OFFSET('Sanitation Data'!$H$4,0,10*ROW('Sanitation Data'!H7))),'Data Summary'!DE13="Yes"),100-OFFSET('Sanitation Data'!$H$4,0,10*ROW('Sanitation Data'!H7)),NA())</f>
        <v>49.659337256116444</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55" t="str">
        <f ca="true">+RIGHT('Data Summary'!A14,LEN('Data Summary'!A14)-9)</f>
        <v>UIS</v>
      </c>
      <c r="B14" s="36" t="str">
        <f ca="true">+IF(ISTEXT('Data Summary'!B14),'Data Summary'!B14,"")</f>
        <v>Other</v>
      </c>
      <c r="C14" s="354">
        <f ca="true">+VALUE('Data Summary'!C14)</f>
        <v>2014</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55" t="str">
        <f ca="true">+RIGHT('Data Summary'!A15,LEN('Data Summary'!A15)-9)</f>
        <v>EMIS</v>
      </c>
      <c r="B15" s="36" t="str">
        <f ca="true">+IF(ISTEXT('Data Summary'!B15),'Data Summary'!B15,"")</f>
        <v>EMIS</v>
      </c>
      <c r="C15" s="354">
        <f ca="true">+VALUE('Data Summary'!C15)</f>
        <v>2014</v>
      </c>
      <c r="D15" s="96" t="e">
        <f ca="true">+IF(AND(ISNUMBER(OFFSET('Water Data'!$D$4,0,10*ROW('Water Data'!D9))),'Data Summary'!BS15="Yes"),100-OFFSET('Water Data'!$D$4,0,10*ROW('Water Data'!D9)),NA())</f>
        <v>#N/A</v>
      </c>
      <c r="E15" s="96">
        <f ca="true">+IF(AND(ISNUMBER(OFFSET('Water Data'!$D$6,0,10*ROW('Water Data'!D9))),'Data Summary'!BT15="Yes"),OFFSET('Water Data'!$D$6,0,10*ROW('Water Data'!D9)),NA())</f>
        <v>51.01196953210011</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f ca="true">+IF(AND(ISNUMBER(OFFSET('Water Data'!$E$6,0,10*ROW('Water Data'!E9))),'Data Summary'!BW15="Yes"),OFFSET('Water Data'!$E$6,0,10*ROW('Water Data'!E9)),NA())</f>
        <v>73.82352941176471</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f ca="true">+IF(AND(ISNUMBER(OFFSET('Water Data'!$F$6,0,10*ROW('Water Data'!F9))),'Data Summary'!BZ15="Yes"),OFFSET('Water Data'!$F$6,0,10*ROW('Water Data'!F9)),NA())</f>
        <v>38.980609418282548</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f ca="true">+IF(AND(ISNUMBER(OFFSET('Water Data'!$H$6,0,10*ROW('Water Data'!H9))),'Data Summary'!CF15="Yes"),OFFSET('Water Data'!$H$6,0,10*ROW('Water Data'!H9)),NA())</f>
        <v>51.01196953210011</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f ca="true">+IF(AND(ISNUMBER(OFFSET('Hygiene Data'!$D$7,0,10*ROW('Hygiene Data'!D9))),'Data Summary'!DP15="Yes"),OFFSET('Hygiene Data'!$D$7,0,10*ROW('Hygiene Data'!D9)),NA())</f>
        <v>15.383023872679045</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f ca="true">+IF(AND(ISNUMBER(OFFSET('Hygiene Data'!$H$7,0,10*ROW('Hygiene Data'!H9))),'Data Summary'!EB15="Yes"),OFFSET('Hygiene Data'!$H$7,0,10*ROW('Hygiene Data'!H9)),NA())</f>
        <v>11</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f ca="true">+IF(AND(ISNUMBER(OFFSET('Hygiene Data'!$I$7,0,10*ROW('Hygiene Data'!I9))),'Data Summary'!EE15="Yes"),OFFSET('Hygiene Data'!$I$7,0,10*ROW('Hygiene Data'!I9)),NA())</f>
        <v>62</v>
      </c>
      <c r="BQ15" s="98" t="e">
        <f ca="true">+IF(AND(ISNUMBER(OFFSET('Hygiene Data'!$I$9,0,10*ROW('Hygiene Data'!I9))),'Data Summary'!EF15="Yes"),OFFSET('Hygiene Data'!$I$9,0,10*ROW('Hygiene Data'!I9)),NA())</f>
        <v>#N/A</v>
      </c>
    </row>
    <row xmlns:x14ac="http://schemas.microsoft.com/office/spreadsheetml/2009/9/ac" r="16" x14ac:dyDescent="0.2">
      <c r="A16" s="355" t="str">
        <f ca="true">+RIGHT('Data Summary'!A16,LEN('Data Summary'!A16)-9)</f>
        <v>UIS</v>
      </c>
      <c r="B16" s="36" t="str">
        <f ca="true">+IF(ISTEXT('Data Summary'!B16),'Data Summary'!B16,"")</f>
        <v>Other</v>
      </c>
      <c r="C16" s="354">
        <f ca="true">+VALUE('Data Summary'!C16)</f>
        <v>2015</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55" t="str">
        <f ca="true">+RIGHT('Data Summary'!A17,LEN('Data Summary'!A17)-9)</f>
        <v>EMIS</v>
      </c>
      <c r="B17" s="36" t="str">
        <f ca="true">+IF(ISTEXT('Data Summary'!B17),'Data Summary'!B17,"")</f>
        <v>EMIS</v>
      </c>
      <c r="C17" s="354">
        <f ca="true">+VALUE('Data Summary'!C17)</f>
        <v>2015</v>
      </c>
      <c r="D17" s="96" t="e">
        <f ca="true">+IF(AND(ISNUMBER(OFFSET('Water Data'!$D$4,0,10*ROW('Water Data'!D11))),'Data Summary'!BS17="Yes"),100-OFFSET('Water Data'!$D$4,0,10*ROW('Water Data'!D11)),NA())</f>
        <v>#N/A</v>
      </c>
      <c r="E17" s="96">
        <f ca="true">+IF(AND(ISNUMBER(OFFSET('Water Data'!$D$6,0,10*ROW('Water Data'!D11))),'Data Summary'!BT17="Yes"),OFFSET('Water Data'!$D$6,0,10*ROW('Water Data'!D11)),NA())</f>
        <v>46.469677593053781</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f ca="true">+IF(AND(ISNUMBER(OFFSET('Water Data'!$E$6,0,10*ROW('Water Data'!E11))),'Data Summary'!BW17="Yes"),OFFSET('Water Data'!$E$6,0,10*ROW('Water Data'!E11)),NA())</f>
        <v>72.964426877470359</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f ca="true">+IF(AND(ISNUMBER(OFFSET('Water Data'!$F$6,0,10*ROW('Water Data'!F11))),'Data Summary'!BZ17="Yes"),OFFSET('Water Data'!$F$6,0,10*ROW('Water Data'!F11)),NA())</f>
        <v>32.785546595896705</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f ca="true">+IF(AND(ISNUMBER(OFFSET('Water Data'!$H$6,0,10*ROW('Water Data'!H11))),'Data Summary'!CF17="Yes"),OFFSET('Water Data'!$H$6,0,10*ROW('Water Data'!H11)),NA())</f>
        <v>46.469677593053781</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f ca="true">+IF(AND(ISNUMBER(OFFSET('Sanitation Data'!$D$4,0,10*ROW('Sanitation Data'!D11))),'Data Summary'!CK17="Yes"),100-OFFSET('Sanitation Data'!$D$4,0,10*ROW('Sanitation Data'!D11)),NA())</f>
        <v>40.5465437167665</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f ca="true">+IF(AND(ISNUMBER(OFFSET('Sanitation Data'!$E$4,0,10*ROW('Sanitation Data'!E11))),'Data Summary'!CP17="Yes"),100-OFFSET('Sanitation Data'!$E$4,0,10*ROW('Sanitation Data'!E11)),NA())</f>
        <v>60.928853754940697</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f ca="true">+IF(AND(ISNUMBER(OFFSET('Sanitation Data'!$F$4,0,10*ROW('Sanitation Data'!F11))),'Data Summary'!CU17="Yes"),100-OFFSET('Sanitation Data'!$F$4,0,10*ROW('Sanitation Data'!F11)),NA())</f>
        <v>30.019393691946505</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f ca="true">+IF(AND(ISNUMBER(OFFSET('Sanitation Data'!$H$4,0,10*ROW('Sanitation Data'!H11))),'Data Summary'!DE17="Yes"),100-OFFSET('Sanitation Data'!$H$4,0,10*ROW('Sanitation Data'!H11)),NA())</f>
        <v>40.5465437167665</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55" t="str">
        <f ca="true">+RIGHT('Data Summary'!A18,LEN('Data Summary'!A18)-9)</f>
        <v>UIS</v>
      </c>
      <c r="B18" s="36" t="str">
        <f ca="true">+IF(ISTEXT('Data Summary'!B18),'Data Summary'!B18,"")</f>
        <v>Other</v>
      </c>
      <c r="C18" s="354">
        <f ca="true">+VALUE('Data Summary'!C18)</f>
        <v>2016</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55" t="str">
        <f ca="true">+RIGHT('Data Summary'!A19,LEN('Data Summary'!A19)-9)</f>
        <v>EMIS</v>
      </c>
      <c r="B19" s="36" t="str">
        <f ca="true">+IF(ISTEXT('Data Summary'!B19),'Data Summary'!B19,"")</f>
        <v>EMIS</v>
      </c>
      <c r="C19" s="354">
        <f ca="true">+VALUE('Data Summary'!C19)</f>
        <v>2016</v>
      </c>
      <c r="D19" s="96" t="e">
        <f ca="true">+IF(AND(ISNUMBER(OFFSET('Water Data'!$D$4,0,10*ROW('Water Data'!D13))),'Data Summary'!BS19="Yes"),100-OFFSET('Water Data'!$D$4,0,10*ROW('Water Data'!D13)),NA())</f>
        <v>#N/A</v>
      </c>
      <c r="E19" s="96">
        <f ca="true">+IF(AND(ISNUMBER(OFFSET('Water Data'!$D$6,0,10*ROW('Water Data'!D13))),'Data Summary'!BT19="Yes"),OFFSET('Water Data'!$D$6,0,10*ROW('Water Data'!D13)),NA())</f>
        <v>44.720037404540498</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f ca="true">+IF(AND(ISNUMBER(OFFSET('Water Data'!$E$6,0,10*ROW('Water Data'!E13))),'Data Summary'!BW19="Yes"),OFFSET('Water Data'!$E$6,0,10*ROW('Water Data'!E13)),NA())</f>
        <v>61.182519280205661</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f ca="true">+IF(AND(ISNUMBER(OFFSET('Water Data'!$F$6,0,10*ROW('Water Data'!F13))),'Data Summary'!BZ19="Yes"),OFFSET('Water Data'!$F$6,0,10*ROW('Water Data'!F13)),NA())</f>
        <v>26.730026730026729</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f ca="true">+IF(AND(ISNUMBER(OFFSET('Water Data'!$G$6,0,10*ROW('Water Data'!G13))),'Data Summary'!CC19="Yes"),OFFSET('Water Data'!$G$6,0,10*ROW('Water Data'!G13)),NA())</f>
        <v>60</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f ca="true">+IF(AND(ISNUMBER(OFFSET('Water Data'!$H$6,0,10*ROW('Water Data'!H13))),'Data Summary'!CF19="Yes"),OFFSET('Water Data'!$H$6,0,10*ROW('Water Data'!H13)),NA())</f>
        <v>38.798482022255101</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f ca="true">+IF(AND(ISNUMBER(OFFSET('Water Data'!$I$6,0,10*ROW('Water Data'!I13))),'Data Summary'!CI19="Yes"),OFFSET('Water Data'!$I$6,0,10*ROW('Water Data'!I13)),NA())</f>
        <v>84</v>
      </c>
      <c r="U19" s="96" t="e">
        <f ca="true">+IF(AND(ISNUMBER(OFFSET('Water Data'!$I$9,0,10*ROW('Water Data'!I13))),'Data Summary'!CJ19="Yes"),OFFSET('Water Data'!$I$9,0,10*ROW('Water Data'!I13)),NA())</f>
        <v>#N/A</v>
      </c>
      <c r="V19" s="97">
        <f ca="true">+IF(AND(ISNUMBER(OFFSET('Sanitation Data'!$D$4,0,10*ROW('Sanitation Data'!D13))),'Data Summary'!CK19="Yes"),100-OFFSET('Sanitation Data'!$D$4,0,10*ROW('Sanitation Data'!D13)),NA())</f>
        <v>46.646059535560305</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f ca="true">+IF(AND(ISNUMBER(OFFSET('Sanitation Data'!$E$4,0,10*ROW('Sanitation Data'!E13))),'Data Summary'!CP19="Yes"),100-OFFSET('Sanitation Data'!$E$4,0,10*ROW('Sanitation Data'!E13)),NA())</f>
        <v>58.079324274697001</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f ca="true">+IF(AND(ISNUMBER(OFFSET('Sanitation Data'!$F$4,0,10*ROW('Sanitation Data'!F13))),'Data Summary'!CU19="Yes"),100-OFFSET('Sanitation Data'!$F$4,0,10*ROW('Sanitation Data'!F13)),NA())</f>
        <v>31.1949311949312</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f ca="true">+IF(AND(ISNUMBER(OFFSET('Sanitation Data'!$G$4,0,10*ROW('Sanitation Data'!G13))),'Data Summary'!CZ19="Yes"),100-OFFSET('Sanitation Data'!$G$4,0,10*ROW('Sanitation Data'!G13)),NA())</f>
        <v>60</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f ca="true">+IF(AND(ISNUMBER(OFFSET('Sanitation Data'!$H$4,0,10*ROW('Sanitation Data'!H13))),'Data Summary'!DE19="Yes"),100-OFFSET('Sanitation Data'!$H$4,0,10*ROW('Sanitation Data'!H13)),NA())</f>
        <v>40.612336785231903</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f ca="true">+IF(AND(ISNUMBER(OFFSET('Sanitation Data'!$I$4,0,10*ROW('Sanitation Data'!I13))),'Data Summary'!DJ19="Yes"),100-OFFSET('Sanitation Data'!$I$4,0,10*ROW('Sanitation Data'!I13)),NA())</f>
        <v>90</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f ca="true">+IF(AND(ISNUMBER(OFFSET('Hygiene Data'!$D$7,0,10*ROW('Hygiene Data'!D13))),'Data Summary'!DP19="Yes"),OFFSET('Hygiene Data'!$D$7,0,10*ROW('Hygiene Data'!D13)),NA())</f>
        <v>25.127462014631401</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f ca="true">+IF(AND(ISNUMBER(OFFSET('Hygiene Data'!$G$7,0,10*ROW('Hygiene Data'!G13))),'Data Summary'!DY19="Yes"),OFFSET('Hygiene Data'!$G$7,0,10*ROW('Hygiene Data'!G13)),NA())</f>
        <v>47</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f ca="true">+IF(AND(ISNUMBER(OFFSET('Hygiene Data'!$H$7,0,10*ROW('Hygiene Data'!H13))),'Data Summary'!EB19="Yes"),OFFSET('Hygiene Data'!$H$7,0,10*ROW('Hygiene Data'!H13)),NA())</f>
        <v>22</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55" t="str">
        <f ca="true">+RIGHT('Data Summary'!A20,LEN('Data Summary'!A20)-9)</f>
        <v>EMIS</v>
      </c>
      <c r="B20" s="36" t="str">
        <f ca="true">+IF(ISTEXT('Data Summary'!B20),'Data Summary'!B20,"")</f>
        <v>EMIS</v>
      </c>
      <c r="C20" s="354">
        <f ca="true">+VALUE('Data Summary'!C20)</f>
        <v>2017</v>
      </c>
      <c r="D20" s="96" t="e">
        <f ca="true">+IF(AND(ISNUMBER(OFFSET('Water Data'!$D$4,0,10*ROW('Water Data'!D14))),'Data Summary'!BS20="Yes"),100-OFFSET('Water Data'!$D$4,0,10*ROW('Water Data'!D14)),NA())</f>
        <v>#N/A</v>
      </c>
      <c r="E20" s="96">
        <f ca="true">+IF(AND(ISNUMBER(OFFSET('Water Data'!$D$6,0,10*ROW('Water Data'!D14))),'Data Summary'!BT20="Yes"),OFFSET('Water Data'!$D$6,0,10*ROW('Water Data'!D14)),NA())</f>
        <v>48.931220372411879</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f ca="true">+IF(AND(ISNUMBER(OFFSET('Water Data'!$E$6,0,10*ROW('Water Data'!E14))),'Data Summary'!BW20="Yes"),OFFSET('Water Data'!$E$6,0,10*ROW('Water Data'!E14)),NA())</f>
        <v>69.500990812466227</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f ca="true">+IF(AND(ISNUMBER(OFFSET('Water Data'!$F$6,0,10*ROW('Water Data'!F14))),'Data Summary'!BZ20="Yes"),OFFSET('Water Data'!$F$6,0,10*ROW('Water Data'!F14)),NA())</f>
        <v>29.703889353012158</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f ca="true">+IF(AND(ISNUMBER(OFFSET('Water Data'!$G$6,0,10*ROW('Water Data'!G14))),'Data Summary'!CC20="Yes"),OFFSET('Water Data'!$G$6,0,10*ROW('Water Data'!G14)),NA())</f>
        <v>63</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f ca="true">+IF(AND(ISNUMBER(OFFSET('Water Data'!$H$6,0,10*ROW('Water Data'!H14))),'Data Summary'!CF20="Yes"),OFFSET('Water Data'!$H$6,0,10*ROW('Water Data'!H14)),NA())</f>
        <v>43.236951727517763</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f ca="true">+IF(AND(ISNUMBER(OFFSET('Water Data'!$I$6,0,10*ROW('Water Data'!I14))),'Data Summary'!CI20="Yes"),OFFSET('Water Data'!$I$6,0,10*ROW('Water Data'!I14)),NA())</f>
        <v>84</v>
      </c>
      <c r="U20" s="96" t="e">
        <f ca="true">+IF(AND(ISNUMBER(OFFSET('Water Data'!$I$9,0,10*ROW('Water Data'!I14))),'Data Summary'!CJ20="Yes"),OFFSET('Water Data'!$I$9,0,10*ROW('Water Data'!I14)),NA())</f>
        <v>#N/A</v>
      </c>
      <c r="V20" s="97">
        <f ca="true">+IF(AND(ISNUMBER(OFFSET('Sanitation Data'!$D$4,0,10*ROW('Sanitation Data'!D14))),'Data Summary'!CK20="Yes"),100-OFFSET('Sanitation Data'!$D$4,0,10*ROW('Sanitation Data'!D14)),NA())</f>
        <v>47.561113011188731</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f ca="true">+IF(AND(ISNUMBER(OFFSET('Sanitation Data'!$E$4,0,10*ROW('Sanitation Data'!E14))),'Data Summary'!CP20="Yes"),100-OFFSET('Sanitation Data'!$E$4,0,10*ROW('Sanitation Data'!E14)),NA())</f>
        <v>53.338782903787944</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f ca="true">+IF(AND(ISNUMBER(OFFSET('Sanitation Data'!$G$4,0,10*ROW('Sanitation Data'!G14))),'Data Summary'!CZ20="Yes"),100-OFFSET('Sanitation Data'!$G$4,0,10*ROW('Sanitation Data'!G14)),NA())</f>
        <v>38.6</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f ca="true">+IF(AND(ISNUMBER(OFFSET('Sanitation Data'!$H$4,0,10*ROW('Sanitation Data'!H14))),'Data Summary'!DE20="Yes"),100-OFFSET('Sanitation Data'!$H$4,0,10*ROW('Sanitation Data'!H14)),NA())</f>
        <v>48.8</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f ca="true">+IF(AND(ISNUMBER(OFFSET('Hygiene Data'!$D$5,0,10*ROW('Hygiene Data'!D14))),'Data Summary'!DO20="Yes"),OFFSET('Hygiene Data'!$D$5,0,10*ROW('Hygiene Data'!D14)),NA())</f>
        <v>34.588335280994372</v>
      </c>
      <c r="BA20" s="98">
        <f ca="true">+IF(AND(ISNUMBER(OFFSET('Hygiene Data'!$D$7,0,10*ROW('Hygiene Data'!D14))),'Data Summary'!DP20="Yes"),OFFSET('Hygiene Data'!$D$7,0,10*ROW('Hygiene Data'!D14)),NA())</f>
        <v>29.721236587697863</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f ca="true">+IF(AND(ISNUMBER(OFFSET('Hygiene Data'!$G$5,0,10*ROW('Hygiene Data'!G14))),'Data Summary'!DX20="Yes"),OFFSET('Hygiene Data'!$G$5,0,10*ROW('Hygiene Data'!G14)),NA())</f>
        <v>58</v>
      </c>
      <c r="BJ20" s="98">
        <f ca="true">+IF(AND(ISNUMBER(OFFSET('Hygiene Data'!$G$7,0,10*ROW('Hygiene Data'!G14))),'Data Summary'!DY20="Yes"),OFFSET('Hygiene Data'!$G$7,0,10*ROW('Hygiene Data'!G14)),NA())</f>
        <v>54</v>
      </c>
      <c r="BK20" s="98" t="e">
        <f ca="true">+IF(AND(ISNUMBER(OFFSET('Hygiene Data'!$G$9,0,10*ROW('Hygiene Data'!G14))),'Data Summary'!DZ20="Yes"),OFFSET('Hygiene Data'!$G$9,0,10*ROW('Hygiene Data'!G14)),NA())</f>
        <v>#N/A</v>
      </c>
      <c r="BL20" s="98">
        <f ca="true">+IF(AND(ISNUMBER(OFFSET('Hygiene Data'!$H$5,0,10*ROW('Hygiene Data'!H14))),'Data Summary'!EA20="Yes"),OFFSET('Hygiene Data'!$H$5,0,10*ROW('Hygiene Data'!H14)),NA())</f>
        <v>31</v>
      </c>
      <c r="BM20" s="98">
        <f ca="true">+IF(AND(ISNUMBER(OFFSET('Hygiene Data'!$H$7,0,10*ROW('Hygiene Data'!H14))),'Data Summary'!EB20="Yes"),OFFSET('Hygiene Data'!$H$7,0,10*ROW('Hygiene Data'!H14)),NA())</f>
        <v>26</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55" t="str">
        <f ca="true">+RIGHT('Data Summary'!A21,LEN('Data Summary'!A21)-9)</f>
        <v>UIS</v>
      </c>
      <c r="B21" s="36" t="str">
        <f ca="true">+IF(ISTEXT('Data Summary'!B21),'Data Summary'!B21,"")</f>
        <v>Other</v>
      </c>
      <c r="C21" s="354">
        <f ca="true">+VALUE('Data Summary'!C21)</f>
        <v>2017</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55" t="str">
        <f ca="true">+RIGHT('Data Summary'!A22,LEN('Data Summary'!A22)-9)</f>
        <v>EMIS</v>
      </c>
      <c r="B22" s="36" t="str">
        <f ca="true">+IF(ISTEXT('Data Summary'!B22),'Data Summary'!B22,"")</f>
        <v>EMIS</v>
      </c>
      <c r="C22" s="354">
        <f ca="true">+VALUE('Data Summary'!C22)</f>
        <v>2018</v>
      </c>
      <c r="D22" s="96" t="e">
        <f ca="true">+IF(AND(ISNUMBER(OFFSET('Water Data'!$D$4,0,10*ROW('Water Data'!D16))),'Data Summary'!BS22="Yes"),100-OFFSET('Water Data'!$D$4,0,10*ROW('Water Data'!D16)),NA())</f>
        <v>#N/A</v>
      </c>
      <c r="E22" s="96">
        <f ca="true">+IF(AND(ISNUMBER(OFFSET('Water Data'!$D$6,0,10*ROW('Water Data'!D16))),'Data Summary'!BT22="Yes"),OFFSET('Water Data'!$D$6,0,10*ROW('Water Data'!D16)),NA())</f>
        <v>49.551866458772828</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f ca="true">+IF(AND(ISNUMBER(OFFSET('Water Data'!$E$6,0,10*ROW('Water Data'!E16))),'Data Summary'!BW22="Yes"),OFFSET('Water Data'!$E$6,0,10*ROW('Water Data'!E16)),NA())</f>
        <v>68</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f ca="true">+IF(AND(ISNUMBER(OFFSET('Water Data'!$F$6,0,10*ROW('Water Data'!F16))),'Data Summary'!BZ22="Yes"),OFFSET('Water Data'!$F$6,0,10*ROW('Water Data'!F16)),NA())</f>
        <v>29.299999999999997</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f ca="true">+IF(AND(ISNUMBER(OFFSET('Water Data'!$G$6,0,10*ROW('Water Data'!G16))),'Data Summary'!CC22="Yes"),OFFSET('Water Data'!$G$6,0,10*ROW('Water Data'!G16)),NA())</f>
        <v>62</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f ca="true">+IF(AND(ISNUMBER(OFFSET('Water Data'!$H$6,0,10*ROW('Water Data'!H16))),'Data Summary'!CF22="Yes"),OFFSET('Water Data'!$H$6,0,10*ROW('Water Data'!H16)),NA())</f>
        <v>42.6</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f ca="true">+IF(AND(ISNUMBER(OFFSET('Water Data'!$I$6,0,10*ROW('Water Data'!I16))),'Data Summary'!CI22="Yes"),OFFSET('Water Data'!$I$6,0,10*ROW('Water Data'!I16)),NA())</f>
        <v>90.546799007444164</v>
      </c>
      <c r="U22" s="96" t="e">
        <f ca="true">+IF(AND(ISNUMBER(OFFSET('Water Data'!$I$9,0,10*ROW('Water Data'!I16))),'Data Summary'!CJ22="Yes"),OFFSET('Water Data'!$I$9,0,10*ROW('Water Data'!I16)),NA())</f>
        <v>#N/A</v>
      </c>
      <c r="V22" s="97">
        <f ca="true">+IF(AND(ISNUMBER(OFFSET('Sanitation Data'!$D$4,0,10*ROW('Sanitation Data'!D16))),'Data Summary'!CK22="Yes"),100-OFFSET('Sanitation Data'!$D$4,0,10*ROW('Sanitation Data'!D16)),NA())</f>
        <v>53.338782903787944</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f ca="true">+IF(AND(ISNUMBER(OFFSET('Sanitation Data'!$E$4,0,10*ROW('Sanitation Data'!E16))),'Data Summary'!CP22="Yes"),100-OFFSET('Sanitation Data'!$E$4,0,10*ROW('Sanitation Data'!E16)),NA())</f>
        <v>68.599999999999994</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f ca="true">+IF(AND(ISNUMBER(OFFSET('Sanitation Data'!$F$4,0,10*ROW('Sanitation Data'!F16))),'Data Summary'!CU22="Yes"),100-OFFSET('Sanitation Data'!$F$4,0,10*ROW('Sanitation Data'!F16)),NA())</f>
        <v>38.6</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f ca="true">+IF(AND(ISNUMBER(OFFSET('Sanitation Data'!$G$4,0,10*ROW('Sanitation Data'!G16))),'Data Summary'!CZ22="Yes"),100-OFFSET('Sanitation Data'!$G$4,0,10*ROW('Sanitation Data'!G16)),NA())</f>
        <v>48.8</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f ca="true">+IF(AND(ISNUMBER(OFFSET('Sanitation Data'!$H$4,0,10*ROW('Sanitation Data'!H16))),'Data Summary'!DE22="Yes"),100-OFFSET('Sanitation Data'!$H$4,0,10*ROW('Sanitation Data'!H16)),NA())</f>
        <v>48.9</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f ca="true">+IF(AND(ISNUMBER(OFFSET('Sanitation Data'!$I$4,0,10*ROW('Sanitation Data'!I16))),'Data Summary'!DJ22="Yes"),100-OFFSET('Sanitation Data'!$I$4,0,10*ROW('Sanitation Data'!I16)),NA())</f>
        <v>97.07642679900745</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55" t="str">
        <f ca="true">+RIGHT('Data Summary'!A23,LEN('Data Summary'!A23)-9)</f>
        <v>UIS</v>
      </c>
      <c r="B23" s="36" t="str">
        <f ca="true">+IF(ISTEXT('Data Summary'!B23),'Data Summary'!B23,"")</f>
        <v>Other</v>
      </c>
      <c r="C23" s="354">
        <f ca="true">+VALUE('Data Summary'!C23)</f>
        <v>2018</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55" t="str">
        <f ca="true">+RIGHT('Data Summary'!A24,LEN('Data Summary'!A24)-9)</f>
        <v>UIS</v>
      </c>
      <c r="B24" s="36" t="str">
        <f ca="true">+IF(ISTEXT('Data Summary'!B24),'Data Summary'!B24,"")</f>
        <v>Other</v>
      </c>
      <c r="C24" s="354">
        <f ca="true">+VALUE('Data Summary'!C24)</f>
        <v>2019</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55" t="str">
        <f ca="true">+RIGHT('Data Summary'!A25,LEN('Data Summary'!A25)-9)</f>
        <v>EMIS</v>
      </c>
      <c r="B25" s="36" t="str">
        <f ca="true">+IF(ISTEXT('Data Summary'!B25),'Data Summary'!B25,"")</f>
        <v>EMIS</v>
      </c>
      <c r="C25" s="354">
        <f ca="true">+VALUE('Data Summary'!C25)</f>
        <v>2019</v>
      </c>
      <c r="D25" s="96" t="e">
        <f ca="true">+IF(AND(ISNUMBER(OFFSET('Water Data'!$D$4,0,10*ROW('Water Data'!D19))),'Data Summary'!BS25="Yes"),100-OFFSET('Water Data'!$D$4,0,10*ROW('Water Data'!D19)),NA())</f>
        <v>#N/A</v>
      </c>
      <c r="E25" s="96">
        <f ca="true">+IF(AND(ISNUMBER(OFFSET('Water Data'!$D$6,0,10*ROW('Water Data'!D19))),'Data Summary'!BT25="Yes"),OFFSET('Water Data'!$D$6,0,10*ROW('Water Data'!D19)),NA())</f>
        <v>54.958788676761024</v>
      </c>
      <c r="F25" s="96">
        <f ca="true">+IF(AND(ISNUMBER(OFFSET('Water Data'!$D$9,0,10*ROW('Water Data'!D19))),'Data Summary'!BU25="Yes"),OFFSET('Water Data'!$D$9,0,10*ROW('Water Data'!D19)),NA())</f>
        <v>54.524600183355403</v>
      </c>
      <c r="G25" s="96" t="e">
        <f ca="true">+IF(AND(ISNUMBER(OFFSET('Water Data'!$E$4,0,10*ROW('Water Data'!E19))),'Data Summary'!BV25="Yes"),100-OFFSET('Water Data'!$E$4,0,10*ROW('Water Data'!E19)),NA())</f>
        <v>#N/A</v>
      </c>
      <c r="H25" s="96">
        <f ca="true">+IF(AND(ISNUMBER(OFFSET('Water Data'!$E$6,0,10*ROW('Water Data'!E19))),'Data Summary'!BW25="Yes"),OFFSET('Water Data'!$E$6,0,10*ROW('Water Data'!E19)),NA())</f>
        <v>59.14513479563243</v>
      </c>
      <c r="I25" s="96">
        <f ca="true">+IF(AND(ISNUMBER(OFFSET('Water Data'!$E$9,0,10*ROW('Water Data'!E19))),'Data Summary'!BX25="Yes"),OFFSET('Water Data'!$E$9,0,10*ROW('Water Data'!E19)),NA())</f>
        <v>56.283046150138574</v>
      </c>
      <c r="J25" s="96" t="e">
        <f ca="true">+IF(AND(ISNUMBER(OFFSET('Water Data'!$F$4,0,10*ROW('Water Data'!F19))),'Data Summary'!BY25="Yes"),100-OFFSET('Water Data'!$F$4,0,10*ROW('Water Data'!F19)),NA())</f>
        <v>#N/A</v>
      </c>
      <c r="K25" s="96">
        <f ca="true">+IF(AND(ISNUMBER(OFFSET('Water Data'!$F$6,0,10*ROW('Water Data'!F19))),'Data Summary'!BZ25="Yes"),OFFSET('Water Data'!$F$6,0,10*ROW('Water Data'!F19)),NA())</f>
        <v>28.844403345127052</v>
      </c>
      <c r="L25" s="96">
        <f ca="true">+IF(AND(ISNUMBER(OFFSET('Water Data'!$F$9,0,10*ROW('Water Data'!F19))),'Data Summary'!CA25="Yes"),OFFSET('Water Data'!$F$9,0,10*ROW('Water Data'!F19)),NA())</f>
        <v>28.408381120423467</v>
      </c>
      <c r="M25" s="96" t="e">
        <f ca="true">+IF(AND(ISNUMBER(OFFSET('Water Data'!$G$4,0,10*ROW('Water Data'!G19))),'Data Summary'!CB25="Yes"),100-OFFSET('Water Data'!$G$4,0,10*ROW('Water Data'!G19)),NA())</f>
        <v>#N/A</v>
      </c>
      <c r="N25" s="96">
        <f ca="true">+IF(AND(ISNUMBER(OFFSET('Water Data'!$G$6,0,10*ROW('Water Data'!G19))),'Data Summary'!CC25="Yes"),OFFSET('Water Data'!$G$6,0,10*ROW('Water Data'!G19)),NA())</f>
        <v>57.664233576642332</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f ca="true">+IF(AND(ISNUMBER(OFFSET('Water Data'!$H$6,0,10*ROW('Water Data'!H19))),'Data Summary'!CF25="Yes"),OFFSET('Water Data'!$H$6,0,10*ROW('Water Data'!H19)),NA())</f>
        <v>50</v>
      </c>
      <c r="R25" s="96">
        <f ca="true">+IF(AND(ISNUMBER(OFFSET('Water Data'!$H$9,0,10*ROW('Water Data'!H19))),'Data Summary'!CG25="Yes"),OFFSET('Water Data'!$H$9,0,10*ROW('Water Data'!H19)),NA())</f>
        <v>50</v>
      </c>
      <c r="S25" s="96" t="e">
        <f ca="true">+IF(AND(ISNUMBER(OFFSET('Water Data'!$I$4,0,10*ROW('Water Data'!I19))),'Data Summary'!CH25="Yes"),100-OFFSET('Water Data'!$I$4,0,10*ROW('Water Data'!I19)),NA())</f>
        <v>#N/A</v>
      </c>
      <c r="T25" s="96">
        <f ca="true">+IF(AND(ISNUMBER(OFFSET('Water Data'!$I$6,0,10*ROW('Water Data'!I19))),'Data Summary'!CI25="Yes"),OFFSET('Water Data'!$I$6,0,10*ROW('Water Data'!I19)),NA())</f>
        <v>94</v>
      </c>
      <c r="U25" s="96">
        <f ca="true">+IF(AND(ISNUMBER(OFFSET('Water Data'!$I$9,0,10*ROW('Water Data'!I19))),'Data Summary'!CJ25="Yes"),OFFSET('Water Data'!$I$9,0,10*ROW('Water Data'!I19)),NA())</f>
        <v>94</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f ca="true">+IF(AND(ISNUMBER(OFFSET('Hygiene Data'!$D$7,0,10*ROW('Hygiene Data'!D19))),'Data Summary'!DP25="Yes"),OFFSET('Hygiene Data'!$D$7,0,10*ROW('Hygiene Data'!D19)),NA())</f>
        <v>28.010441071610472</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f ca="true">+IF(AND(ISNUMBER(OFFSET('Hygiene Data'!$E$7,0,10*ROW('Hygiene Data'!E19))),'Data Summary'!DS25="Yes"),OFFSET('Hygiene Data'!$E$7,0,10*ROW('Hygiene Data'!E19)),NA())</f>
        <v>41.982407518978192</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f ca="true">+IF(AND(ISNUMBER(OFFSET('Hygiene Data'!$F$7,0,10*ROW('Hygiene Data'!F19))),'Data Summary'!DV25="Yes"),OFFSET('Hygiene Data'!$F$7,0,10*ROW('Hygiene Data'!F19)),NA())</f>
        <v>17.975033083370093</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f ca="true">+IF(AND(ISNUMBER(OFFSET('Hygiene Data'!$H$7,0,10*ROW('Hygiene Data'!H19))),'Data Summary'!EB25="Yes"),OFFSET('Hygiene Data'!$H$7,0,10*ROW('Hygiene Data'!H19)),NA())</f>
        <v>24</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f ca="true">+IF(AND(ISNUMBER(OFFSET('Hygiene Data'!$I$7,0,10*ROW('Hygiene Data'!I19))),'Data Summary'!EE25="Yes"),OFFSET('Hygiene Data'!$I$7,0,10*ROW('Hygiene Data'!I19)),NA())</f>
        <v>63</v>
      </c>
      <c r="BQ25" s="98" t="e">
        <f ca="true">+IF(AND(ISNUMBER(OFFSET('Hygiene Data'!$I$9,0,10*ROW('Hygiene Data'!I19))),'Data Summary'!EF25="Yes"),OFFSET('Hygiene Data'!$I$9,0,10*ROW('Hygiene Data'!I19)),NA())</f>
        <v>#N/A</v>
      </c>
    </row>
    <row xmlns:x14ac="http://schemas.microsoft.com/office/spreadsheetml/2009/9/ac" r="26" x14ac:dyDescent="0.2">
      <c r="A26" s="355" t="str">
        <f ca="true">+RIGHT('Data Summary'!A26,LEN('Data Summary'!A26)-9)</f>
        <v>CEN</v>
      </c>
      <c r="B26" s="36" t="str">
        <f ca="true">+IF(ISTEXT('Data Summary'!B26),'Data Summary'!B26,"")</f>
        <v>Census</v>
      </c>
      <c r="C26" s="354">
        <f ca="true">+VALUE('Data Summary'!C26)</f>
        <v>2019</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55" t="str">
        <f ca="true">+RIGHT('Data Summary'!A27,LEN('Data Summary'!A27)-9)</f>
        <v>EMIS</v>
      </c>
      <c r="B27" s="36" t="str">
        <f ca="true">+IF(ISTEXT('Data Summary'!B27),'Data Summary'!B27,"")</f>
        <v>EMIS</v>
      </c>
      <c r="C27" s="354">
        <f ca="true">+VALUE('Data Summary'!C27)</f>
        <v>2020</v>
      </c>
      <c r="D27" s="96" t="e">
        <f ca="true">+IF(AND(ISNUMBER(OFFSET('Water Data'!$D$4,0,10*ROW('Water Data'!D21))),'Data Summary'!BS27="Yes"),100-OFFSET('Water Data'!$D$4,0,10*ROW('Water Data'!D21)),NA())</f>
        <v>#N/A</v>
      </c>
      <c r="E27" s="96">
        <f ca="true">+IF(AND(ISNUMBER(OFFSET('Water Data'!$D$6,0,10*ROW('Water Data'!D21))),'Data Summary'!BT27="Yes"),OFFSET('Water Data'!$D$6,0,10*ROW('Water Data'!D21)),NA())</f>
        <v>49.792220744680854</v>
      </c>
      <c r="F27" s="96">
        <f ca="true">+IF(AND(ISNUMBER(OFFSET('Water Data'!$D$9,0,10*ROW('Water Data'!D21))),'Data Summary'!BU27="Yes"),OFFSET('Water Data'!$D$9,0,10*ROW('Water Data'!D21)),NA())</f>
        <v>49.792220744680854</v>
      </c>
      <c r="G27" s="96" t="e">
        <f ca="true">+IF(AND(ISNUMBER(OFFSET('Water Data'!$E$4,0,10*ROW('Water Data'!E21))),'Data Summary'!BV27="Yes"),100-OFFSET('Water Data'!$E$4,0,10*ROW('Water Data'!E21)),NA())</f>
        <v>#N/A</v>
      </c>
      <c r="H27" s="96">
        <f ca="true">+IF(AND(ISNUMBER(OFFSET('Water Data'!$E$6,0,10*ROW('Water Data'!E21))),'Data Summary'!BW27="Yes"),OFFSET('Water Data'!$E$6,0,10*ROW('Water Data'!E21)),NA())</f>
        <v>69.793632181834582</v>
      </c>
      <c r="I27" s="96">
        <f ca="true">+IF(AND(ISNUMBER(OFFSET('Water Data'!$E$9,0,10*ROW('Water Data'!E21))),'Data Summary'!BX27="Yes"),OFFSET('Water Data'!$E$9,0,10*ROW('Water Data'!E21)),NA())</f>
        <v>69.793632181834582</v>
      </c>
      <c r="J27" s="96" t="e">
        <f ca="true">+IF(AND(ISNUMBER(OFFSET('Water Data'!$F$4,0,10*ROW('Water Data'!F21))),'Data Summary'!BY27="Yes"),100-OFFSET('Water Data'!$F$4,0,10*ROW('Water Data'!F21)),NA())</f>
        <v>#N/A</v>
      </c>
      <c r="K27" s="96">
        <f ca="true">+IF(AND(ISNUMBER(OFFSET('Water Data'!$F$6,0,10*ROW('Water Data'!F21))),'Data Summary'!BZ27="Yes"),OFFSET('Water Data'!$F$6,0,10*ROW('Water Data'!F21)),NA())</f>
        <v>34.079217076365879</v>
      </c>
      <c r="L27" s="96">
        <f ca="true">+IF(AND(ISNUMBER(OFFSET('Water Data'!$F$9,0,10*ROW('Water Data'!F21))),'Data Summary'!CA27="Yes"),OFFSET('Water Data'!$F$9,0,10*ROW('Water Data'!F21)),NA())</f>
        <v>34.079217076365879</v>
      </c>
      <c r="M27" s="96" t="e">
        <f ca="true">+IF(AND(ISNUMBER(OFFSET('Water Data'!$G$4,0,10*ROW('Water Data'!G21))),'Data Summary'!CB27="Yes"),100-OFFSET('Water Data'!$G$4,0,10*ROW('Water Data'!G21)),NA())</f>
        <v>#N/A</v>
      </c>
      <c r="N27" s="96">
        <f ca="true">+IF(AND(ISNUMBER(OFFSET('Water Data'!$G$6,0,10*ROW('Water Data'!G21))),'Data Summary'!CC27="Yes"),OFFSET('Water Data'!$G$6,0,10*ROW('Water Data'!G21)),NA())</f>
        <v>48</v>
      </c>
      <c r="O27" s="96">
        <f ca="true">+IF(AND(ISNUMBER(OFFSET('Water Data'!$G$9,0,10*ROW('Water Data'!G21))),'Data Summary'!CD27="Yes"),OFFSET('Water Data'!$G$9,0,10*ROW('Water Data'!G21)),NA())</f>
        <v>48</v>
      </c>
      <c r="P27" s="96" t="e">
        <f ca="true">+IF(AND(ISNUMBER(OFFSET('Water Data'!$H$4,0,10*ROW('Water Data'!H21))),'Data Summary'!CE27="Yes"),100-OFFSET('Water Data'!$H$4,0,10*ROW('Water Data'!H21)),NA())</f>
        <v>#N/A</v>
      </c>
      <c r="Q27" s="96">
        <f ca="true">+IF(AND(ISNUMBER(OFFSET('Water Data'!$H$6,0,10*ROW('Water Data'!H21))),'Data Summary'!CF27="Yes"),OFFSET('Water Data'!$H$6,0,10*ROW('Water Data'!H21)),NA())</f>
        <v>45</v>
      </c>
      <c r="R27" s="96">
        <f ca="true">+IF(AND(ISNUMBER(OFFSET('Water Data'!$H$9,0,10*ROW('Water Data'!H21))),'Data Summary'!CG27="Yes"),OFFSET('Water Data'!$H$9,0,10*ROW('Water Data'!H21)),NA())</f>
        <v>45</v>
      </c>
      <c r="S27" s="96" t="e">
        <f ca="true">+IF(AND(ISNUMBER(OFFSET('Water Data'!$I$4,0,10*ROW('Water Data'!I21))),'Data Summary'!CH27="Yes"),100-OFFSET('Water Data'!$I$4,0,10*ROW('Water Data'!I21)),NA())</f>
        <v>#N/A</v>
      </c>
      <c r="T27" s="96">
        <f ca="true">+IF(AND(ISNUMBER(OFFSET('Water Data'!$I$6,0,10*ROW('Water Data'!I21))),'Data Summary'!CI27="Yes"),OFFSET('Water Data'!$I$6,0,10*ROW('Water Data'!I21)),NA())</f>
        <v>90</v>
      </c>
      <c r="U27" s="96">
        <f ca="true">+IF(AND(ISNUMBER(OFFSET('Water Data'!$I$9,0,10*ROW('Water Data'!I21))),'Data Summary'!CJ27="Yes"),OFFSET('Water Data'!$I$9,0,10*ROW('Water Data'!I21)),NA())</f>
        <v>90</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f ca="true">+IF(AND(ISNUMBER(OFFSET('Hygiene Data'!$D$7,0,10*ROW('Hygiene Data'!D21))),'Data Summary'!DP27="Yes"),OFFSET('Hygiene Data'!$D$7,0,10*ROW('Hygiene Data'!D21)),NA())</f>
        <v>36.943026928191486</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f ca="true">+IF(AND(ISNUMBER(OFFSET('Hygiene Data'!$E$7,0,10*ROW('Hygiene Data'!E21))),'Data Summary'!DS27="Yes"),OFFSET('Hygiene Data'!$E$7,0,10*ROW('Hygiene Data'!E21)),NA())</f>
        <v>43.988447473404257</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f ca="true">+IF(AND(ISNUMBER(OFFSET('Hygiene Data'!$F$7,0,10*ROW('Hygiene Data'!F21))),'Data Summary'!DV27="Yes"),OFFSET('Hygiene Data'!$F$7,0,10*ROW('Hygiene Data'!F21)),NA())</f>
        <v>24.293467420212767</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f ca="true">+IF(AND(ISNUMBER(OFFSET('Hygiene Data'!$G$7,0,10*ROW('Hygiene Data'!G21))),'Data Summary'!DY27="Yes"),OFFSET('Hygiene Data'!$G$7,0,10*ROW('Hygiene Data'!G21)),NA())</f>
        <v>59.856115107913666</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f ca="true">+IF(AND(ISNUMBER(OFFSET('Hygiene Data'!$H$7,0,10*ROW('Hygiene Data'!H21))),'Data Summary'!EB27="Yes"),OFFSET('Hygiene Data'!$H$7,0,10*ROW('Hygiene Data'!H21)),NA())</f>
        <v>29</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f ca="true">+IF(AND(ISNUMBER(OFFSET('Hygiene Data'!$I$7,0,10*ROW('Hygiene Data'!I21))),'Data Summary'!EE27="Yes"),OFFSET('Hygiene Data'!$I$7,0,10*ROW('Hygiene Data'!I21)),NA())</f>
        <v>65</v>
      </c>
      <c r="BQ27" s="98" t="e">
        <f ca="true">+IF(AND(ISNUMBER(OFFSET('Hygiene Data'!$I$9,0,10*ROW('Hygiene Data'!I21))),'Data Summary'!EF27="Yes"),OFFSET('Hygiene Data'!$I$9,0,10*ROW('Hygiene Data'!I21)),NA())</f>
        <v>#N/A</v>
      </c>
    </row>
    <row xmlns:x14ac="http://schemas.microsoft.com/office/spreadsheetml/2009/9/ac" r="28" x14ac:dyDescent="0.2">
      <c r="A28" s="355" t="str">
        <f ca="true">+RIGHT('Data Summary'!A28,LEN('Data Summary'!A28)-9)</f>
        <v>CEN</v>
      </c>
      <c r="B28" s="36" t="str">
        <f ca="true">+IF(ISTEXT('Data Summary'!B28),'Data Summary'!B28,"")</f>
        <v>Census</v>
      </c>
      <c r="C28" s="354">
        <f ca="true">+VALUE('Data Summary'!C28)</f>
        <v>2020</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55" t="str">
        <f ca="true">+RIGHT('Data Summary'!A29,LEN('Data Summary'!A29)-9)</f>
        <v>UIS</v>
      </c>
      <c r="B29" s="36" t="str">
        <f ca="true">+IF(ISTEXT('Data Summary'!B29),'Data Summary'!B29,"")</f>
        <v>Other</v>
      </c>
      <c r="C29" s="354">
        <f ca="true">+VALUE('Data Summary'!C29)</f>
        <v>2020</v>
      </c>
      <c r="D29" s="96" t="e">
        <f ca="true">+IF(AND(ISNUMBER(OFFSET('Water Data'!$D$4,0,10*ROW('Water Data'!D23))),'Data Summary'!BS29="Yes"),100-OFFSET('Water Data'!$D$4,0,10*ROW('Water Data'!D23)),NA())</f>
        <v>#N/A</v>
      </c>
      <c r="E29" s="96">
        <f ca="true">+IF(AND(ISNUMBER(OFFSET('Water Data'!$D$6,0,10*ROW('Water Data'!D23))),'Data Summary'!BT29="Yes"),OFFSET('Water Data'!$D$6,0,10*ROW('Water Data'!D23)),NA())</f>
        <v>74.849080029970381</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f ca="true">+IF(AND(ISNUMBER(OFFSET('Water Data'!$H$6,0,10*ROW('Water Data'!H23))),'Data Summary'!CF29="Yes"),OFFSET('Water Data'!$H$6,0,10*ROW('Water Data'!H23)),NA())</f>
        <v>58.22</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f ca="true">+IF(AND(ISNUMBER(OFFSET('Water Data'!$I$6,0,10*ROW('Water Data'!I23))),'Data Summary'!CI29="Yes"),OFFSET('Water Data'!$I$6,0,10*ROW('Water Data'!I23)),NA())</f>
        <v>91.19</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f ca="true">+IF(AND(ISNUMBER(OFFSET('Hygiene Data'!$D$5,0,10*ROW('Hygiene Data'!D23))),'Data Summary'!DO29="Yes"),OFFSET('Hygiene Data'!$D$5,0,10*ROW('Hygiene Data'!D23)),NA())</f>
        <v>48.833610495975577</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f ca="true">+IF(AND(ISNUMBER(OFFSET('Hygiene Data'!$H$5,0,10*ROW('Hygiene Data'!H23))),'Data Summary'!EA29="Yes"),OFFSET('Hygiene Data'!$H$5,0,10*ROW('Hygiene Data'!H23)),NA())</f>
        <v>43.77</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f ca="true">+IF(AND(ISNUMBER(OFFSET('Hygiene Data'!$I$5,0,10*ROW('Hygiene Data'!I23))),'Data Summary'!ED29="Yes"),OFFSET('Hygiene Data'!$I$5,0,10*ROW('Hygiene Data'!I23)),NA())</f>
        <v>92.287480519793121</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55" t="str">
        <f ca="true">+RIGHT('Data Summary'!A30,LEN('Data Summary'!A30)-9)</f>
        <v>UIS</v>
      </c>
      <c r="B30" s="36" t="str">
        <f ca="true">+IF(ISTEXT('Data Summary'!B30),'Data Summary'!B30,"")</f>
        <v>Other</v>
      </c>
      <c r="C30" s="354">
        <f ca="true">+VALUE('Data Summary'!C30)</f>
        <v>2021</v>
      </c>
      <c r="D30" s="96" t="e">
        <f ca="true">+IF(AND(ISNUMBER(OFFSET('Water Data'!$D$4,0,10*ROW('Water Data'!D24))),'Data Summary'!BS30="Yes"),100-OFFSET('Water Data'!$D$4,0,10*ROW('Water Data'!D24)),NA())</f>
        <v>#N/A</v>
      </c>
      <c r="E30" s="96">
        <f ca="true">+IF(AND(ISNUMBER(OFFSET('Water Data'!$D$6,0,10*ROW('Water Data'!D24))),'Data Summary'!BT30="Yes"),OFFSET('Water Data'!$D$6,0,10*ROW('Water Data'!D24)),NA())</f>
        <v>75.766554835875013</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f ca="true">+IF(AND(ISNUMBER(OFFSET('Water Data'!$H$6,0,10*ROW('Water Data'!H24))),'Data Summary'!CF30="Yes"),OFFSET('Water Data'!$H$6,0,10*ROW('Water Data'!H24)),NA())</f>
        <v>57.53</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f ca="true">+IF(AND(ISNUMBER(OFFSET('Water Data'!$I$6,0,10*ROW('Water Data'!I24))),'Data Summary'!CI30="Yes"),OFFSET('Water Data'!$I$6,0,10*ROW('Water Data'!I24)),NA())</f>
        <v>93.785647389375711</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f ca="true">+IF(AND(ISNUMBER(OFFSET('Hygiene Data'!$D$5,0,10*ROW('Hygiene Data'!D24))),'Data Summary'!DO30="Yes"),OFFSET('Hygiene Data'!$D$5,0,10*ROW('Hygiene Data'!D24)),NA())</f>
        <v>48.734719454186305</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f ca="true">+IF(AND(ISNUMBER(OFFSET('Hygiene Data'!$H$5,0,10*ROW('Hygiene Data'!H24))),'Data Summary'!EA30="Yes"),OFFSET('Hygiene Data'!$H$5,0,10*ROW('Hygiene Data'!H24)),NA())</f>
        <v>43.25</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f ca="true">+IF(AND(ISNUMBER(OFFSET('Hygiene Data'!$I$5,0,10*ROW('Hygiene Data'!I24))),'Data Summary'!ED30="Yes"),OFFSET('Hygiene Data'!$I$5,0,10*ROW('Hygiene Data'!I24)),NA())</f>
        <v>92.868946310545155</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55" t="str">
        <f ca="true">+RIGHT('Data Summary'!A31,LEN('Data Summary'!A31)-9)</f>
        <v>EMIS</v>
      </c>
      <c r="B31" s="36" t="str">
        <f ca="true">+IF(ISTEXT('Data Summary'!B31),'Data Summary'!B31,"")</f>
        <v>EMIS</v>
      </c>
      <c r="C31" s="354">
        <f ca="true">+VALUE('Data Summary'!C31)</f>
        <v>2021</v>
      </c>
      <c r="D31" s="96">
        <f ca="true">+IF(AND(ISNUMBER(OFFSET('Water Data'!$D$4,0,10*ROW('Water Data'!D25))),'Data Summary'!BS31="Yes"),100-OFFSET('Water Data'!$D$4,0,10*ROW('Water Data'!D25)),NA())</f>
        <v>51.336791764610524</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f ca="true">+IF(AND(ISNUMBER(OFFSET('Water Data'!$E$4,0,10*ROW('Water Data'!E25))),'Data Summary'!BV31="Yes"),100-OFFSET('Water Data'!$E$4,0,10*ROW('Water Data'!E25)),NA())</f>
        <v>41.878390634887154</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f ca="true">+IF(AND(ISNUMBER(OFFSET('Water Data'!$F$4,0,10*ROW('Water Data'!F25))),'Data Summary'!BY31="Yes"),100-OFFSET('Water Data'!$F$4,0,10*ROW('Water Data'!F25)),NA())</f>
        <v>32.879262887800323</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f ca="true">+IF(AND(ISNUMBER(OFFSET('Water Data'!$G$4,0,10*ROW('Water Data'!G25))),'Data Summary'!CB31="Yes"),100-OFFSET('Water Data'!$G$4,0,10*ROW('Water Data'!G25)),NA())</f>
        <v>60</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f ca="true">+IF(AND(ISNUMBER(OFFSET('Water Data'!$H$4,0,10*ROW('Water Data'!H25))),'Data Summary'!CE31="Yes"),100-OFFSET('Water Data'!$H$4,0,10*ROW('Water Data'!H25)),NA())</f>
        <v>45</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f ca="true">+IF(AND(ISNUMBER(OFFSET('Water Data'!$I$4,0,10*ROW('Water Data'!I25))),'Data Summary'!CH31="Yes"),100-OFFSET('Water Data'!$I$4,0,10*ROW('Water Data'!I25)),NA())</f>
        <v>89</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f ca="true">+IF(AND(ISNUMBER(OFFSET('Hygiene Data'!$D$7,0,10*ROW('Hygiene Data'!D25))),'Data Summary'!DP31="Yes"),OFFSET('Hygiene Data'!$D$7,0,10*ROW('Hygiene Data'!D25)),NA())</f>
        <v>80.13430736807976</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f ca="true">+IF(AND(ISNUMBER(OFFSET('Hygiene Data'!$E$7,0,10*ROW('Hygiene Data'!E25))),'Data Summary'!DS31="Yes"),OFFSET('Hygiene Data'!$E$7,0,10*ROW('Hygiene Data'!E25)),NA())</f>
        <v>77.364901919426273</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f ca="true">+IF(AND(ISNUMBER(OFFSET('Hygiene Data'!$F$7,0,10*ROW('Hygiene Data'!F25))),'Data Summary'!DV31="Yes"),OFFSET('Hygiene Data'!$F$7,0,10*ROW('Hygiene Data'!F25)),NA())</f>
        <v>26.565803592255662</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f ca="true">+IF(AND(ISNUMBER(OFFSET('Hygiene Data'!$G$7,0,10*ROW('Hygiene Data'!G25))),'Data Summary'!DY31="Yes"),OFFSET('Hygiene Data'!$G$7,0,10*ROW('Hygiene Data'!G25)),NA())</f>
        <v>83</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f ca="true">+IF(AND(ISNUMBER(OFFSET('Hygiene Data'!$H$7,0,10*ROW('Hygiene Data'!H25))),'Data Summary'!EB31="Yes"),OFFSET('Hygiene Data'!$H$7,0,10*ROW('Hygiene Data'!H25)),NA())</f>
        <v>78</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f ca="true">+IF(AND(ISNUMBER(OFFSET('Hygiene Data'!$I$7,0,10*ROW('Hygiene Data'!I25))),'Data Summary'!EE31="Yes"),OFFSET('Hygiene Data'!$I$7,0,10*ROW('Hygiene Data'!I25)),NA())</f>
        <v>92.9</v>
      </c>
      <c r="BQ31" s="98" t="e">
        <f ca="true">+IF(AND(ISNUMBER(OFFSET('Hygiene Data'!$I$9,0,10*ROW('Hygiene Data'!I25))),'Data Summary'!EF31="Yes"),OFFSET('Hygiene Data'!$I$9,0,10*ROW('Hygiene Data'!I25)),NA())</f>
        <v>#N/A</v>
      </c>
    </row>
    <row xmlns:x14ac="http://schemas.microsoft.com/office/spreadsheetml/2009/9/ac" r="32" x14ac:dyDescent="0.2">
      <c r="A32" s="355" t="str">
        <f ca="true">+RIGHT('Data Summary'!A32,LEN('Data Summary'!A32)-9)</f>
        <v>EMIS</v>
      </c>
      <c r="B32" s="36" t="str">
        <f ca="true">+IF(ISTEXT('Data Summary'!B32),'Data Summary'!B32,"")</f>
        <v>EMIS</v>
      </c>
      <c r="C32" s="354">
        <f ca="true">+VALUE('Data Summary'!C32)</f>
        <v>2022</v>
      </c>
      <c r="D32" s="96">
        <f ca="true">+IF(AND(ISNUMBER(OFFSET('Water Data'!$D$4,0,10*ROW('Water Data'!D26))),'Data Summary'!BS32="Yes"),100-OFFSET('Water Data'!$D$4,0,10*ROW('Water Data'!D26)),NA())</f>
        <v>49.227746454809498</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f ca="true">+IF(AND(ISNUMBER(OFFSET('Water Data'!$E$4,0,10*ROW('Water Data'!E26))),'Data Summary'!BV32="Yes"),100-OFFSET('Water Data'!$E$4,0,10*ROW('Water Data'!E26)),NA())</f>
        <v>67</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f ca="true">+IF(AND(ISNUMBER(OFFSET('Water Data'!$F$4,0,10*ROW('Water Data'!F26))),'Data Summary'!BY32="Yes"),100-OFFSET('Water Data'!$F$4,0,10*ROW('Water Data'!F26)),NA())</f>
        <v>32</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f ca="true">+IF(AND(ISNUMBER(OFFSET('Water Data'!$G$4,0,10*ROW('Water Data'!G26))),'Data Summary'!CB32="Yes"),100-OFFSET('Water Data'!$G$4,0,10*ROW('Water Data'!G26)),NA())</f>
        <v>61</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f ca="true">+IF(AND(ISNUMBER(OFFSET('Water Data'!$H$4,0,10*ROW('Water Data'!H26))),'Data Summary'!CE32="Yes"),100-OFFSET('Water Data'!$H$4,0,10*ROW('Water Data'!H26)),NA())</f>
        <v>46</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f ca="true">+IF(AND(ISNUMBER(OFFSET('Water Data'!$I$4,0,10*ROW('Water Data'!I26))),'Data Summary'!CH32="Yes"),100-OFFSET('Water Data'!$I$4,0,10*ROW('Water Data'!I26)),NA())</f>
        <v>90</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f ca="true">+IF(AND(ISNUMBER(OFFSET('Hygiene Data'!$D$7,0,10*ROW('Hygiene Data'!D26))),'Data Summary'!DP32="Yes"),OFFSET('Hygiene Data'!$D$7,0,10*ROW('Hygiene Data'!D26)),NA())</f>
        <v>57.892875448487956</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f ca="true">+IF(AND(ISNUMBER(OFFSET('Hygiene Data'!$E$7,0,10*ROW('Hygiene Data'!E26))),'Data Summary'!DS32="Yes"),OFFSET('Hygiene Data'!$E$7,0,10*ROW('Hygiene Data'!E26)),NA())</f>
        <v>76</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f ca="true">+IF(AND(ISNUMBER(OFFSET('Hygiene Data'!$F$7,0,10*ROW('Hygiene Data'!F26))),'Data Summary'!DV32="Yes"),OFFSET('Hygiene Data'!$F$7,0,10*ROW('Hygiene Data'!F26)),NA())</f>
        <v>65</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f ca="true">+IF(AND(ISNUMBER(OFFSET('Hygiene Data'!$H$7,0,10*ROW('Hygiene Data'!H26))),'Data Summary'!EB32="Yes"),OFFSET('Hygiene Data'!$H$7,0,10*ROW('Hygiene Data'!H26)),NA())</f>
        <v>69</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f ca="true">+IF(AND(ISNUMBER(OFFSET('Hygiene Data'!$I$7,0,10*ROW('Hygiene Data'!I26))),'Data Summary'!EE32="Yes"),OFFSET('Hygiene Data'!$I$7,0,10*ROW('Hygiene Data'!I26)),NA())</f>
        <v>90</v>
      </c>
      <c r="BQ32" s="98" t="e">
        <f ca="true">+IF(AND(ISNUMBER(OFFSET('Hygiene Data'!$I$9,0,10*ROW('Hygiene Data'!I26))),'Data Summary'!EF32="Yes"),OFFSET('Hygiene Data'!$I$9,0,10*ROW('Hygiene Data'!I26)),NA())</f>
        <v>#N/A</v>
      </c>
    </row>
    <row xmlns:x14ac="http://schemas.microsoft.com/office/spreadsheetml/2009/9/ac" r="33" x14ac:dyDescent="0.2">
      <c r="A33" s="355" t="str">
        <f ca="true">+RIGHT('Data Summary'!A33,LEN('Data Summary'!A33)-9)</f>
        <v>UIS</v>
      </c>
      <c r="B33" s="36" t="str">
        <f ca="true">+IF(ISTEXT('Data Summary'!B33),'Data Summary'!B33,"")</f>
        <v>Other</v>
      </c>
      <c r="C33" s="354">
        <f ca="true">+VALUE('Data Summary'!C33)</f>
        <v>2022</v>
      </c>
      <c r="D33" s="96" t="e">
        <f ca="true">+IF(AND(ISNUMBER(OFFSET('Water Data'!$D$4,0,10*ROW('Water Data'!D27))),'Data Summary'!BS33="Yes"),100-OFFSET('Water Data'!$D$4,0,10*ROW('Water Data'!D27)),NA())</f>
        <v>#N/A</v>
      </c>
      <c r="E33" s="96">
        <f ca="true">+IF(AND(ISNUMBER(OFFSET('Water Data'!$D$6,0,10*ROW('Water Data'!D27))),'Data Summary'!BT33="Yes"),OFFSET('Water Data'!$D$6,0,10*ROW('Water Data'!D27)),NA())</f>
        <v>80.491885927527832</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f ca="true">+IF(AND(ISNUMBER(OFFSET('Water Data'!$H$6,0,10*ROW('Water Data'!H27))),'Data Summary'!CF33="Yes"),OFFSET('Water Data'!$H$6,0,10*ROW('Water Data'!H27)),NA())</f>
        <v>67.45</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f ca="true">+IF(AND(ISNUMBER(OFFSET('Water Data'!$I$6,0,10*ROW('Water Data'!I27))),'Data Summary'!CI33="Yes"),OFFSET('Water Data'!$I$6,0,10*ROW('Water Data'!I27)),NA())</f>
        <v>93.469463560371196</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f ca="true">+IF(AND(ISNUMBER(OFFSET('Hygiene Data'!$D$5,0,10*ROW('Hygiene Data'!D27))),'Data Summary'!DO33="Yes"),OFFSET('Hygiene Data'!$D$5,0,10*ROW('Hygiene Data'!D27)),NA())</f>
        <v>52.294123393431683</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f ca="true">+IF(AND(ISNUMBER(OFFSET('Hygiene Data'!$H$5,0,10*ROW('Hygiene Data'!H27))),'Data Summary'!EA33="Yes"),OFFSET('Hygiene Data'!$H$5,0,10*ROW('Hygiene Data'!H27)),NA())</f>
        <v>47.18</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f ca="true">+IF(AND(ISNUMBER(OFFSET('Hygiene Data'!$I$5,0,10*ROW('Hygiene Data'!I27))),'Data Summary'!ED33="Yes"),OFFSET('Hygiene Data'!$I$5,0,10*ROW('Hygiene Data'!I27)),NA())</f>
        <v>93.683044190020155</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55" t="e">
        <f ca="true">+RIGHT('Data Summary'!A34,LEN('Data Summary'!A34)-9)</f>
        <v>#VALUE!</v>
      </c>
      <c r="B34" s="36" t="str">
        <f ca="true">+IF(ISTEXT('Data Summary'!B34),'Data Summary'!B34,"")</f>
        <v/>
      </c>
      <c r="C34" s="354"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55" t="e">
        <f ca="true">+RIGHT('Data Summary'!A35,LEN('Data Summary'!A35)-9)</f>
        <v>#VALUE!</v>
      </c>
      <c r="B35" s="36" t="str">
        <f ca="true">+IF(ISTEXT('Data Summary'!B35),'Data Summary'!B35,"")</f>
        <v/>
      </c>
      <c r="C35" s="354"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55" t="e">
        <f ca="true">+RIGHT('Data Summary'!A36,LEN('Data Summary'!A36)-9)</f>
        <v>#VALUE!</v>
      </c>
      <c r="B36" s="36" t="str">
        <f ca="true">+IF(ISTEXT('Data Summary'!B36),'Data Summary'!B36,"")</f>
        <v/>
      </c>
      <c r="C36" s="354"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55" t="e">
        <f ca="true">+RIGHT('Data Summary'!A37,LEN('Data Summary'!A37)-9)</f>
        <v>#VALUE!</v>
      </c>
      <c r="B37" s="36" t="str">
        <f ca="true">+IF(ISTEXT('Data Summary'!B37),'Data Summary'!B37,"")</f>
        <v/>
      </c>
      <c r="C37" s="354"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55" t="e">
        <f ca="true">+RIGHT('Data Summary'!A38,LEN('Data Summary'!A38)-9)</f>
        <v>#VALUE!</v>
      </c>
      <c r="B38" s="36" t="str">
        <f ca="true">+IF(ISTEXT('Data Summary'!B38),'Data Summary'!B38,"")</f>
        <v/>
      </c>
      <c r="C38" s="354"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55" t="e">
        <f ca="true">+RIGHT('Data Summary'!A39,LEN('Data Summary'!A39)-9)</f>
        <v>#VALUE!</v>
      </c>
      <c r="B39" s="36" t="str">
        <f ca="true">+IF(ISTEXT('Data Summary'!B39),'Data Summary'!B39,"")</f>
        <v/>
      </c>
      <c r="C39" s="354"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55" t="e">
        <f ca="true">+RIGHT('Data Summary'!A40,LEN('Data Summary'!A40)-9)</f>
        <v>#VALUE!</v>
      </c>
      <c r="B40" s="36" t="str">
        <f ca="true">+IF(ISTEXT('Data Summary'!B40),'Data Summary'!B40,"")</f>
        <v/>
      </c>
      <c r="C40" s="354"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55" t="e">
        <f ca="true">+RIGHT('Data Summary'!A41,LEN('Data Summary'!A41)-9)</f>
        <v>#VALUE!</v>
      </c>
      <c r="B41" s="36" t="str">
        <f ca="true">+IF(ISTEXT('Data Summary'!B41),'Data Summary'!B41,"")</f>
        <v/>
      </c>
      <c r="C41" s="354"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55" t="e">
        <f ca="true">+RIGHT('Data Summary'!A42,LEN('Data Summary'!A42)-9)</f>
        <v>#VALUE!</v>
      </c>
      <c r="B42" s="36" t="str">
        <f ca="true">+IF(ISTEXT('Data Summary'!B42),'Data Summary'!B42,"")</f>
        <v/>
      </c>
      <c r="C42" s="354"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55" t="e">
        <f ca="true">+RIGHT('Data Summary'!A43,LEN('Data Summary'!A43)-9)</f>
        <v>#VALUE!</v>
      </c>
      <c r="B43" s="36" t="str">
        <f ca="true">+IF(ISTEXT('Data Summary'!B43),'Data Summary'!B43,"")</f>
        <v/>
      </c>
      <c r="C43" s="354"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55" t="e">
        <f ca="true">+RIGHT('Data Summary'!A44,LEN('Data Summary'!A44)-9)</f>
        <v>#VALUE!</v>
      </c>
      <c r="B44" s="36" t="str">
        <f ca="true">+IF(ISTEXT('Data Summary'!B44),'Data Summary'!B44,"")</f>
        <v/>
      </c>
      <c r="C44" s="354"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55" t="e">
        <f ca="true">+RIGHT('Data Summary'!A45,LEN('Data Summary'!A45)-9)</f>
        <v>#VALUE!</v>
      </c>
      <c r="B45" s="36" t="str">
        <f ca="true">+IF(ISTEXT('Data Summary'!B45),'Data Summary'!B45,"")</f>
        <v/>
      </c>
      <c r="C45" s="354"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55" t="e">
        <f ca="true">+RIGHT('Data Summary'!A46,LEN('Data Summary'!A46)-9)</f>
        <v>#VALUE!</v>
      </c>
      <c r="B46" s="36" t="str">
        <f ca="true">+IF(ISTEXT('Data Summary'!B46),'Data Summary'!B46,"")</f>
        <v/>
      </c>
      <c r="C46" s="354"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55" t="e">
        <f ca="true">+RIGHT('Data Summary'!A47,LEN('Data Summary'!A47)-9)</f>
        <v>#VALUE!</v>
      </c>
      <c r="B47" s="36" t="str">
        <f ca="true">+IF(ISTEXT('Data Summary'!B47),'Data Summary'!B47,"")</f>
        <v/>
      </c>
      <c r="C47" s="354"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55" t="e">
        <f ca="true">+RIGHT('Data Summary'!A48,LEN('Data Summary'!A48)-9)</f>
        <v>#VALUE!</v>
      </c>
      <c r="B48" s="36" t="str">
        <f ca="true">+IF(ISTEXT('Data Summary'!B48),'Data Summary'!B48,"")</f>
        <v/>
      </c>
      <c r="C48" s="354"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55" t="e">
        <f ca="true">+RIGHT('Data Summary'!A49,LEN('Data Summary'!A49)-9)</f>
        <v>#VALUE!</v>
      </c>
      <c r="B49" s="36" t="str">
        <f ca="true">+IF(ISTEXT('Data Summary'!B49),'Data Summary'!B49,"")</f>
        <v/>
      </c>
      <c r="C49" s="354"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55" t="e">
        <f ca="true">+RIGHT('Data Summary'!A50,LEN('Data Summary'!A50)-9)</f>
        <v>#VALUE!</v>
      </c>
      <c r="B50" s="36" t="str">
        <f ca="true">+IF(ISTEXT('Data Summary'!B50),'Data Summary'!B50,"")</f>
        <v/>
      </c>
      <c r="C50" s="354"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55" t="e">
        <f ca="true">+RIGHT('Data Summary'!A51,LEN('Data Summary'!A51)-9)</f>
        <v>#VALUE!</v>
      </c>
      <c r="B51" s="36" t="str">
        <f ca="true">+IF(ISTEXT('Data Summary'!B51),'Data Summary'!B51,"")</f>
        <v/>
      </c>
      <c r="C51" s="354"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55" t="e">
        <f ca="true">+RIGHT('Data Summary'!A52,LEN('Data Summary'!A52)-9)</f>
        <v>#VALUE!</v>
      </c>
      <c r="B52" s="36" t="str">
        <f ca="true">+IF(ISTEXT('Data Summary'!B52),'Data Summary'!B52,"")</f>
        <v/>
      </c>
      <c r="C52" s="354"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55" t="e">
        <f ca="true">+RIGHT('Data Summary'!A53,LEN('Data Summary'!A53)-9)</f>
        <v>#VALUE!</v>
      </c>
      <c r="B53" s="36" t="str">
        <f ca="true">+IF(ISTEXT('Data Summary'!B53),'Data Summary'!B53,"")</f>
        <v/>
      </c>
      <c r="C53" s="354"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55" t="e">
        <f ca="true">+RIGHT('Data Summary'!A54,LEN('Data Summary'!A54)-9)</f>
        <v>#VALUE!</v>
      </c>
      <c r="B54" s="36" t="str">
        <f ca="true">+IF(ISTEXT('Data Summary'!B54),'Data Summary'!B54,"")</f>
        <v/>
      </c>
      <c r="C54" s="354"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55" t="e">
        <f ca="true">+RIGHT('Data Summary'!A55,LEN('Data Summary'!A55)-9)</f>
        <v>#VALUE!</v>
      </c>
      <c r="B55" s="36" t="str">
        <f ca="true">+IF(ISTEXT('Data Summary'!B55),'Data Summary'!B55,"")</f>
        <v/>
      </c>
      <c r="C55" s="354"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55" t="e">
        <f ca="true">+RIGHT('Data Summary'!A56,LEN('Data Summary'!A56)-9)</f>
        <v>#VALUE!</v>
      </c>
      <c r="B56" s="36" t="str">
        <f ca="true">+IF(ISTEXT('Data Summary'!B56),'Data Summary'!B56,"")</f>
        <v/>
      </c>
      <c r="C56" s="354"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55" t="e">
        <f ca="true">+RIGHT('Data Summary'!A57,LEN('Data Summary'!A57)-9)</f>
        <v>#VALUE!</v>
      </c>
      <c r="B57" s="36" t="str">
        <f ca="true">+IF(ISTEXT('Data Summary'!B57),'Data Summary'!B57,"")</f>
        <v/>
      </c>
      <c r="C57" s="354"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55" t="e">
        <f ca="true">+RIGHT('Data Summary'!A58,LEN('Data Summary'!A58)-9)</f>
        <v>#VALUE!</v>
      </c>
      <c r="B58" s="36" t="str">
        <f ca="true">+IF(ISTEXT('Data Summary'!B58),'Data Summary'!B58,"")</f>
        <v/>
      </c>
      <c r="C58" s="354"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55" t="e">
        <f ca="true">+RIGHT('Data Summary'!A59,LEN('Data Summary'!A59)-9)</f>
        <v>#VALUE!</v>
      </c>
      <c r="B59" s="36" t="str">
        <f ca="true">+IF(ISTEXT('Data Summary'!B59),'Data Summary'!B59,"")</f>
        <v/>
      </c>
      <c r="C59" s="354"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55" t="e">
        <f ca="true">+RIGHT('Data Summary'!A60,LEN('Data Summary'!A60)-9)</f>
        <v>#VALUE!</v>
      </c>
      <c r="B60" s="36" t="str">
        <f ca="true">+IF(ISTEXT('Data Summary'!B60),'Data Summary'!B60,"")</f>
        <v/>
      </c>
      <c r="C60" s="354"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55" t="e">
        <f ca="true">+RIGHT('Data Summary'!A61,LEN('Data Summary'!A61)-9)</f>
        <v>#VALUE!</v>
      </c>
      <c r="B61" s="36" t="str">
        <f ca="true">+IF(ISTEXT('Data Summary'!B61),'Data Summary'!B61,"")</f>
        <v/>
      </c>
      <c r="C61" s="354"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55" t="e">
        <f ca="true">+RIGHT('Data Summary'!A62,LEN('Data Summary'!A62)-9)</f>
        <v>#VALUE!</v>
      </c>
      <c r="B62" s="36" t="str">
        <f ca="true">+IF(ISTEXT('Data Summary'!B62),'Data Summary'!B62,"")</f>
        <v/>
      </c>
      <c r="C62" s="354"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55" t="e">
        <f ca="true">+RIGHT('Data Summary'!A63,LEN('Data Summary'!A63)-9)</f>
        <v>#VALUE!</v>
      </c>
      <c r="B63" s="36" t="str">
        <f ca="true">+IF(ISTEXT('Data Summary'!B63),'Data Summary'!B63,"")</f>
        <v/>
      </c>
      <c r="C63" s="354"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55" t="e">
        <f ca="true">+RIGHT('Data Summary'!A64,LEN('Data Summary'!A64)-9)</f>
        <v>#VALUE!</v>
      </c>
      <c r="B64" s="36" t="str">
        <f ca="true">+IF(ISTEXT('Data Summary'!B64),'Data Summary'!B64,"")</f>
        <v/>
      </c>
      <c r="C64" s="354"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55" t="e">
        <f ca="true">+RIGHT('Data Summary'!A65,LEN('Data Summary'!A65)-9)</f>
        <v>#VALUE!</v>
      </c>
      <c r="B65" s="36" t="str">
        <f ca="true">+IF(ISTEXT('Data Summary'!B65),'Data Summary'!B65,"")</f>
        <v/>
      </c>
      <c r="C65" s="354"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55" t="e">
        <f ca="true">+RIGHT('Data Summary'!A66,LEN('Data Summary'!A66)-9)</f>
        <v>#VALUE!</v>
      </c>
      <c r="B66" s="36" t="str">
        <f ca="true">+IF(ISTEXT('Data Summary'!B66),'Data Summary'!B66,"")</f>
        <v/>
      </c>
      <c r="C66" s="354"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55" t="e">
        <f ca="true">+RIGHT('Data Summary'!A67,LEN('Data Summary'!A67)-9)</f>
        <v>#VALUE!</v>
      </c>
      <c r="B67" s="36" t="str">
        <f ca="true">+IF(ISTEXT('Data Summary'!B67),'Data Summary'!B67,"")</f>
        <v/>
      </c>
      <c r="C67" s="354"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55" t="e">
        <f ca="true">+RIGHT('Data Summary'!A68,LEN('Data Summary'!A68)-9)</f>
        <v>#VALUE!</v>
      </c>
      <c r="B68" s="36" t="str">
        <f ca="true">+IF(ISTEXT('Data Summary'!B68),'Data Summary'!B68,"")</f>
        <v/>
      </c>
      <c r="C68" s="354"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55" t="e">
        <f ca="true">+RIGHT('Data Summary'!A69,LEN('Data Summary'!A69)-9)</f>
        <v>#VALUE!</v>
      </c>
      <c r="B69" s="36" t="str">
        <f ca="true">+IF(ISTEXT('Data Summary'!B69),'Data Summary'!B69,"")</f>
        <v/>
      </c>
      <c r="C69" s="354"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55" t="e">
        <f ca="true">+RIGHT('Data Summary'!A70,LEN('Data Summary'!A70)-9)</f>
        <v>#VALUE!</v>
      </c>
      <c r="B70" s="36" t="str">
        <f ca="true">+IF(ISTEXT('Data Summary'!B70),'Data Summary'!B70,"")</f>
        <v/>
      </c>
      <c r="C70" s="354"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55" t="e">
        <f ca="true">+RIGHT('Data Summary'!A71,LEN('Data Summary'!A71)-9)</f>
        <v>#VALUE!</v>
      </c>
      <c r="B71" s="36" t="str">
        <f ca="true">+IF(ISTEXT('Data Summary'!B71),'Data Summary'!B71,"")</f>
        <v/>
      </c>
      <c r="C71" s="354"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55" t="e">
        <f ca="true">+RIGHT('Data Summary'!A72,LEN('Data Summary'!A72)-9)</f>
        <v>#VALUE!</v>
      </c>
      <c r="B72" s="36" t="str">
        <f ca="true">+IF(ISTEXT('Data Summary'!B72),'Data Summary'!B72,"")</f>
        <v/>
      </c>
      <c r="C72" s="354"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55" t="e">
        <f ca="true">+RIGHT('Data Summary'!A73,LEN('Data Summary'!A73)-9)</f>
        <v>#VALUE!</v>
      </c>
      <c r="B73" s="36" t="str">
        <f ca="true">+IF(ISTEXT('Data Summary'!B73),'Data Summary'!B73,"")</f>
        <v/>
      </c>
      <c r="C73" s="354"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55" t="e">
        <f ca="true">+RIGHT('Data Summary'!A74,LEN('Data Summary'!A74)-9)</f>
        <v>#VALUE!</v>
      </c>
      <c r="B74" s="36" t="str">
        <f ca="true">+IF(ISTEXT('Data Summary'!B74),'Data Summary'!B74,"")</f>
        <v/>
      </c>
      <c r="C74" s="354"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55" t="e">
        <f ca="true">+RIGHT('Data Summary'!A75,LEN('Data Summary'!A75)-9)</f>
        <v>#VALUE!</v>
      </c>
      <c r="B75" s="36" t="str">
        <f ca="true">+IF(ISTEXT('Data Summary'!B75),'Data Summary'!B75,"")</f>
        <v/>
      </c>
      <c r="C75" s="354"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55" t="e">
        <f ca="true">+RIGHT('Data Summary'!A76,LEN('Data Summary'!A76)-9)</f>
        <v>#VALUE!</v>
      </c>
      <c r="B76" s="36" t="str">
        <f ca="true">+IF(ISTEXT('Data Summary'!B76),'Data Summary'!B76,"")</f>
        <v/>
      </c>
      <c r="C76" s="354"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55" t="e">
        <f ca="true">+RIGHT('Data Summary'!A77,LEN('Data Summary'!A77)-9)</f>
        <v>#VALUE!</v>
      </c>
      <c r="B77" s="36" t="str">
        <f ca="true">+IF(ISTEXT('Data Summary'!B77),'Data Summary'!B77,"")</f>
        <v/>
      </c>
      <c r="C77" s="354"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55" t="e">
        <f ca="true">+RIGHT('Data Summary'!A78,LEN('Data Summary'!A78)-9)</f>
        <v>#VALUE!</v>
      </c>
      <c r="B78" s="36" t="str">
        <f ca="true">+IF(ISTEXT('Data Summary'!B78),'Data Summary'!B78,"")</f>
        <v/>
      </c>
      <c r="C78" s="354"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55" t="e">
        <f ca="true">+RIGHT('Data Summary'!A79,LEN('Data Summary'!A79)-9)</f>
        <v>#VALUE!</v>
      </c>
      <c r="B79" s="36" t="str">
        <f ca="true">+IF(ISTEXT('Data Summary'!B79),'Data Summary'!B79,"")</f>
        <v/>
      </c>
      <c r="C79" s="354"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55" t="e">
        <f ca="true">+RIGHT('Data Summary'!A80,LEN('Data Summary'!A80)-9)</f>
        <v>#VALUE!</v>
      </c>
      <c r="B80" s="36" t="str">
        <f ca="true">+IF(ISTEXT('Data Summary'!B80),'Data Summary'!B80,"")</f>
        <v/>
      </c>
      <c r="C80" s="354"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55" t="e">
        <f ca="true">+RIGHT('Data Summary'!A81,LEN('Data Summary'!A81)-9)</f>
        <v>#VALUE!</v>
      </c>
      <c r="B81" s="36" t="str">
        <f ca="true">+IF(ISTEXT('Data Summary'!B81),'Data Summary'!B81,"")</f>
        <v/>
      </c>
      <c r="C81" s="354"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55" t="e">
        <f ca="true">+RIGHT('Data Summary'!A82,LEN('Data Summary'!A82)-9)</f>
        <v>#VALUE!</v>
      </c>
      <c r="B82" s="36" t="str">
        <f ca="true">+IF(ISTEXT('Data Summary'!B82),'Data Summary'!B82,"")</f>
        <v/>
      </c>
      <c r="C82" s="354"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55" t="e">
        <f ca="true">+RIGHT('Data Summary'!A83,LEN('Data Summary'!A83)-9)</f>
        <v>#VALUE!</v>
      </c>
      <c r="B83" s="36" t="str">
        <f ca="true">+IF(ISTEXT('Data Summary'!B83),'Data Summary'!B83,"")</f>
        <v/>
      </c>
      <c r="C83" s="354"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55" t="e">
        <f ca="true">+RIGHT('Data Summary'!A84,LEN('Data Summary'!A84)-9)</f>
        <v>#VALUE!</v>
      </c>
      <c r="B84" s="36" t="str">
        <f ca="true">+IF(ISTEXT('Data Summary'!B84),'Data Summary'!B84,"")</f>
        <v/>
      </c>
      <c r="C84" s="354"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55" t="e">
        <f ca="true">+RIGHT('Data Summary'!A85,LEN('Data Summary'!A85)-9)</f>
        <v>#VALUE!</v>
      </c>
      <c r="B85" s="36" t="str">
        <f ca="true">+IF(ISTEXT('Data Summary'!B85),'Data Summary'!B85,"")</f>
        <v/>
      </c>
      <c r="C85" s="354"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55" t="e">
        <f ca="true">+RIGHT('Data Summary'!A86,LEN('Data Summary'!A86)-9)</f>
        <v>#VALUE!</v>
      </c>
      <c r="B86" s="36" t="str">
        <f ca="true">+IF(ISTEXT('Data Summary'!B86),'Data Summary'!B86,"")</f>
        <v/>
      </c>
      <c r="C86" s="354"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55" t="e">
        <f ca="true">+RIGHT('Data Summary'!A87,LEN('Data Summary'!A87)-9)</f>
        <v>#VALUE!</v>
      </c>
      <c r="B87" s="36" t="str">
        <f ca="true">+IF(ISTEXT('Data Summary'!B87),'Data Summary'!B87,"")</f>
        <v/>
      </c>
      <c r="C87" s="354"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55" t="e">
        <f ca="true">+RIGHT('Data Summary'!A88,LEN('Data Summary'!A88)-9)</f>
        <v>#VALUE!</v>
      </c>
      <c r="B88" s="36" t="str">
        <f ca="true">+IF(ISTEXT('Data Summary'!B88),'Data Summary'!B88,"")</f>
        <v/>
      </c>
      <c r="C88" s="354"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55" t="e">
        <f ca="true">+RIGHT('Data Summary'!A89,LEN('Data Summary'!A89)-9)</f>
        <v>#VALUE!</v>
      </c>
      <c r="B89" s="36" t="str">
        <f ca="true">+IF(ISTEXT('Data Summary'!B89),'Data Summary'!B89,"")</f>
        <v/>
      </c>
      <c r="C89" s="354"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55" t="e">
        <f ca="true">+RIGHT('Data Summary'!A90,LEN('Data Summary'!A90)-9)</f>
        <v>#VALUE!</v>
      </c>
      <c r="B90" s="36" t="str">
        <f ca="true">+IF(ISTEXT('Data Summary'!B90),'Data Summary'!B90,"")</f>
        <v/>
      </c>
      <c r="C90" s="354"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55" t="e">
        <f ca="true">+RIGHT('Data Summary'!A91,LEN('Data Summary'!A91)-9)</f>
        <v>#VALUE!</v>
      </c>
      <c r="B91" s="36" t="str">
        <f ca="true">+IF(ISTEXT('Data Summary'!B91),'Data Summary'!B91,"")</f>
        <v/>
      </c>
      <c r="C91" s="354"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55" t="e">
        <f ca="true">+RIGHT('Data Summary'!A92,LEN('Data Summary'!A92)-9)</f>
        <v>#VALUE!</v>
      </c>
      <c r="B92" s="36" t="str">
        <f ca="true">+IF(ISTEXT('Data Summary'!B92),'Data Summary'!B92,"")</f>
        <v/>
      </c>
      <c r="C92" s="354"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55" t="e">
        <f ca="true">+RIGHT('Data Summary'!A93,LEN('Data Summary'!A93)-9)</f>
        <v>#VALUE!</v>
      </c>
      <c r="B93" s="36" t="str">
        <f ca="true">+IF(ISTEXT('Data Summary'!B93),'Data Summary'!B93,"")</f>
        <v/>
      </c>
      <c r="C93" s="354"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55" t="e">
        <f ca="true">+RIGHT('Data Summary'!A94,LEN('Data Summary'!A94)-9)</f>
        <v>#VALUE!</v>
      </c>
      <c r="B94" s="36" t="str">
        <f ca="true">+IF(ISTEXT('Data Summary'!B94),'Data Summary'!B94,"")</f>
        <v/>
      </c>
      <c r="C94" s="354"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55" t="e">
        <f ca="true">+RIGHT('Data Summary'!A95,LEN('Data Summary'!A95)-9)</f>
        <v>#VALUE!</v>
      </c>
      <c r="B95" s="36" t="str">
        <f ca="true">+IF(ISTEXT('Data Summary'!B95),'Data Summary'!B95,"")</f>
        <v/>
      </c>
      <c r="C95" s="354"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55" t="e">
        <f ca="true">+RIGHT('Data Summary'!A96,LEN('Data Summary'!A96)-9)</f>
        <v>#VALUE!</v>
      </c>
      <c r="B96" s="36" t="str">
        <f ca="true">+IF(ISTEXT('Data Summary'!B96),'Data Summary'!B96,"")</f>
        <v/>
      </c>
      <c r="C96" s="354"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55" t="e">
        <f ca="true">+RIGHT('Data Summary'!A97,LEN('Data Summary'!A97)-9)</f>
        <v>#VALUE!</v>
      </c>
      <c r="B97" s="36" t="str">
        <f ca="true">+IF(ISTEXT('Data Summary'!B97),'Data Summary'!B97,"")</f>
        <v/>
      </c>
      <c r="C97" s="354"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55" t="e">
        <f ca="true">+RIGHT('Data Summary'!A98,LEN('Data Summary'!A98)-9)</f>
        <v>#VALUE!</v>
      </c>
      <c r="B98" s="36" t="str">
        <f ca="true">+IF(ISTEXT('Data Summary'!B98),'Data Summary'!B98,"")</f>
        <v/>
      </c>
      <c r="C98" s="354"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55" t="e">
        <f ca="true">+RIGHT('Data Summary'!A99,LEN('Data Summary'!A99)-9)</f>
        <v>#VALUE!</v>
      </c>
      <c r="B99" s="36" t="str">
        <f ca="true">+IF(ISTEXT('Data Summary'!B99),'Data Summary'!B99,"")</f>
        <v/>
      </c>
      <c r="C99" s="354"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55" t="e">
        <f ca="true">+RIGHT('Data Summary'!A100,LEN('Data Summary'!A100)-9)</f>
        <v>#VALUE!</v>
      </c>
      <c r="B100" s="36" t="str">
        <f ca="true">+IF(ISTEXT('Data Summary'!B100),'Data Summary'!B100,"")</f>
        <v/>
      </c>
      <c r="C100" s="354"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55" t="e">
        <f ca="true">+RIGHT('Data Summary'!A101,LEN('Data Summary'!A101)-9)</f>
        <v>#VALUE!</v>
      </c>
      <c r="B101" s="36" t="str">
        <f ca="true">+IF(ISTEXT('Data Summary'!B101),'Data Summary'!B101,"")</f>
        <v/>
      </c>
      <c r="C101" s="354"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55" t="e">
        <f ca="true">+RIGHT('Data Summary'!A102,LEN('Data Summary'!A102)-9)</f>
        <v>#VALUE!</v>
      </c>
      <c r="B102" s="36" t="str">
        <f ca="true">+IF(ISTEXT('Data Summary'!B102),'Data Summary'!B102,"")</f>
        <v/>
      </c>
      <c r="C102" s="354"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55" t="e">
        <f ca="true">+RIGHT('Data Summary'!A103,LEN('Data Summary'!A103)-9)</f>
        <v>#VALUE!</v>
      </c>
      <c r="B103" s="36" t="str">
        <f ca="true">+IF(ISTEXT('Data Summary'!B103),'Data Summary'!B103,"")</f>
        <v/>
      </c>
      <c r="C103" s="354"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55" t="e">
        <f ca="true">+RIGHT('Data Summary'!A104,LEN('Data Summary'!A104)-9)</f>
        <v>#VALUE!</v>
      </c>
      <c r="B104" s="36" t="str">
        <f ca="true">+IF(ISTEXT('Data Summary'!B104),'Data Summary'!B104,"")</f>
        <v/>
      </c>
      <c r="C104" s="354"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55" t="e">
        <f ca="true">+RIGHT('Data Summary'!A105,LEN('Data Summary'!A105)-9)</f>
        <v>#VALUE!</v>
      </c>
      <c r="B105" s="36" t="str">
        <f ca="true">+IF(ISTEXT('Data Summary'!B105),'Data Summary'!B105,"")</f>
        <v/>
      </c>
      <c r="C105" s="354"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55" t="e">
        <f ca="true">+RIGHT('Data Summary'!A106,LEN('Data Summary'!A106)-9)</f>
        <v>#VALUE!</v>
      </c>
      <c r="B106" s="36" t="str">
        <f ca="true">+IF(ISTEXT('Data Summary'!B106),'Data Summary'!B106,"")</f>
        <v/>
      </c>
      <c r="C106" s="354"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55" t="e">
        <f ca="true">+RIGHT('Data Summary'!A107,LEN('Data Summary'!A107)-9)</f>
        <v>#VALUE!</v>
      </c>
      <c r="B107" s="36" t="str">
        <f ca="true">+IF(ISTEXT('Data Summary'!B107),'Data Summary'!B107,"")</f>
        <v/>
      </c>
      <c r="C107" s="354"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55" t="e">
        <f ca="true">+RIGHT('Data Summary'!A108,LEN('Data Summary'!A108)-9)</f>
        <v>#VALUE!</v>
      </c>
      <c r="B108" s="36" t="str">
        <f ca="true">+IF(ISTEXT('Data Summary'!B108),'Data Summary'!B108,"")</f>
        <v/>
      </c>
      <c r="C108" s="354"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55" t="e">
        <f ca="true">+RIGHT('Data Summary'!A109,LEN('Data Summary'!A109)-9)</f>
        <v>#VALUE!</v>
      </c>
      <c r="B109" s="36" t="str">
        <f ca="true">+IF(ISTEXT('Data Summary'!B109),'Data Summary'!B109,"")</f>
        <v/>
      </c>
      <c r="C109" s="354"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55" t="e">
        <f ca="true">+RIGHT('Data Summary'!A110,LEN('Data Summary'!A110)-9)</f>
        <v>#VALUE!</v>
      </c>
      <c r="B110" s="36" t="str">
        <f ca="true">+IF(ISTEXT('Data Summary'!B110),'Data Summary'!B110,"")</f>
        <v/>
      </c>
      <c r="C110" s="354"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55" t="e">
        <f ca="true">+RIGHT('Data Summary'!A111,LEN('Data Summary'!A111)-9)</f>
        <v>#VALUE!</v>
      </c>
      <c r="B111" s="36" t="str">
        <f ca="true">+IF(ISTEXT('Data Summary'!B111),'Data Summary'!B111,"")</f>
        <v/>
      </c>
      <c r="C111" s="354"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55" t="e">
        <f ca="true">+RIGHT('Data Summary'!A112,LEN('Data Summary'!A112)-9)</f>
        <v>#VALUE!</v>
      </c>
      <c r="B112" s="36" t="str">
        <f ca="true">+IF(ISTEXT('Data Summary'!B112),'Data Summary'!B112,"")</f>
        <v/>
      </c>
      <c r="C112" s="354"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55" t="e">
        <f ca="true">+RIGHT('Data Summary'!A113,LEN('Data Summary'!A113)-9)</f>
        <v>#VALUE!</v>
      </c>
      <c r="B113" s="36" t="str">
        <f ca="true">+IF(ISTEXT('Data Summary'!B113),'Data Summary'!B113,"")</f>
        <v/>
      </c>
      <c r="C113" s="354"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55" t="e">
        <f ca="true">+RIGHT('Data Summary'!A114,LEN('Data Summary'!A114)-9)</f>
        <v>#VALUE!</v>
      </c>
      <c r="B114" s="36" t="str">
        <f ca="true">+IF(ISTEXT('Data Summary'!B114),'Data Summary'!B114,"")</f>
        <v/>
      </c>
      <c r="C114" s="354"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55" t="e">
        <f ca="true">+RIGHT('Data Summary'!A115,LEN('Data Summary'!A115)-9)</f>
        <v>#VALUE!</v>
      </c>
      <c r="B115" s="36" t="str">
        <f ca="true">+IF(ISTEXT('Data Summary'!B115),'Data Summary'!B115,"")</f>
        <v/>
      </c>
      <c r="C115" s="354"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55" t="e">
        <f ca="true">+RIGHT('Data Summary'!A116,LEN('Data Summary'!A116)-9)</f>
        <v>#VALUE!</v>
      </c>
      <c r="B116" s="36" t="str">
        <f ca="true">+IF(ISTEXT('Data Summary'!B116),'Data Summary'!B116,"")</f>
        <v/>
      </c>
      <c r="C116" s="354"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55" t="e">
        <f ca="true">+RIGHT('Data Summary'!A117,LEN('Data Summary'!A117)-9)</f>
        <v>#VALUE!</v>
      </c>
      <c r="B117" s="36" t="str">
        <f ca="true">+IF(ISTEXT('Data Summary'!B117),'Data Summary'!B117,"")</f>
        <v/>
      </c>
      <c r="C117" s="354"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55" t="e">
        <f ca="true">+RIGHT('Data Summary'!A118,LEN('Data Summary'!A118)-9)</f>
        <v>#VALUE!</v>
      </c>
      <c r="B118" s="36" t="str">
        <f ca="true">+IF(ISTEXT('Data Summary'!B118),'Data Summary'!B118,"")</f>
        <v/>
      </c>
      <c r="C118" s="354"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55" t="e">
        <f ca="true">+RIGHT('Data Summary'!A119,LEN('Data Summary'!A119)-9)</f>
        <v>#VALUE!</v>
      </c>
      <c r="B119" s="36" t="str">
        <f ca="true">+IF(ISTEXT('Data Summary'!B119),'Data Summary'!B119,"")</f>
        <v/>
      </c>
      <c r="C119" s="354"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55" t="e">
        <f ca="true">+RIGHT('Data Summary'!A120,LEN('Data Summary'!A120)-9)</f>
        <v>#VALUE!</v>
      </c>
      <c r="B120" s="36" t="str">
        <f ca="true">+IF(ISTEXT('Data Summary'!B120),'Data Summary'!B120,"")</f>
        <v/>
      </c>
      <c r="C120" s="354"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55" t="e">
        <f ca="true">+RIGHT('Data Summary'!A121,LEN('Data Summary'!A121)-9)</f>
        <v>#VALUE!</v>
      </c>
      <c r="B121" s="36" t="str">
        <f ca="true">+IF(ISTEXT('Data Summary'!B121),'Data Summary'!B121,"")</f>
        <v/>
      </c>
      <c r="C121" s="354"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55" t="e">
        <f ca="true">+RIGHT('Data Summary'!A122,LEN('Data Summary'!A122)-9)</f>
        <v>#VALUE!</v>
      </c>
      <c r="B122" s="36" t="str">
        <f ca="true">+IF(ISTEXT('Data Summary'!B122),'Data Summary'!B122,"")</f>
        <v/>
      </c>
      <c r="C122" s="354"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55" t="e">
        <f ca="true">+RIGHT('Data Summary'!A123,LEN('Data Summary'!A123)-9)</f>
        <v>#VALUE!</v>
      </c>
      <c r="B123" s="36" t="str">
        <f ca="true">+IF(ISTEXT('Data Summary'!B123),'Data Summary'!B123,"")</f>
        <v/>
      </c>
      <c r="C123" s="354"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55" t="e">
        <f ca="true">+RIGHT('Data Summary'!A124,LEN('Data Summary'!A124)-9)</f>
        <v>#VALUE!</v>
      </c>
      <c r="B124" s="36" t="str">
        <f ca="true">+IF(ISTEXT('Data Summary'!B124),'Data Summary'!B124,"")</f>
        <v/>
      </c>
      <c r="C124" s="354"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55" t="e">
        <f ca="true">+RIGHT('Data Summary'!A125,LEN('Data Summary'!A125)-9)</f>
        <v>#VALUE!</v>
      </c>
      <c r="B125" s="36" t="str">
        <f ca="true">+IF(ISTEXT('Data Summary'!B125),'Data Summary'!B125,"")</f>
        <v/>
      </c>
      <c r="C125" s="354"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55" t="e">
        <f ca="true">+RIGHT('Data Summary'!A126,LEN('Data Summary'!A126)-9)</f>
        <v>#VALUE!</v>
      </c>
      <c r="B126" s="36" t="str">
        <f ca="true">+IF(ISTEXT('Data Summary'!B126),'Data Summary'!B126,"")</f>
        <v/>
      </c>
      <c r="C126" s="354"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55" t="e">
        <f ca="true">+RIGHT('Data Summary'!A127,LEN('Data Summary'!A127)-9)</f>
        <v>#VALUE!</v>
      </c>
      <c r="B127" s="36" t="str">
        <f ca="true">+IF(ISTEXT('Data Summary'!B127),'Data Summary'!B127,"")</f>
        <v/>
      </c>
      <c r="C127" s="354"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55" t="e">
        <f ca="true">+RIGHT('Data Summary'!A128,LEN('Data Summary'!A128)-9)</f>
        <v>#VALUE!</v>
      </c>
      <c r="B128" s="36" t="str">
        <f ca="true">+IF(ISTEXT('Data Summary'!B128),'Data Summary'!B128,"")</f>
        <v/>
      </c>
      <c r="C128" s="354"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55" t="e">
        <f ca="true">+RIGHT('Data Summary'!A129,LEN('Data Summary'!A129)-9)</f>
        <v>#VALUE!</v>
      </c>
      <c r="B129" s="36" t="str">
        <f ca="true">+IF(ISTEXT('Data Summary'!B129),'Data Summary'!B129,"")</f>
        <v/>
      </c>
      <c r="C129" s="354"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55" t="e">
        <f ca="true">+RIGHT('Data Summary'!A130,LEN('Data Summary'!A130)-9)</f>
        <v>#VALUE!</v>
      </c>
      <c r="B130" s="36" t="str">
        <f ca="true">+IF(ISTEXT('Data Summary'!B130),'Data Summary'!B130,"")</f>
        <v/>
      </c>
      <c r="C130" s="354"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55" t="e">
        <f ca="true">+RIGHT('Data Summary'!A131,LEN('Data Summary'!A131)-9)</f>
        <v>#VALUE!</v>
      </c>
      <c r="B131" s="36" t="str">
        <f ca="true">+IF(ISTEXT('Data Summary'!B131),'Data Summary'!B131,"")</f>
        <v/>
      </c>
      <c r="C131" s="354"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55" t="e">
        <f ca="true">+RIGHT('Data Summary'!A132,LEN('Data Summary'!A132)-9)</f>
        <v>#VALUE!</v>
      </c>
      <c r="B132" s="36" t="str">
        <f ca="true">+IF(ISTEXT('Data Summary'!B132),'Data Summary'!B132,"")</f>
        <v/>
      </c>
      <c r="C132" s="354"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55" t="e">
        <f ca="true">+RIGHT('Data Summary'!A133,LEN('Data Summary'!A133)-9)</f>
        <v>#VALUE!</v>
      </c>
      <c r="B133" s="36" t="str">
        <f ca="true">+IF(ISTEXT('Data Summary'!B133),'Data Summary'!B133,"")</f>
        <v/>
      </c>
      <c r="C133" s="354"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55" t="e">
        <f ca="true">+RIGHT('Data Summary'!A134,LEN('Data Summary'!A134)-9)</f>
        <v>#VALUE!</v>
      </c>
      <c r="B134" s="36" t="str">
        <f ca="true">+IF(ISTEXT('Data Summary'!B134),'Data Summary'!B134,"")</f>
        <v/>
      </c>
      <c r="C134" s="354"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55" t="e">
        <f ca="true">+RIGHT('Data Summary'!A135,LEN('Data Summary'!A135)-9)</f>
        <v>#VALUE!</v>
      </c>
      <c r="B135" s="36" t="str">
        <f ca="true">+IF(ISTEXT('Data Summary'!B135),'Data Summary'!B135,"")</f>
        <v/>
      </c>
      <c r="C135" s="354"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55" t="e">
        <f ca="true">+RIGHT('Data Summary'!A136,LEN('Data Summary'!A136)-9)</f>
        <v>#VALUE!</v>
      </c>
      <c r="B136" s="36" t="str">
        <f ca="true">+IF(ISTEXT('Data Summary'!B136),'Data Summary'!B136,"")</f>
        <v/>
      </c>
      <c r="C136" s="354"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55" t="e">
        <f ca="true">+RIGHT('Data Summary'!A137,LEN('Data Summary'!A137)-9)</f>
        <v>#VALUE!</v>
      </c>
      <c r="B137" s="36" t="str">
        <f ca="true">+IF(ISTEXT('Data Summary'!B137),'Data Summary'!B137,"")</f>
        <v/>
      </c>
      <c r="C137" s="354"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55" t="e">
        <f ca="true">+RIGHT('Data Summary'!A138,LEN('Data Summary'!A138)-9)</f>
        <v>#VALUE!</v>
      </c>
      <c r="B138" s="36" t="str">
        <f ca="true">+IF(ISTEXT('Data Summary'!B138),'Data Summary'!B138,"")</f>
        <v/>
      </c>
      <c r="C138" s="354"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55" t="e">
        <f ca="true">+RIGHT('Data Summary'!A139,LEN('Data Summary'!A139)-9)</f>
        <v>#VALUE!</v>
      </c>
      <c r="B139" s="36" t="str">
        <f ca="true">+IF(ISTEXT('Data Summary'!B139),'Data Summary'!B139,"")</f>
        <v/>
      </c>
      <c r="C139" s="354"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55" t="e">
        <f ca="true">+RIGHT('Data Summary'!A140,LEN('Data Summary'!A140)-9)</f>
        <v>#VALUE!</v>
      </c>
      <c r="B140" s="36" t="str">
        <f ca="true">+IF(ISTEXT('Data Summary'!B140),'Data Summary'!B140,"")</f>
        <v/>
      </c>
      <c r="C140" s="354"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55" t="e">
        <f ca="true">+RIGHT('Data Summary'!A141,LEN('Data Summary'!A141)-9)</f>
        <v>#VALUE!</v>
      </c>
      <c r="B141" s="36" t="str">
        <f ca="true">+IF(ISTEXT('Data Summary'!B141),'Data Summary'!B141,"")</f>
        <v/>
      </c>
      <c r="C141" s="354"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55" t="e">
        <f ca="true">+RIGHT('Data Summary'!A142,LEN('Data Summary'!A142)-9)</f>
        <v>#VALUE!</v>
      </c>
      <c r="B142" s="36" t="str">
        <f ca="true">+IF(ISTEXT('Data Summary'!B142),'Data Summary'!B142,"")</f>
        <v/>
      </c>
      <c r="C142" s="354"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55" t="e">
        <f ca="true">+RIGHT('Data Summary'!A143,LEN('Data Summary'!A143)-9)</f>
        <v>#VALUE!</v>
      </c>
      <c r="B143" s="36" t="str">
        <f ca="true">+IF(ISTEXT('Data Summary'!B143),'Data Summary'!B143,"")</f>
        <v/>
      </c>
      <c r="C143" s="354"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55" t="e">
        <f ca="true">+RIGHT('Data Summary'!A144,LEN('Data Summary'!A144)-9)</f>
        <v>#VALUE!</v>
      </c>
      <c r="B144" s="36" t="str">
        <f ca="true">+IF(ISTEXT('Data Summary'!B144),'Data Summary'!B144,"")</f>
        <v/>
      </c>
      <c r="C144" s="354"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55" t="e">
        <f ca="true">+RIGHT('Data Summary'!A145,LEN('Data Summary'!A145)-9)</f>
        <v>#VALUE!</v>
      </c>
      <c r="B145" s="36" t="str">
        <f ca="true">+IF(ISTEXT('Data Summary'!B145),'Data Summary'!B145,"")</f>
        <v/>
      </c>
      <c r="C145" s="354"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55" t="e">
        <f ca="true">+RIGHT('Data Summary'!A146,LEN('Data Summary'!A146)-9)</f>
        <v>#VALUE!</v>
      </c>
      <c r="B146" s="36" t="str">
        <f ca="true">+IF(ISTEXT('Data Summary'!B146),'Data Summary'!B146,"")</f>
        <v/>
      </c>
      <c r="C146" s="354"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55" t="e">
        <f ca="true">+RIGHT('Data Summary'!A147,LEN('Data Summary'!A147)-9)</f>
        <v>#VALUE!</v>
      </c>
      <c r="B147" s="36" t="str">
        <f ca="true">+IF(ISTEXT('Data Summary'!B147),'Data Summary'!B147,"")</f>
        <v/>
      </c>
      <c r="C147" s="354"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55" t="e">
        <f ca="true">+RIGHT('Data Summary'!A148,LEN('Data Summary'!A148)-9)</f>
        <v>#VALUE!</v>
      </c>
      <c r="B148" s="36" t="str">
        <f ca="true">+IF(ISTEXT('Data Summary'!B148),'Data Summary'!B148,"")</f>
        <v/>
      </c>
      <c r="C148" s="354"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55" t="e">
        <f ca="true">+RIGHT('Data Summary'!A149,LEN('Data Summary'!A149)-9)</f>
        <v>#VALUE!</v>
      </c>
      <c r="B149" s="36" t="str">
        <f ca="true">+IF(ISTEXT('Data Summary'!B149),'Data Summary'!B149,"")</f>
        <v/>
      </c>
      <c r="C149" s="354"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55" t="e">
        <f ca="true">+RIGHT('Data Summary'!A150,LEN('Data Summary'!A150)-9)</f>
        <v>#VALUE!</v>
      </c>
      <c r="B150" s="36" t="str">
        <f ca="true">+IF(ISTEXT('Data Summary'!B150),'Data Summary'!B150,"")</f>
        <v/>
      </c>
      <c r="C150" s="354"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55" t="e">
        <f ca="true">+RIGHT('Data Summary'!A151,LEN('Data Summary'!A151)-9)</f>
        <v>#VALUE!</v>
      </c>
      <c r="B151" s="36" t="str">
        <f ca="true">+IF(ISTEXT('Data Summary'!B151),'Data Summary'!B151,"")</f>
        <v/>
      </c>
      <c r="C151" s="354"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55" t="e">
        <f ca="true">+RIGHT('Data Summary'!A152,LEN('Data Summary'!A152)-9)</f>
        <v>#VALUE!</v>
      </c>
      <c r="B152" s="36" t="str">
        <f ca="true">+IF(ISTEXT('Data Summary'!B152),'Data Summary'!B152,"")</f>
        <v/>
      </c>
      <c r="C152" s="354"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55" t="e">
        <f ca="true">+RIGHT('Data Summary'!A153,LEN('Data Summary'!A153)-9)</f>
        <v>#VALUE!</v>
      </c>
      <c r="B153" s="36" t="str">
        <f ca="true">+IF(ISTEXT('Data Summary'!B153),'Data Summary'!B153,"")</f>
        <v/>
      </c>
      <c r="C153" s="354"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55" t="e">
        <f ca="true">+RIGHT('Data Summary'!A154,LEN('Data Summary'!A154)-9)</f>
        <v>#VALUE!</v>
      </c>
      <c r="B154" s="36" t="str">
        <f ca="true">+IF(ISTEXT('Data Summary'!B154),'Data Summary'!B154,"")</f>
        <v/>
      </c>
      <c r="C154" s="354"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55" t="e">
        <f ca="true">+RIGHT('Data Summary'!A155,LEN('Data Summary'!A155)-9)</f>
        <v>#VALUE!</v>
      </c>
      <c r="B155" s="36" t="str">
        <f ca="true">+IF(ISTEXT('Data Summary'!B155),'Data Summary'!B155,"")</f>
        <v/>
      </c>
      <c r="C155" s="354"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55" t="e">
        <f ca="true">+RIGHT('Data Summary'!A156,LEN('Data Summary'!A156)-9)</f>
        <v>#VALUE!</v>
      </c>
      <c r="B156" s="36" t="str">
        <f ca="true">+IF(ISTEXT('Data Summary'!B156),'Data Summary'!B156,"")</f>
        <v/>
      </c>
      <c r="C156" s="354"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55" t="e">
        <f ca="true">+RIGHT('Data Summary'!A157,LEN('Data Summary'!A157)-9)</f>
        <v>#VALUE!</v>
      </c>
      <c r="B157" s="36" t="str">
        <f ca="true">+IF(ISTEXT('Data Summary'!B157),'Data Summary'!B157,"")</f>
        <v/>
      </c>
      <c r="C157" s="354"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55" t="e">
        <f ca="true">+RIGHT('Data Summary'!A158,LEN('Data Summary'!A158)-9)</f>
        <v>#VALUE!</v>
      </c>
      <c r="B158" s="36" t="str">
        <f ca="true">+IF(ISTEXT('Data Summary'!B158),'Data Summary'!B158,"")</f>
        <v/>
      </c>
      <c r="C158" s="354"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55" t="e">
        <f ca="true">+RIGHT('Data Summary'!A159,LEN('Data Summary'!A159)-9)</f>
        <v>#VALUE!</v>
      </c>
      <c r="B159" s="36" t="str">
        <f ca="true">+IF(ISTEXT('Data Summary'!B159),'Data Summary'!B159,"")</f>
        <v/>
      </c>
      <c r="C159" s="354"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55" t="e">
        <f ca="true">+RIGHT('Data Summary'!A160,LEN('Data Summary'!A160)-9)</f>
        <v>#VALUE!</v>
      </c>
      <c r="B160" s="36" t="str">
        <f ca="true">+IF(ISTEXT('Data Summary'!B160),'Data Summary'!B160,"")</f>
        <v/>
      </c>
      <c r="C160" s="354"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55" t="e">
        <f ca="true">+RIGHT('Data Summary'!A161,LEN('Data Summary'!A161)-9)</f>
        <v>#VALUE!</v>
      </c>
      <c r="B161" s="36" t="str">
        <f ca="true">+IF(ISTEXT('Data Summary'!B161),'Data Summary'!B161,"")</f>
        <v/>
      </c>
      <c r="C161" s="354"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55" t="e">
        <f ca="true">+RIGHT('Data Summary'!A162,LEN('Data Summary'!A162)-9)</f>
        <v>#VALUE!</v>
      </c>
      <c r="B162" s="36" t="str">
        <f ca="true">+IF(ISTEXT('Data Summary'!B162),'Data Summary'!B162,"")</f>
        <v/>
      </c>
      <c r="C162" s="354"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55" t="e">
        <f ca="true">+RIGHT('Data Summary'!A163,LEN('Data Summary'!A163)-9)</f>
        <v>#VALUE!</v>
      </c>
      <c r="B163" s="36" t="str">
        <f ca="true">+IF(ISTEXT('Data Summary'!B163),'Data Summary'!B163,"")</f>
        <v/>
      </c>
      <c r="C163" s="354"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55" t="e">
        <f ca="true">+RIGHT('Data Summary'!A164,LEN('Data Summary'!A164)-9)</f>
        <v>#VALUE!</v>
      </c>
      <c r="B164" s="36" t="str">
        <f ca="true">+IF(ISTEXT('Data Summary'!B164),'Data Summary'!B164,"")</f>
        <v/>
      </c>
      <c r="C164" s="354"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55" t="e">
        <f ca="true">+RIGHT('Data Summary'!A165,LEN('Data Summary'!A165)-9)</f>
        <v>#VALUE!</v>
      </c>
      <c r="B165" s="36" t="str">
        <f ca="true">+IF(ISTEXT('Data Summary'!B165),'Data Summary'!B165,"")</f>
        <v/>
      </c>
      <c r="C165" s="354"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55" t="e">
        <f ca="true">+RIGHT('Data Summary'!A166,LEN('Data Summary'!A166)-9)</f>
        <v>#VALUE!</v>
      </c>
      <c r="B166" s="36" t="str">
        <f ca="true">+IF(ISTEXT('Data Summary'!B166),'Data Summary'!B166,"")</f>
        <v/>
      </c>
      <c r="C166" s="354"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55" t="e">
        <f ca="true">+RIGHT('Data Summary'!A167,LEN('Data Summary'!A167)-9)</f>
        <v>#VALUE!</v>
      </c>
      <c r="B167" s="36" t="str">
        <f ca="true">+IF(ISTEXT('Data Summary'!B167),'Data Summary'!B167,"")</f>
        <v/>
      </c>
      <c r="C167" s="354"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55" t="e">
        <f ca="true">+RIGHT('Data Summary'!A168,LEN('Data Summary'!A168)-9)</f>
        <v>#VALUE!</v>
      </c>
      <c r="B168" s="36" t="str">
        <f ca="true">+IF(ISTEXT('Data Summary'!B168),'Data Summary'!B168,"")</f>
        <v/>
      </c>
      <c r="C168" s="354"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55" t="e">
        <f ca="true">+RIGHT('Data Summary'!A169,LEN('Data Summary'!A169)-9)</f>
        <v>#VALUE!</v>
      </c>
      <c r="B169" s="36" t="str">
        <f ca="true">+IF(ISTEXT('Data Summary'!B169),'Data Summary'!B169,"")</f>
        <v/>
      </c>
      <c r="C169" s="354"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55" t="e">
        <f ca="true">+RIGHT('Data Summary'!A170,LEN('Data Summary'!A170)-9)</f>
        <v>#VALUE!</v>
      </c>
      <c r="B170" s="36" t="str">
        <f ca="true">+IF(ISTEXT('Data Summary'!B170),'Data Summary'!B170,"")</f>
        <v/>
      </c>
      <c r="C170" s="354"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55" t="e">
        <f ca="true">+RIGHT('Data Summary'!A171,LEN('Data Summary'!A171)-9)</f>
        <v>#VALUE!</v>
      </c>
      <c r="B171" s="36" t="str">
        <f ca="true">+IF(ISTEXT('Data Summary'!B171),'Data Summary'!B171,"")</f>
        <v/>
      </c>
      <c r="C171" s="354"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55" t="e">
        <f ca="true">+RIGHT('Data Summary'!A172,LEN('Data Summary'!A172)-9)</f>
        <v>#VALUE!</v>
      </c>
      <c r="B172" s="36" t="str">
        <f ca="true">+IF(ISTEXT('Data Summary'!B172),'Data Summary'!B172,"")</f>
        <v/>
      </c>
      <c r="C172" s="354"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55" t="e">
        <f ca="true">+RIGHT('Data Summary'!A173,LEN('Data Summary'!A173)-9)</f>
        <v>#VALUE!</v>
      </c>
      <c r="B173" s="36" t="str">
        <f ca="true">+IF(ISTEXT('Data Summary'!B173),'Data Summary'!B173,"")</f>
        <v/>
      </c>
      <c r="C173" s="354"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55" t="e">
        <f ca="true">+RIGHT('Data Summary'!A174,LEN('Data Summary'!A174)-9)</f>
        <v>#VALUE!</v>
      </c>
      <c r="B174" s="36" t="str">
        <f ca="true">+IF(ISTEXT('Data Summary'!B174),'Data Summary'!B174,"")</f>
        <v/>
      </c>
      <c r="C174" s="354"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55" t="e">
        <f ca="true">+RIGHT('Data Summary'!A175,LEN('Data Summary'!A175)-9)</f>
        <v>#VALUE!</v>
      </c>
      <c r="B175" s="36" t="str">
        <f ca="true">+IF(ISTEXT('Data Summary'!B175),'Data Summary'!B175,"")</f>
        <v/>
      </c>
      <c r="C175" s="354"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55" t="e">
        <f ca="true">+RIGHT('Data Summary'!A176,LEN('Data Summary'!A176)-9)</f>
        <v>#VALUE!</v>
      </c>
      <c r="B176" s="36" t="str">
        <f ca="true">+IF(ISTEXT('Data Summary'!B176),'Data Summary'!B176,"")</f>
        <v/>
      </c>
      <c r="C176" s="354"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55" t="e">
        <f ca="true">+RIGHT('Data Summary'!A177,LEN('Data Summary'!A177)-9)</f>
        <v>#VALUE!</v>
      </c>
      <c r="B177" s="36" t="str">
        <f ca="true">+IF(ISTEXT('Data Summary'!B177),'Data Summary'!B177,"")</f>
        <v/>
      </c>
      <c r="C177" s="354"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55" t="e">
        <f ca="true">+RIGHT('Data Summary'!A178,LEN('Data Summary'!A178)-9)</f>
        <v>#VALUE!</v>
      </c>
      <c r="B178" s="36" t="str">
        <f ca="true">+IF(ISTEXT('Data Summary'!B178),'Data Summary'!B178,"")</f>
        <v/>
      </c>
      <c r="C178" s="354"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55" t="e">
        <f ca="true">+RIGHT('Data Summary'!A179,LEN('Data Summary'!A179)-9)</f>
        <v>#VALUE!</v>
      </c>
      <c r="B179" s="36" t="str">
        <f ca="true">+IF(ISTEXT('Data Summary'!B179),'Data Summary'!B179,"")</f>
        <v/>
      </c>
      <c r="C179" s="354"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55" t="e">
        <f ca="true">+RIGHT('Data Summary'!A180,LEN('Data Summary'!A180)-9)</f>
        <v>#VALUE!</v>
      </c>
      <c r="B180" s="36" t="str">
        <f ca="true">+IF(ISTEXT('Data Summary'!B180),'Data Summary'!B180,"")</f>
        <v/>
      </c>
      <c r="C180" s="354"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55" t="e">
        <f ca="true">+RIGHT('Data Summary'!A181,LEN('Data Summary'!A181)-9)</f>
        <v>#VALUE!</v>
      </c>
      <c r="B181" s="36" t="str">
        <f ca="true">+IF(ISTEXT('Data Summary'!B181),'Data Summary'!B181,"")</f>
        <v/>
      </c>
      <c r="C181" s="354"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55" t="e">
        <f ca="true">+RIGHT('Data Summary'!A182,LEN('Data Summary'!A182)-9)</f>
        <v>#VALUE!</v>
      </c>
      <c r="B182" s="36" t="str">
        <f ca="true">+IF(ISTEXT('Data Summary'!B182),'Data Summary'!B182,"")</f>
        <v/>
      </c>
      <c r="C182" s="354"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55" t="e">
        <f ca="true">+RIGHT('Data Summary'!A183,LEN('Data Summary'!A183)-9)</f>
        <v>#VALUE!</v>
      </c>
      <c r="B183" s="36" t="str">
        <f ca="true">+IF(ISTEXT('Data Summary'!B183),'Data Summary'!B183,"")</f>
        <v/>
      </c>
      <c r="C183" s="354"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55" t="e">
        <f ca="true">+RIGHT('Data Summary'!A184,LEN('Data Summary'!A184)-9)</f>
        <v>#VALUE!</v>
      </c>
      <c r="B184" s="36" t="str">
        <f ca="true">+IF(ISTEXT('Data Summary'!B184),'Data Summary'!B184,"")</f>
        <v/>
      </c>
      <c r="C184" s="354"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55" t="e">
        <f ca="true">+RIGHT('Data Summary'!A185,LEN('Data Summary'!A185)-9)</f>
        <v>#VALUE!</v>
      </c>
      <c r="B185" s="36" t="str">
        <f ca="true">+IF(ISTEXT('Data Summary'!B185),'Data Summary'!B185,"")</f>
        <v/>
      </c>
      <c r="C185" s="354"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55" t="e">
        <f ca="true">+RIGHT('Data Summary'!A186,LEN('Data Summary'!A186)-9)</f>
        <v>#VALUE!</v>
      </c>
      <c r="B186" s="36" t="str">
        <f ca="true">+IF(ISTEXT('Data Summary'!B186),'Data Summary'!B186,"")</f>
        <v/>
      </c>
      <c r="C186" s="354"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55" t="e">
        <f ca="true">+RIGHT('Data Summary'!A187,LEN('Data Summary'!A187)-9)</f>
        <v>#VALUE!</v>
      </c>
      <c r="B187" s="36" t="str">
        <f ca="true">+IF(ISTEXT('Data Summary'!B187),'Data Summary'!B187,"")</f>
        <v/>
      </c>
      <c r="C187" s="354"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55" t="e">
        <f ca="true">+RIGHT('Data Summary'!A188,LEN('Data Summary'!A188)-9)</f>
        <v>#VALUE!</v>
      </c>
      <c r="B188" s="36" t="str">
        <f ca="true">+IF(ISTEXT('Data Summary'!B188),'Data Summary'!B188,"")</f>
        <v/>
      </c>
      <c r="C188" s="354"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55" t="e">
        <f ca="true">+RIGHT('Data Summary'!A189,LEN('Data Summary'!A189)-9)</f>
        <v>#VALUE!</v>
      </c>
      <c r="B189" s="36" t="str">
        <f ca="true">+IF(ISTEXT('Data Summary'!B189),'Data Summary'!B189,"")</f>
        <v/>
      </c>
      <c r="C189" s="354"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55" t="e">
        <f ca="true">+RIGHT('Data Summary'!A190,LEN('Data Summary'!A190)-9)</f>
        <v>#VALUE!</v>
      </c>
      <c r="B190" s="36" t="str">
        <f ca="true">+IF(ISTEXT('Data Summary'!B190),'Data Summary'!B190,"")</f>
        <v/>
      </c>
      <c r="C190" s="354"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55" t="e">
        <f ca="true">+RIGHT('Data Summary'!A191,LEN('Data Summary'!A191)-9)</f>
        <v>#VALUE!</v>
      </c>
      <c r="B191" s="36" t="str">
        <f ca="true">+IF(ISTEXT('Data Summary'!B191),'Data Summary'!B191,"")</f>
        <v/>
      </c>
      <c r="C191" s="354"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55" t="e">
        <f ca="true">+RIGHT('Data Summary'!A192,LEN('Data Summary'!A192)-9)</f>
        <v>#VALUE!</v>
      </c>
      <c r="B192" s="36" t="str">
        <f ca="true">+IF(ISTEXT('Data Summary'!B192),'Data Summary'!B192,"")</f>
        <v/>
      </c>
      <c r="C192" s="354"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55" t="e">
        <f ca="true">+RIGHT('Data Summary'!A193,LEN('Data Summary'!A193)-9)</f>
        <v>#VALUE!</v>
      </c>
      <c r="B193" s="36" t="str">
        <f ca="true">+IF(ISTEXT('Data Summary'!B193),'Data Summary'!B193,"")</f>
        <v/>
      </c>
      <c r="C193" s="354"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55" t="e">
        <f ca="true">+RIGHT('Data Summary'!A194,LEN('Data Summary'!A194)-9)</f>
        <v>#VALUE!</v>
      </c>
      <c r="B194" s="36" t="str">
        <f ca="true">+IF(ISTEXT('Data Summary'!B194),'Data Summary'!B194,"")</f>
        <v/>
      </c>
      <c r="C194" s="354"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55" t="e">
        <f ca="true">+RIGHT('Data Summary'!A195,LEN('Data Summary'!A195)-9)</f>
        <v>#VALUE!</v>
      </c>
      <c r="B195" s="36" t="str">
        <f ca="true">+IF(ISTEXT('Data Summary'!B195),'Data Summary'!B195,"")</f>
        <v/>
      </c>
      <c r="C195" s="354"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55" t="e">
        <f ca="true">+RIGHT('Data Summary'!A196,LEN('Data Summary'!A196)-9)</f>
        <v>#VALUE!</v>
      </c>
      <c r="B196" s="36" t="str">
        <f ca="true">+IF(ISTEXT('Data Summary'!B196),'Data Summary'!B196,"")</f>
        <v/>
      </c>
      <c r="C196" s="354"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55" t="e">
        <f ca="true">+RIGHT('Data Summary'!A197,LEN('Data Summary'!A197)-9)</f>
        <v>#VALUE!</v>
      </c>
      <c r="B197" s="36" t="str">
        <f ca="true">+IF(ISTEXT('Data Summary'!B197),'Data Summary'!B197,"")</f>
        <v/>
      </c>
      <c r="C197" s="354"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55" t="e">
        <f ca="true">+RIGHT('Data Summary'!A198,LEN('Data Summary'!A198)-9)</f>
        <v>#VALUE!</v>
      </c>
      <c r="B198" s="36" t="str">
        <f ca="true">+IF(ISTEXT('Data Summary'!B198),'Data Summary'!B198,"")</f>
        <v/>
      </c>
      <c r="C198" s="354"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55" t="e">
        <f ca="true">+RIGHT('Data Summary'!A199,LEN('Data Summary'!A199)-9)</f>
        <v>#VALUE!</v>
      </c>
      <c r="B199" s="36" t="str">
        <f ca="true">+IF(ISTEXT('Data Summary'!B199),'Data Summary'!B199,"")</f>
        <v/>
      </c>
      <c r="C199" s="354"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55" t="e">
        <f ca="true">+RIGHT('Data Summary'!A200,LEN('Data Summary'!A200)-9)</f>
        <v>#VALUE!</v>
      </c>
      <c r="B200" s="36" t="str">
        <f ca="true">+IF(ISTEXT('Data Summary'!B200),'Data Summary'!B200,"")</f>
        <v/>
      </c>
      <c r="C200" s="354"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55" t="e">
        <f ca="true">+RIGHT('Data Summary'!A201,LEN('Data Summary'!A201)-9)</f>
        <v>#VALUE!</v>
      </c>
      <c r="B201" s="36" t="str">
        <f ca="true">+IF(ISTEXT('Data Summary'!B201),'Data Summary'!B201,"")</f>
        <v/>
      </c>
      <c r="C201" s="354"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55" t="e">
        <f ca="true">+RIGHT('Data Summary'!A202,LEN('Data Summary'!A202)-9)</f>
        <v>#VALUE!</v>
      </c>
      <c r="B202" s="36" t="str">
        <f ca="true">+IF(ISTEXT('Data Summary'!B202),'Data Summary'!B202,"")</f>
        <v/>
      </c>
      <c r="C202" s="354"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55" t="e">
        <f ca="true">+RIGHT('Data Summary'!A203,LEN('Data Summary'!A203)-9)</f>
        <v>#VALUE!</v>
      </c>
      <c r="B203" s="36" t="str">
        <f ca="true">+IF(ISTEXT('Data Summary'!B203),'Data Summary'!B203,"")</f>
        <v/>
      </c>
      <c r="C203" s="354"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55" t="e">
        <f ca="true">+RIGHT('Data Summary'!A204,LEN('Data Summary'!A204)-9)</f>
        <v>#VALUE!</v>
      </c>
      <c r="B204" s="36" t="str">
        <f ca="true">+IF(ISTEXT('Data Summary'!B204),'Data Summary'!B204,"")</f>
        <v/>
      </c>
      <c r="C204" s="354"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55" t="e">
        <f ca="true">+RIGHT('Data Summary'!A205,LEN('Data Summary'!A205)-9)</f>
        <v>#VALUE!</v>
      </c>
      <c r="B205" s="36" t="str">
        <f ca="true">+IF(ISTEXT('Data Summary'!B205),'Data Summary'!B205,"")</f>
        <v/>
      </c>
      <c r="C205" s="354"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55" t="e">
        <f ca="true">+RIGHT('Data Summary'!A206,LEN('Data Summary'!A206)-9)</f>
        <v>#VALUE!</v>
      </c>
      <c r="B206" s="36" t="str">
        <f ca="true">+IF(ISTEXT('Data Summary'!B206),'Data Summary'!B206,"")</f>
        <v/>
      </c>
      <c r="C206" s="354"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55" t="e">
        <f ca="true">+RIGHT('Data Summary'!A207,LEN('Data Summary'!A207)-9)</f>
        <v>#VALUE!</v>
      </c>
      <c r="B207" s="36" t="str">
        <f ca="true">+IF(ISTEXT('Data Summary'!B207),'Data Summary'!B207,"")</f>
        <v/>
      </c>
      <c r="C207" s="354"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073FA-A7D1-4FEB-8C53-9AABEAB39682}">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9" customWidth="true"/>
    <col min="2" max="2" width="7.5" style="195" customWidth="true"/>
    <col min="3" max="8" width="8.75" style="159" customWidth="true"/>
    <col min="9" max="9" width="9.375" style="159" customWidth="true"/>
    <col min="10" max="10" width="13.375" style="159" customWidth="true"/>
    <col min="11" max="11" width="7.5" style="159" customWidth="true"/>
    <col min="12" max="17" width="8.625" style="159" customWidth="true"/>
    <col min="18" max="18" width="6.5" style="159" customWidth="true"/>
    <col min="19" max="19" width="13.375" style="159" customWidth="true"/>
    <col min="20" max="20" width="7.5" style="159" customWidth="true"/>
    <col min="21" max="26" width="9.125" style="159" customWidth="true"/>
    <col min="27" max="16384" width="9" style="159"/>
  </cols>
  <sheetData>
    <row xmlns:x14ac="http://schemas.microsoft.com/office/spreadsheetml/2009/9/ac" r="1" ht="15.75" x14ac:dyDescent="0.25">
      <c r="A1" s="155" t="s">
        <v>48</v>
      </c>
      <c r="B1" s="156"/>
      <c r="C1" s="157"/>
      <c r="D1" s="157"/>
      <c r="E1" s="157"/>
      <c r="F1" s="157"/>
      <c r="G1" s="157"/>
      <c r="H1" s="588"/>
      <c r="I1" s="588"/>
      <c r="J1" s="588"/>
      <c r="K1" s="588"/>
      <c r="L1" s="588"/>
      <c r="M1" s="588"/>
      <c r="N1" s="588"/>
      <c r="O1" s="588"/>
      <c r="P1" s="588"/>
      <c r="Q1" s="157"/>
      <c r="R1" s="157"/>
      <c r="S1" s="157"/>
      <c r="T1" s="158"/>
      <c r="U1" s="158"/>
      <c r="V1" s="158"/>
      <c r="W1" s="158"/>
      <c r="X1" s="158"/>
      <c r="Y1" s="158"/>
      <c r="Z1" s="158"/>
      <c r="AA1" s="158"/>
    </row>
    <row xmlns:x14ac="http://schemas.microsoft.com/office/spreadsheetml/2009/9/ac" r="2" s="162" customFormat="true" ht="26.25" customHeight="true" x14ac:dyDescent="0.25">
      <c r="A2" s="160" t="s">
        <v>13</v>
      </c>
      <c r="B2" s="161"/>
      <c r="J2" s="160" t="s">
        <v>14</v>
      </c>
      <c r="R2" s="163"/>
      <c r="S2" s="164" t="s">
        <v>15</v>
      </c>
      <c r="W2" s="163"/>
      <c r="X2" s="163"/>
      <c r="Y2" s="165"/>
      <c r="Z2" s="165"/>
      <c r="AD2" s="166"/>
      <c r="AE2" s="166"/>
      <c r="AF2" s="166"/>
      <c r="AG2" s="166"/>
      <c r="AH2" s="166"/>
      <c r="AI2" s="166"/>
    </row>
    <row xmlns:x14ac="http://schemas.microsoft.com/office/spreadsheetml/2009/9/ac" r="3" ht="15.75" x14ac:dyDescent="0.25">
      <c r="A3" s="167"/>
      <c r="B3" s="168" t="s">
        <v>4</v>
      </c>
      <c r="C3" s="163" t="s">
        <v>7</v>
      </c>
      <c r="D3" s="163" t="s">
        <v>2</v>
      </c>
      <c r="E3" s="163" t="s">
        <v>1</v>
      </c>
      <c r="F3" s="163" t="s">
        <v>54</v>
      </c>
      <c r="G3" s="163" t="s">
        <v>17</v>
      </c>
      <c r="H3" s="163" t="s">
        <v>18</v>
      </c>
      <c r="I3" s="169"/>
      <c r="J3" s="167"/>
      <c r="K3" s="168" t="s">
        <v>4</v>
      </c>
      <c r="L3" s="163" t="s">
        <v>7</v>
      </c>
      <c r="M3" s="163" t="s">
        <v>2</v>
      </c>
      <c r="N3" s="163" t="s">
        <v>1</v>
      </c>
      <c r="O3" s="163" t="s">
        <v>54</v>
      </c>
      <c r="P3" s="163" t="s">
        <v>17</v>
      </c>
      <c r="Q3" s="163" t="s">
        <v>18</v>
      </c>
      <c r="R3" s="165"/>
      <c r="S3" s="170"/>
      <c r="T3" s="168" t="s">
        <v>4</v>
      </c>
      <c r="U3" s="163" t="s">
        <v>7</v>
      </c>
      <c r="V3" s="163" t="s">
        <v>2</v>
      </c>
      <c r="W3" s="163" t="s">
        <v>1</v>
      </c>
      <c r="X3" s="163" t="s">
        <v>54</v>
      </c>
      <c r="Y3" s="163" t="s">
        <v>17</v>
      </c>
      <c r="Z3" s="163" t="s">
        <v>18</v>
      </c>
      <c r="AB3" s="166"/>
      <c r="AC3" s="166"/>
      <c r="AD3" s="166"/>
      <c r="AE3" s="166"/>
      <c r="AF3" s="166"/>
      <c r="AG3" s="166"/>
    </row>
    <row xmlns:x14ac="http://schemas.microsoft.com/office/spreadsheetml/2009/9/ac" r="4" ht="15.75" x14ac:dyDescent="0.25">
      <c r="A4" s="167" t="s">
        <v>34</v>
      </c>
      <c r="B4" s="10">
        <v>2023</v>
      </c>
      <c r="C4" s="10">
        <v>52.158410459999999</v>
      </c>
      <c r="D4" s="10">
        <v>63.03833917</v>
      </c>
      <c r="E4" s="10">
        <v>29.205344960000001</v>
      </c>
      <c r="F4" s="10">
        <v>48</v>
      </c>
      <c r="G4" s="10">
        <v>47.5</v>
      </c>
      <c r="H4" s="10">
        <v>92</v>
      </c>
      <c r="I4" s="169"/>
      <c r="J4" s="167" t="s">
        <v>34</v>
      </c>
      <c r="K4" s="10">
        <v>2023</v>
      </c>
      <c r="L4" s="10"/>
      <c r="M4" s="10"/>
      <c r="N4" s="10"/>
      <c r="O4" s="10"/>
      <c r="P4" s="10"/>
      <c r="Q4" s="10"/>
      <c r="R4" s="166"/>
      <c r="S4" s="167" t="s">
        <v>34</v>
      </c>
      <c r="T4" s="10">
        <v>2023</v>
      </c>
      <c r="U4" s="10"/>
      <c r="V4" s="10"/>
      <c r="W4" s="10"/>
      <c r="X4" s="10"/>
      <c r="Y4" s="10"/>
      <c r="Z4" s="10"/>
      <c r="AA4" s="166"/>
      <c r="AB4" s="166"/>
      <c r="AC4" s="166"/>
      <c r="AD4" s="166"/>
      <c r="AE4" s="166"/>
      <c r="AF4" s="166"/>
      <c r="AG4" s="166"/>
    </row>
    <row xmlns:x14ac="http://schemas.microsoft.com/office/spreadsheetml/2009/9/ac" r="5" ht="15.75" x14ac:dyDescent="0.25">
      <c r="A5" s="167" t="s">
        <v>35</v>
      </c>
      <c r="B5" s="10">
        <v>2023</v>
      </c>
      <c r="C5" s="10">
        <v>18.610221800000001</v>
      </c>
      <c r="D5" s="10">
        <v>1.966173049</v>
      </c>
      <c r="E5" s="10">
        <v>0</v>
      </c>
      <c r="F5" s="10">
        <v>3.1241950790000002</v>
      </c>
      <c r="G5" s="10">
        <v>9.4100771590000001</v>
      </c>
      <c r="H5" s="10">
        <v>4.632498827</v>
      </c>
      <c r="I5" s="169"/>
      <c r="J5" s="167" t="s">
        <v>35</v>
      </c>
      <c r="K5" s="10">
        <v>2023</v>
      </c>
      <c r="L5" s="10"/>
      <c r="M5" s="10"/>
      <c r="N5" s="10"/>
      <c r="O5" s="10"/>
      <c r="P5" s="10"/>
      <c r="Q5" s="10"/>
      <c r="R5" s="166"/>
      <c r="S5" s="167" t="s">
        <v>35</v>
      </c>
      <c r="T5" s="10">
        <v>2023</v>
      </c>
      <c r="U5" s="10"/>
      <c r="V5" s="10"/>
      <c r="W5" s="10"/>
      <c r="X5" s="10"/>
      <c r="Y5" s="10"/>
      <c r="Z5" s="10"/>
      <c r="AA5" s="166"/>
      <c r="AB5" s="166"/>
      <c r="AC5" s="166"/>
      <c r="AD5" s="166"/>
      <c r="AE5" s="166"/>
      <c r="AF5" s="166"/>
      <c r="AG5" s="166"/>
    </row>
    <row xmlns:x14ac="http://schemas.microsoft.com/office/spreadsheetml/2009/9/ac" r="6" s="162" customFormat="true" ht="15.75" x14ac:dyDescent="0.25">
      <c r="A6" s="167" t="s">
        <v>36</v>
      </c>
      <c r="B6" s="10">
        <v>2023</v>
      </c>
      <c r="C6" s="10">
        <v>29.23136774</v>
      </c>
      <c r="D6" s="10">
        <v>34.995487779999998</v>
      </c>
      <c r="E6" s="10">
        <v>70.794655039999995</v>
      </c>
      <c r="F6" s="10">
        <v>48.87580492</v>
      </c>
      <c r="G6" s="10">
        <v>43.08992284</v>
      </c>
      <c r="H6" s="10">
        <v>3.367501173</v>
      </c>
      <c r="I6" s="169"/>
      <c r="J6" s="167" t="s">
        <v>36</v>
      </c>
      <c r="K6" s="10">
        <v>2023</v>
      </c>
      <c r="L6" s="10">
        <v>49.499650559999999</v>
      </c>
      <c r="M6" s="10">
        <v>42.54078604</v>
      </c>
      <c r="N6" s="10">
        <v>63.502578710000002</v>
      </c>
      <c r="O6" s="10">
        <v>59.018250700000003</v>
      </c>
      <c r="P6" s="10">
        <v>52.321086809999997</v>
      </c>
      <c r="Q6" s="10">
        <v>6.4617865999999999</v>
      </c>
      <c r="R6" s="165"/>
      <c r="S6" s="167" t="s">
        <v>36</v>
      </c>
      <c r="T6" s="10">
        <v>2023</v>
      </c>
      <c r="U6" s="10">
        <v>43.267739900000002</v>
      </c>
      <c r="V6" s="10">
        <v>40.166060770000001</v>
      </c>
      <c r="W6" s="10">
        <v>66.541423980000005</v>
      </c>
      <c r="X6" s="10">
        <v>12.88721964</v>
      </c>
      <c r="Y6" s="10">
        <v>49.140714289999998</v>
      </c>
      <c r="Z6" s="10">
        <v>12.07886598</v>
      </c>
      <c r="AA6" s="166"/>
      <c r="AB6" s="166"/>
      <c r="AC6" s="166"/>
      <c r="AD6" s="166"/>
      <c r="AE6" s="166"/>
      <c r="AF6" s="166"/>
      <c r="AG6" s="166"/>
    </row>
    <row xmlns:x14ac="http://schemas.microsoft.com/office/spreadsheetml/2009/9/ac" r="7" s="162" customFormat="true" ht="15.75" x14ac:dyDescent="0.25">
      <c r="A7" s="171" t="s">
        <v>241</v>
      </c>
      <c r="B7" s="10">
        <v>2023</v>
      </c>
      <c r="C7" s="10">
        <v>0</v>
      </c>
      <c r="D7" s="10">
        <v>0</v>
      </c>
      <c r="E7" s="10">
        <v>0</v>
      </c>
      <c r="F7" s="10">
        <v>0</v>
      </c>
      <c r="G7" s="10">
        <v>0</v>
      </c>
      <c r="H7" s="10">
        <v>0</v>
      </c>
      <c r="I7" s="166"/>
      <c r="J7" s="171" t="s">
        <v>241</v>
      </c>
      <c r="K7" s="10">
        <v>2023</v>
      </c>
      <c r="L7" s="10">
        <v>50.500349440000001</v>
      </c>
      <c r="M7" s="10">
        <v>57.45921396</v>
      </c>
      <c r="N7" s="10">
        <v>36.497421289999998</v>
      </c>
      <c r="O7" s="10">
        <v>40.981749299999997</v>
      </c>
      <c r="P7" s="10">
        <v>47.678913190000003</v>
      </c>
      <c r="Q7" s="10">
        <v>93.538213400000004</v>
      </c>
      <c r="R7" s="166"/>
      <c r="S7" s="171" t="s">
        <v>241</v>
      </c>
      <c r="T7" s="10">
        <v>2023</v>
      </c>
      <c r="U7" s="10">
        <v>56.732260099999998</v>
      </c>
      <c r="V7" s="10">
        <v>59.833939229999999</v>
      </c>
      <c r="W7" s="10">
        <v>33.458576020000002</v>
      </c>
      <c r="X7" s="10">
        <v>87.112780360000002</v>
      </c>
      <c r="Y7" s="10">
        <v>50.859285710000002</v>
      </c>
      <c r="Z7" s="10">
        <v>87.921134019999997</v>
      </c>
      <c r="AA7" s="172"/>
    </row>
    <row xmlns:x14ac="http://schemas.microsoft.com/office/spreadsheetml/2009/9/ac" r="8" s="162" customFormat="true" ht="15.75" x14ac:dyDescent="0.25">
      <c r="A8" s="173"/>
      <c r="B8" s="174"/>
      <c r="H8" s="172"/>
      <c r="I8" s="172"/>
      <c r="J8" s="172"/>
      <c r="K8" s="172"/>
      <c r="L8" s="172"/>
      <c r="M8" s="172"/>
      <c r="N8" s="172"/>
      <c r="O8" s="172"/>
      <c r="P8" s="172"/>
      <c r="Q8" s="172"/>
      <c r="R8" s="172"/>
      <c r="S8" s="172"/>
      <c r="T8" s="172"/>
      <c r="U8" s="172"/>
      <c r="V8" s="172"/>
      <c r="W8" s="172"/>
      <c r="X8" s="172"/>
      <c r="Y8" s="172"/>
      <c r="Z8" s="172"/>
      <c r="AA8" s="172"/>
    </row>
    <row xmlns:x14ac="http://schemas.microsoft.com/office/spreadsheetml/2009/9/ac" r="9" s="162" customFormat="true" ht="15.75" x14ac:dyDescent="0.25">
      <c r="A9" s="173"/>
      <c r="B9" s="174"/>
      <c r="H9" s="172"/>
      <c r="I9" s="172"/>
      <c r="J9" s="172"/>
      <c r="K9" s="172"/>
      <c r="L9" s="172"/>
      <c r="M9" s="172"/>
      <c r="N9" s="172"/>
      <c r="O9" s="172"/>
      <c r="P9" s="172"/>
      <c r="Q9" s="172"/>
      <c r="R9" s="172"/>
      <c r="S9" s="172"/>
      <c r="T9" s="172"/>
      <c r="U9" s="172"/>
      <c r="V9" s="172"/>
      <c r="W9" s="172"/>
      <c r="X9" s="172"/>
      <c r="Y9" s="172"/>
      <c r="Z9" s="172"/>
      <c r="AA9" s="172"/>
    </row>
    <row xmlns:x14ac="http://schemas.microsoft.com/office/spreadsheetml/2009/9/ac" r="10" s="162" customFormat="true" ht="15.75" x14ac:dyDescent="0.25">
      <c r="A10" s="175"/>
      <c r="B10" s="174"/>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row>
    <row xmlns:x14ac="http://schemas.microsoft.com/office/spreadsheetml/2009/9/ac" r="11" ht="15.75" x14ac:dyDescent="0.25">
      <c r="A11" s="176"/>
      <c r="B11" s="177"/>
      <c r="C11" s="172"/>
      <c r="D11" s="172"/>
      <c r="E11" s="172"/>
      <c r="F11" s="172"/>
      <c r="G11" s="172"/>
      <c r="H11" s="172"/>
      <c r="I11" s="172"/>
      <c r="J11" s="172"/>
      <c r="K11" s="172"/>
      <c r="L11" s="172"/>
      <c r="M11" s="172"/>
      <c r="N11" s="172"/>
      <c r="O11" s="172"/>
      <c r="P11" s="172"/>
      <c r="Q11" s="172"/>
    </row>
    <row xmlns:x14ac="http://schemas.microsoft.com/office/spreadsheetml/2009/9/ac" r="12" ht="15.75" x14ac:dyDescent="0.25">
      <c r="A12" s="178" t="s">
        <v>49</v>
      </c>
      <c r="B12" s="179"/>
      <c r="C12" s="180"/>
      <c r="D12" s="180"/>
      <c r="E12" s="180"/>
      <c r="F12" s="180"/>
      <c r="G12" s="180"/>
      <c r="H12" s="180"/>
      <c r="I12" s="180"/>
      <c r="J12" s="180"/>
      <c r="K12" s="180"/>
      <c r="L12" s="180"/>
      <c r="M12" s="180"/>
      <c r="N12" s="180"/>
      <c r="O12" s="180"/>
      <c r="P12" s="180"/>
      <c r="Q12" s="180"/>
      <c r="R12" s="181"/>
      <c r="S12" s="181"/>
      <c r="T12" s="181"/>
      <c r="U12" s="181"/>
      <c r="V12" s="181"/>
    </row>
    <row xmlns:x14ac="http://schemas.microsoft.com/office/spreadsheetml/2009/9/ac" r="13" s="184" customFormat="true" x14ac:dyDescent="0.2">
      <c r="A13" s="182" t="s">
        <v>50</v>
      </c>
      <c r="B13" s="183" t="s">
        <v>41</v>
      </c>
      <c r="C13" s="182" t="s">
        <v>89</v>
      </c>
      <c r="D13" s="182" t="s">
        <v>51</v>
      </c>
      <c r="E13" s="182" t="s">
        <v>169</v>
      </c>
      <c r="F13" s="182" t="s">
        <v>90</v>
      </c>
      <c r="G13" s="182" t="s">
        <v>91</v>
      </c>
      <c r="H13" s="182" t="s">
        <v>92</v>
      </c>
      <c r="I13" s="182" t="s">
        <v>93</v>
      </c>
      <c r="J13" s="182" t="s">
        <v>238</v>
      </c>
      <c r="K13" s="182" t="s">
        <v>170</v>
      </c>
      <c r="L13" s="182" t="s">
        <v>94</v>
      </c>
      <c r="M13" s="182" t="s">
        <v>95</v>
      </c>
      <c r="N13" s="182" t="s">
        <v>96</v>
      </c>
      <c r="O13" s="184" t="s">
        <v>97</v>
      </c>
      <c r="P13" s="184" t="s">
        <v>239</v>
      </c>
      <c r="Q13" s="182" t="s">
        <v>123</v>
      </c>
      <c r="R13" s="182" t="s">
        <v>158</v>
      </c>
      <c r="S13" s="185" t="s">
        <v>98</v>
      </c>
      <c r="T13" s="186" t="s">
        <v>99</v>
      </c>
      <c r="U13" s="186" t="s">
        <v>100</v>
      </c>
      <c r="V13" s="186" t="s">
        <v>240</v>
      </c>
    </row>
    <row xmlns:x14ac="http://schemas.microsoft.com/office/spreadsheetml/2009/9/ac" r="14" s="189" customFormat="true" ht="12" x14ac:dyDescent="0.2">
      <c r="A14" s="187" t="s">
        <v>159</v>
      </c>
      <c r="B14" s="10">
        <v>2000</v>
      </c>
      <c r="C14" s="188" t="s">
        <v>7</v>
      </c>
      <c r="D14" s="10">
        <v>6964173</v>
      </c>
      <c r="E14" s="10"/>
      <c r="F14" s="10"/>
      <c r="G14" s="10"/>
      <c r="H14" s="10"/>
      <c r="I14" s="10"/>
      <c r="J14" s="10">
        <v>100</v>
      </c>
      <c r="K14" s="10"/>
      <c r="L14" s="10"/>
      <c r="M14" s="10"/>
      <c r="N14" s="10"/>
      <c r="O14" s="10"/>
      <c r="P14" s="10">
        <v>100</v>
      </c>
      <c r="Q14" s="10"/>
      <c r="R14" s="10">
        <v>0</v>
      </c>
      <c r="S14" s="10"/>
      <c r="T14" s="10"/>
      <c r="U14" s="10">
        <v>100</v>
      </c>
      <c r="V14" s="10">
        <v>0</v>
      </c>
    </row>
    <row xmlns:x14ac="http://schemas.microsoft.com/office/spreadsheetml/2009/9/ac" r="15" s="189" customFormat="true" ht="12" x14ac:dyDescent="0.2">
      <c r="A15" s="187" t="s">
        <v>159</v>
      </c>
      <c r="B15" s="10">
        <v>2001</v>
      </c>
      <c r="C15" s="188" t="s">
        <v>7</v>
      </c>
      <c r="D15" s="10">
        <v>7163610</v>
      </c>
      <c r="E15" s="10"/>
      <c r="F15" s="10"/>
      <c r="G15" s="10"/>
      <c r="H15" s="10"/>
      <c r="I15" s="10"/>
      <c r="J15" s="10">
        <v>100</v>
      </c>
      <c r="K15" s="10"/>
      <c r="L15" s="10"/>
      <c r="M15" s="10"/>
      <c r="N15" s="10"/>
      <c r="O15" s="10"/>
      <c r="P15" s="10">
        <v>100</v>
      </c>
      <c r="Q15" s="10"/>
      <c r="R15" s="10">
        <v>0</v>
      </c>
      <c r="S15" s="10"/>
      <c r="T15" s="10"/>
      <c r="U15" s="10">
        <v>100</v>
      </c>
      <c r="V15" s="10">
        <v>0</v>
      </c>
    </row>
    <row xmlns:x14ac="http://schemas.microsoft.com/office/spreadsheetml/2009/9/ac" r="16" s="189" customFormat="true" ht="12" x14ac:dyDescent="0.2">
      <c r="A16" s="187" t="s">
        <v>159</v>
      </c>
      <c r="B16" s="10">
        <v>2002</v>
      </c>
      <c r="C16" s="188" t="s">
        <v>7</v>
      </c>
      <c r="D16" s="10">
        <v>7385355</v>
      </c>
      <c r="E16" s="10"/>
      <c r="F16" s="10"/>
      <c r="G16" s="10"/>
      <c r="H16" s="10"/>
      <c r="I16" s="10"/>
      <c r="J16" s="10">
        <v>100</v>
      </c>
      <c r="K16" s="10"/>
      <c r="L16" s="10"/>
      <c r="M16" s="10"/>
      <c r="N16" s="10"/>
      <c r="O16" s="10"/>
      <c r="P16" s="10">
        <v>100</v>
      </c>
      <c r="Q16" s="10"/>
      <c r="R16" s="10">
        <v>0</v>
      </c>
      <c r="S16" s="10"/>
      <c r="T16" s="10"/>
      <c r="U16" s="10">
        <v>100</v>
      </c>
      <c r="V16" s="10">
        <v>0</v>
      </c>
    </row>
    <row xmlns:x14ac="http://schemas.microsoft.com/office/spreadsheetml/2009/9/ac" r="17" s="189" customFormat="true" ht="12" x14ac:dyDescent="0.2">
      <c r="A17" s="187" t="s">
        <v>159</v>
      </c>
      <c r="B17" s="10">
        <v>2003</v>
      </c>
      <c r="C17" s="188" t="s">
        <v>7</v>
      </c>
      <c r="D17" s="10">
        <v>7573161</v>
      </c>
      <c r="E17" s="10">
        <v>57.069827367601313</v>
      </c>
      <c r="F17" s="10">
        <v>30.721990593607192</v>
      </c>
      <c r="G17" s="10"/>
      <c r="H17" s="10"/>
      <c r="I17" s="10">
        <v>69.278009406392812</v>
      </c>
      <c r="J17" s="10">
        <v>30.721990593607192</v>
      </c>
      <c r="K17" s="10">
        <v>40.96211908674718</v>
      </c>
      <c r="L17" s="10"/>
      <c r="M17" s="10"/>
      <c r="N17" s="10"/>
      <c r="O17" s="10">
        <v>59.03788091325282</v>
      </c>
      <c r="P17" s="10">
        <v>40.96211908674718</v>
      </c>
      <c r="Q17" s="10"/>
      <c r="R17" s="10">
        <v>0</v>
      </c>
      <c r="S17" s="10"/>
      <c r="T17" s="10"/>
      <c r="U17" s="10">
        <v>100</v>
      </c>
      <c r="V17" s="10">
        <v>0</v>
      </c>
    </row>
    <row xmlns:x14ac="http://schemas.microsoft.com/office/spreadsheetml/2009/9/ac" r="18" s="189" customFormat="true" ht="12" x14ac:dyDescent="0.2">
      <c r="A18" s="187" t="s">
        <v>159</v>
      </c>
      <c r="B18" s="10">
        <v>2004</v>
      </c>
      <c r="C18" s="188" t="s">
        <v>7</v>
      </c>
      <c r="D18" s="10">
        <v>7764201</v>
      </c>
      <c r="E18" s="10">
        <v>57.069827367601313</v>
      </c>
      <c r="F18" s="10">
        <v>30.721990593607192</v>
      </c>
      <c r="G18" s="10"/>
      <c r="H18" s="10"/>
      <c r="I18" s="10">
        <v>69.278009406392812</v>
      </c>
      <c r="J18" s="10">
        <v>30.721990593607192</v>
      </c>
      <c r="K18" s="10">
        <v>40.96211908674718</v>
      </c>
      <c r="L18" s="10"/>
      <c r="M18" s="10"/>
      <c r="N18" s="10"/>
      <c r="O18" s="10">
        <v>59.03788091325282</v>
      </c>
      <c r="P18" s="10">
        <v>40.96211908674718</v>
      </c>
      <c r="Q18" s="10"/>
      <c r="R18" s="10">
        <v>0</v>
      </c>
      <c r="S18" s="10"/>
      <c r="T18" s="10"/>
      <c r="U18" s="10">
        <v>100</v>
      </c>
      <c r="V18" s="10">
        <v>0</v>
      </c>
    </row>
    <row xmlns:x14ac="http://schemas.microsoft.com/office/spreadsheetml/2009/9/ac" r="19" s="189" customFormat="true" ht="12" x14ac:dyDescent="0.2">
      <c r="A19" s="187" t="s">
        <v>159</v>
      </c>
      <c r="B19" s="10">
        <v>2005</v>
      </c>
      <c r="C19" s="188" t="s">
        <v>7</v>
      </c>
      <c r="D19" s="10">
        <v>7955355</v>
      </c>
      <c r="E19" s="10">
        <v>57.069827367601313</v>
      </c>
      <c r="F19" s="10">
        <v>30.721990593607192</v>
      </c>
      <c r="G19" s="10"/>
      <c r="H19" s="10"/>
      <c r="I19" s="10">
        <v>69.278009406392812</v>
      </c>
      <c r="J19" s="10">
        <v>30.721990593607192</v>
      </c>
      <c r="K19" s="10">
        <v>40.96211908674718</v>
      </c>
      <c r="L19" s="10"/>
      <c r="M19" s="10"/>
      <c r="N19" s="10"/>
      <c r="O19" s="10">
        <v>59.03788091325282</v>
      </c>
      <c r="P19" s="10">
        <v>40.96211908674718</v>
      </c>
      <c r="Q19" s="10"/>
      <c r="R19" s="10">
        <v>0</v>
      </c>
      <c r="S19" s="10"/>
      <c r="T19" s="10"/>
      <c r="U19" s="10">
        <v>100</v>
      </c>
      <c r="V19" s="10">
        <v>0</v>
      </c>
    </row>
    <row xmlns:x14ac="http://schemas.microsoft.com/office/spreadsheetml/2009/9/ac" r="20" s="189" customFormat="true" ht="12" x14ac:dyDescent="0.2">
      <c r="A20" s="187" t="s">
        <v>159</v>
      </c>
      <c r="B20" s="10">
        <v>2006</v>
      </c>
      <c r="C20" s="188" t="s">
        <v>7</v>
      </c>
      <c r="D20" s="10">
        <v>8151650</v>
      </c>
      <c r="E20" s="10">
        <v>57.069827367601313</v>
      </c>
      <c r="F20" s="10">
        <v>30.721990593607192</v>
      </c>
      <c r="G20" s="10"/>
      <c r="H20" s="10"/>
      <c r="I20" s="10">
        <v>69.278009406392812</v>
      </c>
      <c r="J20" s="10">
        <v>30.721990593607192</v>
      </c>
      <c r="K20" s="10">
        <v>40.96211908674718</v>
      </c>
      <c r="L20" s="10"/>
      <c r="M20" s="10"/>
      <c r="N20" s="10"/>
      <c r="O20" s="10">
        <v>59.03788091325282</v>
      </c>
      <c r="P20" s="10">
        <v>40.96211908674718</v>
      </c>
      <c r="Q20" s="10"/>
      <c r="R20" s="10">
        <v>0</v>
      </c>
      <c r="S20" s="10"/>
      <c r="T20" s="10"/>
      <c r="U20" s="10">
        <v>100</v>
      </c>
      <c r="V20" s="10">
        <v>0</v>
      </c>
    </row>
    <row xmlns:x14ac="http://schemas.microsoft.com/office/spreadsheetml/2009/9/ac" r="21" s="189" customFormat="true" ht="12" x14ac:dyDescent="0.2">
      <c r="A21" s="187" t="s">
        <v>159</v>
      </c>
      <c r="B21" s="10">
        <v>2007</v>
      </c>
      <c r="C21" s="188" t="s">
        <v>7</v>
      </c>
      <c r="D21" s="10">
        <v>8348617</v>
      </c>
      <c r="E21" s="10">
        <v>57.069827367601313</v>
      </c>
      <c r="F21" s="10">
        <v>30.721990593607192</v>
      </c>
      <c r="G21" s="10"/>
      <c r="H21" s="10"/>
      <c r="I21" s="10">
        <v>69.278009406392812</v>
      </c>
      <c r="J21" s="10">
        <v>30.721990593607192</v>
      </c>
      <c r="K21" s="10">
        <v>40.96211908674718</v>
      </c>
      <c r="L21" s="10"/>
      <c r="M21" s="10"/>
      <c r="N21" s="10"/>
      <c r="O21" s="10">
        <v>59.03788091325282</v>
      </c>
      <c r="P21" s="10">
        <v>40.96211908674718</v>
      </c>
      <c r="Q21" s="10"/>
      <c r="R21" s="10">
        <v>0</v>
      </c>
      <c r="S21" s="10"/>
      <c r="T21" s="10"/>
      <c r="U21" s="10">
        <v>100</v>
      </c>
      <c r="V21" s="10">
        <v>0</v>
      </c>
    </row>
    <row xmlns:x14ac="http://schemas.microsoft.com/office/spreadsheetml/2009/9/ac" r="22" s="189" customFormat="true" ht="12" x14ac:dyDescent="0.2">
      <c r="A22" s="187" t="s">
        <v>159</v>
      </c>
      <c r="B22" s="10">
        <v>2008</v>
      </c>
      <c r="C22" s="188" t="s">
        <v>7</v>
      </c>
      <c r="D22" s="10">
        <v>8520304</v>
      </c>
      <c r="E22" s="10">
        <v>56.599459656575959</v>
      </c>
      <c r="F22" s="10">
        <v>33.224905697858048</v>
      </c>
      <c r="G22" s="10"/>
      <c r="H22" s="10"/>
      <c r="I22" s="10">
        <v>66.775094302141952</v>
      </c>
      <c r="J22" s="10">
        <v>33.224905697858048</v>
      </c>
      <c r="K22" s="10">
        <v>41.695829114270047</v>
      </c>
      <c r="L22" s="10"/>
      <c r="M22" s="10"/>
      <c r="N22" s="10"/>
      <c r="O22" s="10">
        <v>58.304170885729953</v>
      </c>
      <c r="P22" s="10">
        <v>41.695829114270047</v>
      </c>
      <c r="Q22" s="10"/>
      <c r="R22" s="10">
        <v>0</v>
      </c>
      <c r="S22" s="10"/>
      <c r="T22" s="10"/>
      <c r="U22" s="10">
        <v>100</v>
      </c>
      <c r="V22" s="10">
        <v>0</v>
      </c>
    </row>
    <row xmlns:x14ac="http://schemas.microsoft.com/office/spreadsheetml/2009/9/ac" r="23" s="189" customFormat="true" ht="12" x14ac:dyDescent="0.2">
      <c r="A23" s="187" t="s">
        <v>159</v>
      </c>
      <c r="B23" s="10">
        <v>2009</v>
      </c>
      <c r="C23" s="188" t="s">
        <v>7</v>
      </c>
      <c r="D23" s="10">
        <v>8676723</v>
      </c>
      <c r="E23" s="10">
        <v>56.129091945550726</v>
      </c>
      <c r="F23" s="10">
        <v>35.727820802109818</v>
      </c>
      <c r="G23" s="10"/>
      <c r="H23" s="10"/>
      <c r="I23" s="10">
        <v>64.272179197890182</v>
      </c>
      <c r="J23" s="10">
        <v>35.727820802109818</v>
      </c>
      <c r="K23" s="10">
        <v>42.42953914179293</v>
      </c>
      <c r="L23" s="10"/>
      <c r="M23" s="10"/>
      <c r="N23" s="10"/>
      <c r="O23" s="10">
        <v>57.57046085820707</v>
      </c>
      <c r="P23" s="10">
        <v>42.42953914179293</v>
      </c>
      <c r="Q23" s="10"/>
      <c r="R23" s="10">
        <v>0</v>
      </c>
      <c r="S23" s="10"/>
      <c r="T23" s="10"/>
      <c r="U23" s="10">
        <v>100</v>
      </c>
      <c r="V23" s="10">
        <v>0</v>
      </c>
    </row>
    <row xmlns:x14ac="http://schemas.microsoft.com/office/spreadsheetml/2009/9/ac" r="24" s="189" customFormat="true" ht="12" x14ac:dyDescent="0.2">
      <c r="A24" s="187" t="s">
        <v>159</v>
      </c>
      <c r="B24" s="10">
        <v>2010</v>
      </c>
      <c r="C24" s="188" t="s">
        <v>7</v>
      </c>
      <c r="D24" s="10">
        <v>8827053</v>
      </c>
      <c r="E24" s="10">
        <v>55.65872423452538</v>
      </c>
      <c r="F24" s="10">
        <v>38.230735906360678</v>
      </c>
      <c r="G24" s="10"/>
      <c r="H24" s="10"/>
      <c r="I24" s="10">
        <v>61.769264093639322</v>
      </c>
      <c r="J24" s="10">
        <v>38.230735906360678</v>
      </c>
      <c r="K24" s="10">
        <v>43.163249169315797</v>
      </c>
      <c r="L24" s="10"/>
      <c r="M24" s="10"/>
      <c r="N24" s="10"/>
      <c r="O24" s="10">
        <v>56.836750830684203</v>
      </c>
      <c r="P24" s="10">
        <v>43.163249169315797</v>
      </c>
      <c r="Q24" s="10"/>
      <c r="R24" s="10">
        <v>0</v>
      </c>
      <c r="S24" s="10"/>
      <c r="T24" s="10"/>
      <c r="U24" s="10">
        <v>100</v>
      </c>
      <c r="V24" s="10">
        <v>0</v>
      </c>
    </row>
    <row xmlns:x14ac="http://schemas.microsoft.com/office/spreadsheetml/2009/9/ac" r="25" s="189" customFormat="true" ht="12" x14ac:dyDescent="0.2">
      <c r="A25" s="187" t="s">
        <v>159</v>
      </c>
      <c r="B25" s="10">
        <v>2011</v>
      </c>
      <c r="C25" s="188" t="s">
        <v>7</v>
      </c>
      <c r="D25" s="10">
        <v>8972177</v>
      </c>
      <c r="E25" s="10">
        <v>55.188356523500147</v>
      </c>
      <c r="F25" s="10">
        <v>40.733651010612448</v>
      </c>
      <c r="G25" s="10"/>
      <c r="H25" s="10"/>
      <c r="I25" s="10">
        <v>59.266348989387552</v>
      </c>
      <c r="J25" s="10">
        <v>40.733651010612448</v>
      </c>
      <c r="K25" s="10">
        <v>43.896959196838679</v>
      </c>
      <c r="L25" s="10"/>
      <c r="M25" s="10"/>
      <c r="N25" s="10"/>
      <c r="O25" s="10">
        <v>56.103040803161321</v>
      </c>
      <c r="P25" s="10">
        <v>43.896959196838679</v>
      </c>
      <c r="Q25" s="10">
        <v>28.413425585408731</v>
      </c>
      <c r="R25" s="10">
        <v>0</v>
      </c>
      <c r="S25" s="10"/>
      <c r="T25" s="10"/>
      <c r="U25" s="10">
        <v>100</v>
      </c>
      <c r="V25" s="10">
        <v>0</v>
      </c>
    </row>
    <row xmlns:x14ac="http://schemas.microsoft.com/office/spreadsheetml/2009/9/ac" r="26" s="189" customFormat="true" ht="12" x14ac:dyDescent="0.2">
      <c r="A26" s="187" t="s">
        <v>159</v>
      </c>
      <c r="B26" s="10">
        <v>2012</v>
      </c>
      <c r="C26" s="188" t="s">
        <v>7</v>
      </c>
      <c r="D26" s="10">
        <v>9190399</v>
      </c>
      <c r="E26" s="10">
        <v>54.7179888124748</v>
      </c>
      <c r="F26" s="10">
        <v>43.236566114863308</v>
      </c>
      <c r="G26" s="10"/>
      <c r="H26" s="10"/>
      <c r="I26" s="10">
        <v>56.763433885136692</v>
      </c>
      <c r="J26" s="10">
        <v>43.236566114863308</v>
      </c>
      <c r="K26" s="10">
        <v>44.630669224361547</v>
      </c>
      <c r="L26" s="10"/>
      <c r="M26" s="10"/>
      <c r="N26" s="10"/>
      <c r="O26" s="10">
        <v>55.369330775638453</v>
      </c>
      <c r="P26" s="10">
        <v>44.630669224361547</v>
      </c>
      <c r="Q26" s="10">
        <v>28.413425585408731</v>
      </c>
      <c r="R26" s="10">
        <v>0</v>
      </c>
      <c r="S26" s="10"/>
      <c r="T26" s="10"/>
      <c r="U26" s="10">
        <v>100</v>
      </c>
      <c r="V26" s="10">
        <v>0</v>
      </c>
    </row>
    <row xmlns:x14ac="http://schemas.microsoft.com/office/spreadsheetml/2009/9/ac" r="27" s="189" customFormat="true" ht="12" x14ac:dyDescent="0.2">
      <c r="A27" s="187" t="s">
        <v>159</v>
      </c>
      <c r="B27" s="10">
        <v>2013</v>
      </c>
      <c r="C27" s="188" t="s">
        <v>7</v>
      </c>
      <c r="D27" s="10">
        <v>9422856</v>
      </c>
      <c r="E27" s="10">
        <v>54.247621101449568</v>
      </c>
      <c r="F27" s="10">
        <v>45.739481219114168</v>
      </c>
      <c r="G27" s="10">
        <v>45.739481219114168</v>
      </c>
      <c r="H27" s="10">
        <v>0</v>
      </c>
      <c r="I27" s="10">
        <v>54.260518780885832</v>
      </c>
      <c r="J27" s="10">
        <v>0</v>
      </c>
      <c r="K27" s="10">
        <v>45.364379251884429</v>
      </c>
      <c r="L27" s="10"/>
      <c r="M27" s="10"/>
      <c r="N27" s="10"/>
      <c r="O27" s="10">
        <v>54.635620748115571</v>
      </c>
      <c r="P27" s="10">
        <v>45.364379251884429</v>
      </c>
      <c r="Q27" s="10">
        <v>28.413425585408731</v>
      </c>
      <c r="R27" s="10">
        <v>4.6041248676083342</v>
      </c>
      <c r="S27" s="10"/>
      <c r="T27" s="10"/>
      <c r="U27" s="10">
        <v>95.395875132391666</v>
      </c>
      <c r="V27" s="10">
        <v>4.6041248676083342</v>
      </c>
    </row>
    <row xmlns:x14ac="http://schemas.microsoft.com/office/spreadsheetml/2009/9/ac" r="28" s="189" customFormat="true" ht="12" x14ac:dyDescent="0.2">
      <c r="A28" s="187" t="s">
        <v>159</v>
      </c>
      <c r="B28" s="10">
        <v>2014</v>
      </c>
      <c r="C28" s="188" t="s">
        <v>7</v>
      </c>
      <c r="D28" s="10">
        <v>9668099</v>
      </c>
      <c r="E28" s="10">
        <v>53.777253390424221</v>
      </c>
      <c r="F28" s="10">
        <v>48.242396323365938</v>
      </c>
      <c r="G28" s="10">
        <v>48.242396323365938</v>
      </c>
      <c r="H28" s="10">
        <v>0</v>
      </c>
      <c r="I28" s="10">
        <v>51.757603676634062</v>
      </c>
      <c r="J28" s="10">
        <v>0</v>
      </c>
      <c r="K28" s="10">
        <v>46.098089279407297</v>
      </c>
      <c r="L28" s="10"/>
      <c r="M28" s="10"/>
      <c r="N28" s="10"/>
      <c r="O28" s="10">
        <v>53.901910720592703</v>
      </c>
      <c r="P28" s="10">
        <v>46.098089279407297</v>
      </c>
      <c r="Q28" s="10">
        <v>28.413425585408731</v>
      </c>
      <c r="R28" s="10">
        <v>10.945795899664519</v>
      </c>
      <c r="S28" s="10"/>
      <c r="T28" s="10"/>
      <c r="U28" s="10">
        <v>89.054204100335483</v>
      </c>
      <c r="V28" s="10">
        <v>10.945795899664519</v>
      </c>
    </row>
    <row xmlns:x14ac="http://schemas.microsoft.com/office/spreadsheetml/2009/9/ac" r="29" s="189" customFormat="true" ht="12" x14ac:dyDescent="0.2">
      <c r="A29" s="187" t="s">
        <v>159</v>
      </c>
      <c r="B29" s="10">
        <v>2015</v>
      </c>
      <c r="C29" s="188" t="s">
        <v>7</v>
      </c>
      <c r="D29" s="10">
        <v>9927122</v>
      </c>
      <c r="E29" s="10">
        <v>53.306885679398867</v>
      </c>
      <c r="F29" s="10">
        <v>50.745311427616798</v>
      </c>
      <c r="G29" s="10">
        <v>50.745311427616798</v>
      </c>
      <c r="H29" s="10">
        <v>0</v>
      </c>
      <c r="I29" s="10">
        <v>49.254688572383202</v>
      </c>
      <c r="J29" s="10">
        <v>0</v>
      </c>
      <c r="K29" s="10">
        <v>46.831799306930179</v>
      </c>
      <c r="L29" s="10"/>
      <c r="M29" s="10"/>
      <c r="N29" s="10"/>
      <c r="O29" s="10">
        <v>53.168200693069821</v>
      </c>
      <c r="P29" s="10">
        <v>46.831799306930179</v>
      </c>
      <c r="Q29" s="10">
        <v>28.413425585408731</v>
      </c>
      <c r="R29" s="10">
        <v>17.287466931720701</v>
      </c>
      <c r="S29" s="10"/>
      <c r="T29" s="10"/>
      <c r="U29" s="10">
        <v>82.712533068279299</v>
      </c>
      <c r="V29" s="10">
        <v>17.287466931720701</v>
      </c>
    </row>
    <row xmlns:x14ac="http://schemas.microsoft.com/office/spreadsheetml/2009/9/ac" r="30" s="189" customFormat="true" ht="12" x14ac:dyDescent="0.2">
      <c r="A30" s="187" t="s">
        <v>159</v>
      </c>
      <c r="B30" s="10">
        <v>2016</v>
      </c>
      <c r="C30" s="188" t="s">
        <v>7</v>
      </c>
      <c r="D30" s="10">
        <v>10176341</v>
      </c>
      <c r="E30" s="10">
        <v>53.248226531868568</v>
      </c>
      <c r="F30" s="10">
        <v>53.248226531868568</v>
      </c>
      <c r="G30" s="10">
        <v>52.158410464018132</v>
      </c>
      <c r="H30" s="10">
        <v>1.089816067850442</v>
      </c>
      <c r="I30" s="10">
        <v>46.751773468131432</v>
      </c>
      <c r="J30" s="10">
        <v>0</v>
      </c>
      <c r="K30" s="10">
        <v>47.565509334453047</v>
      </c>
      <c r="L30" s="10"/>
      <c r="M30" s="10"/>
      <c r="N30" s="10"/>
      <c r="O30" s="10">
        <v>52.434490665546953</v>
      </c>
      <c r="P30" s="10">
        <v>47.565509334453047</v>
      </c>
      <c r="Q30" s="10">
        <v>31.953279899556041</v>
      </c>
      <c r="R30" s="10">
        <v>23.629137963776881</v>
      </c>
      <c r="S30" s="10"/>
      <c r="T30" s="10"/>
      <c r="U30" s="10">
        <v>76.370862036223116</v>
      </c>
      <c r="V30" s="10">
        <v>23.629137963776881</v>
      </c>
    </row>
    <row xmlns:x14ac="http://schemas.microsoft.com/office/spreadsheetml/2009/9/ac" r="31" s="189" customFormat="true" ht="12" x14ac:dyDescent="0.2">
      <c r="A31" s="187" t="s">
        <v>159</v>
      </c>
      <c r="B31" s="10">
        <v>2017</v>
      </c>
      <c r="C31" s="188" t="s">
        <v>7</v>
      </c>
      <c r="D31" s="10">
        <v>10411577</v>
      </c>
      <c r="E31" s="10">
        <v>55.751141636119428</v>
      </c>
      <c r="F31" s="10">
        <v>55.751141636119428</v>
      </c>
      <c r="G31" s="10">
        <v>52.158410464018132</v>
      </c>
      <c r="H31" s="10">
        <v>3.5927311721013031</v>
      </c>
      <c r="I31" s="10">
        <v>44.248858363880572</v>
      </c>
      <c r="J31" s="10">
        <v>0</v>
      </c>
      <c r="K31" s="10">
        <v>48.299219361975929</v>
      </c>
      <c r="L31" s="10"/>
      <c r="M31" s="10"/>
      <c r="N31" s="10"/>
      <c r="O31" s="10">
        <v>51.700780638024071</v>
      </c>
      <c r="P31" s="10">
        <v>48.299219361975929</v>
      </c>
      <c r="Q31" s="10">
        <v>35.493134213704252</v>
      </c>
      <c r="R31" s="10">
        <v>29.970808995831248</v>
      </c>
      <c r="S31" s="10"/>
      <c r="T31" s="10"/>
      <c r="U31" s="10">
        <v>70.029191004168752</v>
      </c>
      <c r="V31" s="10">
        <v>29.970808995831248</v>
      </c>
    </row>
    <row xmlns:x14ac="http://schemas.microsoft.com/office/spreadsheetml/2009/9/ac" r="32" s="189" customFormat="true" ht="12" x14ac:dyDescent="0.2">
      <c r="A32" s="187" t="s">
        <v>159</v>
      </c>
      <c r="B32" s="10">
        <v>2018</v>
      </c>
      <c r="C32" s="188" t="s">
        <v>7</v>
      </c>
      <c r="D32" s="10">
        <v>10632788</v>
      </c>
      <c r="E32" s="10">
        <v>58.254056740370288</v>
      </c>
      <c r="F32" s="10">
        <v>58.254056740370288</v>
      </c>
      <c r="G32" s="10">
        <v>52.158410464018132</v>
      </c>
      <c r="H32" s="10">
        <v>6.0956462763521628</v>
      </c>
      <c r="I32" s="10">
        <v>41.745943259629712</v>
      </c>
      <c r="J32" s="10">
        <v>0</v>
      </c>
      <c r="K32" s="10">
        <v>49.032929389498797</v>
      </c>
      <c r="L32" s="10"/>
      <c r="M32" s="10"/>
      <c r="N32" s="10"/>
      <c r="O32" s="10">
        <v>50.967070610501203</v>
      </c>
      <c r="P32" s="10">
        <v>49.032929389498797</v>
      </c>
      <c r="Q32" s="10">
        <v>39.032988527851558</v>
      </c>
      <c r="R32" s="10">
        <v>36.312480027887432</v>
      </c>
      <c r="S32" s="10"/>
      <c r="T32" s="10"/>
      <c r="U32" s="10">
        <v>63.687519972112568</v>
      </c>
      <c r="V32" s="10">
        <v>36.312480027887432</v>
      </c>
    </row>
    <row xmlns:x14ac="http://schemas.microsoft.com/office/spreadsheetml/2009/9/ac" r="33" s="189" customFormat="true" ht="12" x14ac:dyDescent="0.2">
      <c r="A33" s="187" t="s">
        <v>159</v>
      </c>
      <c r="B33" s="10">
        <v>2019</v>
      </c>
      <c r="C33" s="188" t="s">
        <v>7</v>
      </c>
      <c r="D33" s="10">
        <v>10851737</v>
      </c>
      <c r="E33" s="10">
        <v>60.756971844622058</v>
      </c>
      <c r="F33" s="10">
        <v>60.756971844622058</v>
      </c>
      <c r="G33" s="10">
        <v>52.158410464018132</v>
      </c>
      <c r="H33" s="10">
        <v>8.5985613806039325</v>
      </c>
      <c r="I33" s="10">
        <v>39.243028155377942</v>
      </c>
      <c r="J33" s="10">
        <v>0</v>
      </c>
      <c r="K33" s="10">
        <v>49.766639417021679</v>
      </c>
      <c r="L33" s="10"/>
      <c r="M33" s="10"/>
      <c r="N33" s="10"/>
      <c r="O33" s="10">
        <v>50.233360582978321</v>
      </c>
      <c r="P33" s="10">
        <v>49.766639417021679</v>
      </c>
      <c r="Q33" s="10">
        <v>42.572842841998863</v>
      </c>
      <c r="R33" s="10">
        <v>42.572842841998863</v>
      </c>
      <c r="S33" s="10"/>
      <c r="T33" s="10"/>
      <c r="U33" s="10">
        <v>57.427157158001137</v>
      </c>
      <c r="V33" s="10">
        <v>42.572842841998863</v>
      </c>
    </row>
    <row xmlns:x14ac="http://schemas.microsoft.com/office/spreadsheetml/2009/9/ac" r="34" s="189" customFormat="true" ht="12" x14ac:dyDescent="0.2">
      <c r="A34" s="187" t="s">
        <v>159</v>
      </c>
      <c r="B34" s="10">
        <v>2020</v>
      </c>
      <c r="C34" s="188" t="s">
        <v>7</v>
      </c>
      <c r="D34" s="10">
        <v>11069858</v>
      </c>
      <c r="E34" s="10">
        <v>63.259886948872918</v>
      </c>
      <c r="F34" s="10">
        <v>63.259886948872918</v>
      </c>
      <c r="G34" s="10">
        <v>52.158410464018132</v>
      </c>
      <c r="H34" s="10">
        <v>11.101476484854791</v>
      </c>
      <c r="I34" s="10">
        <v>36.740113051127082</v>
      </c>
      <c r="J34" s="10">
        <v>0</v>
      </c>
      <c r="K34" s="10">
        <v>50.500349444544547</v>
      </c>
      <c r="L34" s="10"/>
      <c r="M34" s="10"/>
      <c r="N34" s="10"/>
      <c r="O34" s="10">
        <v>49.499650555455453</v>
      </c>
      <c r="P34" s="10">
        <v>50.500349444544547</v>
      </c>
      <c r="Q34" s="10">
        <v>46.112697156147078</v>
      </c>
      <c r="R34" s="10">
        <v>46.112697156147078</v>
      </c>
      <c r="S34" s="10"/>
      <c r="T34" s="10"/>
      <c r="U34" s="10">
        <v>53.887302843852922</v>
      </c>
      <c r="V34" s="10">
        <v>46.112697156147078</v>
      </c>
    </row>
    <row xmlns:x14ac="http://schemas.microsoft.com/office/spreadsheetml/2009/9/ac" r="35" s="189" customFormat="true" ht="12" x14ac:dyDescent="0.2">
      <c r="A35" s="187" t="s">
        <v>159</v>
      </c>
      <c r="B35" s="10">
        <v>2021</v>
      </c>
      <c r="C35" s="188" t="s">
        <v>7</v>
      </c>
      <c r="D35" s="10">
        <v>11297817</v>
      </c>
      <c r="E35" s="10">
        <v>65.762802053123778</v>
      </c>
      <c r="F35" s="10">
        <v>65.762802053123778</v>
      </c>
      <c r="G35" s="10">
        <v>52.158410464018132</v>
      </c>
      <c r="H35" s="10">
        <v>13.604391589105649</v>
      </c>
      <c r="I35" s="10">
        <v>34.237197946876222</v>
      </c>
      <c r="J35" s="10">
        <v>0</v>
      </c>
      <c r="K35" s="10">
        <v>50.500349444544547</v>
      </c>
      <c r="L35" s="10"/>
      <c r="M35" s="10"/>
      <c r="N35" s="10"/>
      <c r="O35" s="10">
        <v>49.499650555455453</v>
      </c>
      <c r="P35" s="10">
        <v>50.500349444544547</v>
      </c>
      <c r="Q35" s="10">
        <v>49.652551470294377</v>
      </c>
      <c r="R35" s="10">
        <v>49.652551470294377</v>
      </c>
      <c r="S35" s="10"/>
      <c r="T35" s="10"/>
      <c r="U35" s="10">
        <v>50.347448529705623</v>
      </c>
      <c r="V35" s="10">
        <v>49.652551470294377</v>
      </c>
    </row>
    <row xmlns:x14ac="http://schemas.microsoft.com/office/spreadsheetml/2009/9/ac" r="36" s="189" customFormat="true" ht="12" x14ac:dyDescent="0.2">
      <c r="A36" s="187" t="s">
        <v>159</v>
      </c>
      <c r="B36" s="10">
        <v>2022</v>
      </c>
      <c r="C36" s="188" t="s">
        <v>7</v>
      </c>
      <c r="D36" s="10">
        <v>11511724</v>
      </c>
      <c r="E36" s="10">
        <v>68.265717157375548</v>
      </c>
      <c r="F36" s="10">
        <v>68.265717157375548</v>
      </c>
      <c r="G36" s="10">
        <v>52.158410464018132</v>
      </c>
      <c r="H36" s="10">
        <v>16.107306693357419</v>
      </c>
      <c r="I36" s="10">
        <v>31.734282842624449</v>
      </c>
      <c r="J36" s="10">
        <v>0</v>
      </c>
      <c r="K36" s="10">
        <v>50.500349444544547</v>
      </c>
      <c r="L36" s="10"/>
      <c r="M36" s="10"/>
      <c r="N36" s="10"/>
      <c r="O36" s="10">
        <v>49.499650555455453</v>
      </c>
      <c r="P36" s="10">
        <v>50.500349444544547</v>
      </c>
      <c r="Q36" s="10">
        <v>53.192405784441689</v>
      </c>
      <c r="R36" s="10">
        <v>53.192405784441689</v>
      </c>
      <c r="S36" s="10"/>
      <c r="T36" s="10"/>
      <c r="U36" s="10">
        <v>46.807594215558311</v>
      </c>
      <c r="V36" s="10">
        <v>53.192405784441689</v>
      </c>
    </row>
    <row xmlns:x14ac="http://schemas.microsoft.com/office/spreadsheetml/2009/9/ac" r="37" s="189" customFormat="true" ht="12" x14ac:dyDescent="0.2">
      <c r="A37" s="187" t="s">
        <v>159</v>
      </c>
      <c r="B37" s="10">
        <v>2023</v>
      </c>
      <c r="C37" s="188" t="s">
        <v>7</v>
      </c>
      <c r="D37" s="10">
        <v>11608752</v>
      </c>
      <c r="E37" s="10">
        <v>70.768632261626408</v>
      </c>
      <c r="F37" s="10">
        <v>70.768632261626408</v>
      </c>
      <c r="G37" s="10">
        <v>52.158410464018132</v>
      </c>
      <c r="H37" s="10">
        <v>18.610221797608279</v>
      </c>
      <c r="I37" s="10">
        <v>29.231367738373589</v>
      </c>
      <c r="J37" s="10">
        <v>0</v>
      </c>
      <c r="K37" s="10">
        <v>50.500349444544547</v>
      </c>
      <c r="L37" s="10"/>
      <c r="M37" s="10"/>
      <c r="N37" s="10"/>
      <c r="O37" s="10">
        <v>49.499650555455453</v>
      </c>
      <c r="P37" s="10">
        <v>50.500349444544547</v>
      </c>
      <c r="Q37" s="10">
        <v>56.732260098589897</v>
      </c>
      <c r="R37" s="10">
        <v>56.732260098589897</v>
      </c>
      <c r="S37" s="10"/>
      <c r="T37" s="10"/>
      <c r="U37" s="10">
        <v>43.267739901410103</v>
      </c>
      <c r="V37" s="10">
        <v>56.732260098589897</v>
      </c>
    </row>
    <row xmlns:x14ac="http://schemas.microsoft.com/office/spreadsheetml/2009/9/ac" r="38" s="189" customFormat="true" ht="12" x14ac:dyDescent="0.2">
      <c r="A38" s="187" t="s">
        <v>159</v>
      </c>
      <c r="B38" s="10">
        <v>2024</v>
      </c>
      <c r="C38" s="188"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9" customFormat="true" ht="12" x14ac:dyDescent="0.2">
      <c r="A39" s="187" t="s">
        <v>159</v>
      </c>
      <c r="B39" s="10">
        <v>2025</v>
      </c>
      <c r="C39" s="188"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9" customFormat="true" ht="12" x14ac:dyDescent="0.2">
      <c r="A40" s="187" t="s">
        <v>159</v>
      </c>
      <c r="B40" s="10">
        <v>2026</v>
      </c>
      <c r="C40" s="188"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9" customFormat="true" ht="12" x14ac:dyDescent="0.2">
      <c r="A41" s="187" t="s">
        <v>159</v>
      </c>
      <c r="B41" s="10">
        <v>2027</v>
      </c>
      <c r="C41" s="188"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9" customFormat="true" ht="12" x14ac:dyDescent="0.2">
      <c r="A42" s="187" t="s">
        <v>159</v>
      </c>
      <c r="B42" s="10">
        <v>2028</v>
      </c>
      <c r="C42" s="188"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9" customFormat="true" ht="12" x14ac:dyDescent="0.2">
      <c r="A43" s="187" t="s">
        <v>159</v>
      </c>
      <c r="B43" s="10">
        <v>2029</v>
      </c>
      <c r="C43" s="188"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9" customFormat="true" ht="12" x14ac:dyDescent="0.2">
      <c r="A44" s="187" t="s">
        <v>159</v>
      </c>
      <c r="B44" s="10">
        <v>2030</v>
      </c>
      <c r="C44" s="188"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9" customFormat="true" ht="12" x14ac:dyDescent="0.2">
      <c r="A45" s="187" t="s">
        <v>159</v>
      </c>
      <c r="B45" s="10">
        <v>2000</v>
      </c>
      <c r="C45" s="188" t="s">
        <v>1</v>
      </c>
      <c r="D45" s="10">
        <v>3005388.7731381231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9" customFormat="true" ht="12" x14ac:dyDescent="0.2">
      <c r="A46" s="187" t="s">
        <v>159</v>
      </c>
      <c r="B46" s="10">
        <v>2001</v>
      </c>
      <c r="C46" s="188" t="s">
        <v>1</v>
      </c>
      <c r="D46" s="10">
        <v>3121041.6616401668</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9" customFormat="true" ht="12" x14ac:dyDescent="0.2">
      <c r="A47" s="187" t="s">
        <v>159</v>
      </c>
      <c r="B47" s="10">
        <v>2002</v>
      </c>
      <c r="C47" s="188" t="s">
        <v>1</v>
      </c>
      <c r="D47" s="10">
        <v>3248300.815864563</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9" customFormat="true" ht="12" x14ac:dyDescent="0.2">
      <c r="A48" s="187" t="s">
        <v>159</v>
      </c>
      <c r="B48" s="10">
        <v>2003</v>
      </c>
      <c r="C48" s="188" t="s">
        <v>1</v>
      </c>
      <c r="D48" s="10">
        <v>3362407.6206547171</v>
      </c>
      <c r="E48" s="10">
        <v>73.416134454654184</v>
      </c>
      <c r="F48" s="10">
        <v>72.27346386293118</v>
      </c>
      <c r="G48" s="10"/>
      <c r="H48" s="10"/>
      <c r="I48" s="10">
        <v>27.72653613706882</v>
      </c>
      <c r="J48" s="10">
        <v>72.27346386293118</v>
      </c>
      <c r="K48" s="10">
        <v>69.479304762814763</v>
      </c>
      <c r="L48" s="10"/>
      <c r="M48" s="10"/>
      <c r="N48" s="10"/>
      <c r="O48" s="10">
        <v>30.52069523718524</v>
      </c>
      <c r="P48" s="10">
        <v>69.479304762814763</v>
      </c>
      <c r="Q48" s="10"/>
      <c r="R48" s="10"/>
      <c r="S48" s="10"/>
      <c r="T48" s="10"/>
      <c r="U48" s="10"/>
      <c r="V48" s="10">
        <v>100</v>
      </c>
    </row>
    <row xmlns:x14ac="http://schemas.microsoft.com/office/spreadsheetml/2009/9/ac" r="49" s="189" customFormat="true" ht="12" x14ac:dyDescent="0.2">
      <c r="A49" s="187" t="s">
        <v>159</v>
      </c>
      <c r="B49" s="10">
        <v>2004</v>
      </c>
      <c r="C49" s="188" t="s">
        <v>1</v>
      </c>
      <c r="D49" s="10">
        <v>3479682.066425628</v>
      </c>
      <c r="E49" s="10">
        <v>73.416134454654184</v>
      </c>
      <c r="F49" s="10">
        <v>72.27346386293118</v>
      </c>
      <c r="G49" s="10"/>
      <c r="H49" s="10"/>
      <c r="I49" s="10">
        <v>27.72653613706882</v>
      </c>
      <c r="J49" s="10">
        <v>72.27346386293118</v>
      </c>
      <c r="K49" s="10">
        <v>69.479304762814763</v>
      </c>
      <c r="L49" s="10"/>
      <c r="M49" s="10"/>
      <c r="N49" s="10"/>
      <c r="O49" s="10">
        <v>30.52069523718524</v>
      </c>
      <c r="P49" s="10">
        <v>69.479304762814763</v>
      </c>
      <c r="Q49" s="10"/>
      <c r="R49" s="10"/>
      <c r="S49" s="10"/>
      <c r="T49" s="10"/>
      <c r="U49" s="10"/>
      <c r="V49" s="10">
        <v>100</v>
      </c>
    </row>
    <row xmlns:x14ac="http://schemas.microsoft.com/office/spreadsheetml/2009/9/ac" r="50" s="189" customFormat="true" ht="12" x14ac:dyDescent="0.2">
      <c r="A50" s="187" t="s">
        <v>159</v>
      </c>
      <c r="B50" s="10">
        <v>2005</v>
      </c>
      <c r="C50" s="188" t="s">
        <v>1</v>
      </c>
      <c r="D50" s="10">
        <v>3598525.3729557041</v>
      </c>
      <c r="E50" s="10">
        <v>73.416134454654184</v>
      </c>
      <c r="F50" s="10">
        <v>72.27346386293118</v>
      </c>
      <c r="G50" s="10"/>
      <c r="H50" s="10"/>
      <c r="I50" s="10">
        <v>27.72653613706882</v>
      </c>
      <c r="J50" s="10">
        <v>72.27346386293118</v>
      </c>
      <c r="K50" s="10">
        <v>69.479304762814763</v>
      </c>
      <c r="L50" s="10"/>
      <c r="M50" s="10"/>
      <c r="N50" s="10"/>
      <c r="O50" s="10">
        <v>30.52069523718524</v>
      </c>
      <c r="P50" s="10">
        <v>69.479304762814763</v>
      </c>
      <c r="Q50" s="10"/>
      <c r="R50" s="10"/>
      <c r="S50" s="10"/>
      <c r="T50" s="10"/>
      <c r="U50" s="10"/>
      <c r="V50" s="10">
        <v>100</v>
      </c>
    </row>
    <row xmlns:x14ac="http://schemas.microsoft.com/office/spreadsheetml/2009/9/ac" r="51" s="189" customFormat="true" ht="12" x14ac:dyDescent="0.2">
      <c r="A51" s="187" t="s">
        <v>159</v>
      </c>
      <c r="B51" s="10">
        <v>2006</v>
      </c>
      <c r="C51" s="188" t="s">
        <v>1</v>
      </c>
      <c r="D51" s="10">
        <v>3721391.2928276062</v>
      </c>
      <c r="E51" s="10">
        <v>73.416134454654184</v>
      </c>
      <c r="F51" s="10">
        <v>72.27346386293118</v>
      </c>
      <c r="G51" s="10"/>
      <c r="H51" s="10"/>
      <c r="I51" s="10">
        <v>27.72653613706882</v>
      </c>
      <c r="J51" s="10">
        <v>72.27346386293118</v>
      </c>
      <c r="K51" s="10">
        <v>69.479304762814763</v>
      </c>
      <c r="L51" s="10"/>
      <c r="M51" s="10"/>
      <c r="N51" s="10"/>
      <c r="O51" s="10">
        <v>30.52069523718524</v>
      </c>
      <c r="P51" s="10">
        <v>69.479304762814763</v>
      </c>
      <c r="Q51" s="10"/>
      <c r="R51" s="10"/>
      <c r="S51" s="10"/>
      <c r="T51" s="10"/>
      <c r="U51" s="10"/>
      <c r="V51" s="10">
        <v>100</v>
      </c>
    </row>
    <row xmlns:x14ac="http://schemas.microsoft.com/office/spreadsheetml/2009/9/ac" r="52" s="189" customFormat="true" ht="12" x14ac:dyDescent="0.2">
      <c r="A52" s="187" t="s">
        <v>159</v>
      </c>
      <c r="B52" s="10">
        <v>2007</v>
      </c>
      <c r="C52" s="188" t="s">
        <v>1</v>
      </c>
      <c r="D52" s="10">
        <v>3846291.26673172</v>
      </c>
      <c r="E52" s="10">
        <v>73.416134454654184</v>
      </c>
      <c r="F52" s="10">
        <v>72.27346386293118</v>
      </c>
      <c r="G52" s="10"/>
      <c r="H52" s="10"/>
      <c r="I52" s="10">
        <v>27.72653613706882</v>
      </c>
      <c r="J52" s="10">
        <v>72.27346386293118</v>
      </c>
      <c r="K52" s="10">
        <v>69.479304762814763</v>
      </c>
      <c r="L52" s="10"/>
      <c r="M52" s="10"/>
      <c r="N52" s="10"/>
      <c r="O52" s="10">
        <v>30.52069523718524</v>
      </c>
      <c r="P52" s="10">
        <v>69.479304762814763</v>
      </c>
      <c r="Q52" s="10"/>
      <c r="R52" s="10"/>
      <c r="S52" s="10"/>
      <c r="T52" s="10"/>
      <c r="U52" s="10"/>
      <c r="V52" s="10">
        <v>100</v>
      </c>
    </row>
    <row xmlns:x14ac="http://schemas.microsoft.com/office/spreadsheetml/2009/9/ac" r="53" s="189" customFormat="true" ht="12" x14ac:dyDescent="0.2">
      <c r="A53" s="187" t="s">
        <v>159</v>
      </c>
      <c r="B53" s="10">
        <v>2008</v>
      </c>
      <c r="C53" s="188" t="s">
        <v>1</v>
      </c>
      <c r="D53" s="10">
        <v>3961174.6288470458</v>
      </c>
      <c r="E53" s="10">
        <v>72.143785491161452</v>
      </c>
      <c r="F53" s="10">
        <v>71.788867086429718</v>
      </c>
      <c r="G53" s="10"/>
      <c r="H53" s="10"/>
      <c r="I53" s="10">
        <v>28.211132913570282</v>
      </c>
      <c r="J53" s="10">
        <v>71.788867086429718</v>
      </c>
      <c r="K53" s="10">
        <v>68.554682393154053</v>
      </c>
      <c r="L53" s="10"/>
      <c r="M53" s="10"/>
      <c r="N53" s="10"/>
      <c r="O53" s="10">
        <v>31.445317606845951</v>
      </c>
      <c r="P53" s="10">
        <v>68.554682393154053</v>
      </c>
      <c r="Q53" s="10"/>
      <c r="R53" s="10"/>
      <c r="S53" s="10"/>
      <c r="T53" s="10"/>
      <c r="U53" s="10"/>
      <c r="V53" s="10">
        <v>100</v>
      </c>
    </row>
    <row xmlns:x14ac="http://schemas.microsoft.com/office/spreadsheetml/2009/9/ac" r="54" s="189" customFormat="true" ht="12" x14ac:dyDescent="0.2">
      <c r="A54" s="187" t="s">
        <v>159</v>
      </c>
      <c r="B54" s="10">
        <v>2009</v>
      </c>
      <c r="C54" s="188" t="s">
        <v>1</v>
      </c>
      <c r="D54" s="10">
        <v>4070250.7460603709</v>
      </c>
      <c r="E54" s="10">
        <v>71.30427030992837</v>
      </c>
      <c r="F54" s="10">
        <v>71.30427030992837</v>
      </c>
      <c r="G54" s="10"/>
      <c r="H54" s="10"/>
      <c r="I54" s="10">
        <v>28.69572969007163</v>
      </c>
      <c r="J54" s="10">
        <v>71.30427030992837</v>
      </c>
      <c r="K54" s="10">
        <v>67.630060023493343</v>
      </c>
      <c r="L54" s="10"/>
      <c r="M54" s="10"/>
      <c r="N54" s="10"/>
      <c r="O54" s="10">
        <v>32.369939976506657</v>
      </c>
      <c r="P54" s="10">
        <v>67.630060023493343</v>
      </c>
      <c r="Q54" s="10"/>
      <c r="R54" s="10"/>
      <c r="S54" s="10"/>
      <c r="T54" s="10"/>
      <c r="U54" s="10"/>
      <c r="V54" s="10">
        <v>100</v>
      </c>
    </row>
    <row xmlns:x14ac="http://schemas.microsoft.com/office/spreadsheetml/2009/9/ac" r="55" s="189" customFormat="true" ht="12" x14ac:dyDescent="0.2">
      <c r="A55" s="187" t="s">
        <v>159</v>
      </c>
      <c r="B55" s="10">
        <v>2010</v>
      </c>
      <c r="C55" s="188" t="s">
        <v>1</v>
      </c>
      <c r="D55" s="10">
        <v>4177844.3465281669</v>
      </c>
      <c r="E55" s="10">
        <v>70.819673533426908</v>
      </c>
      <c r="F55" s="10">
        <v>70.819673533426908</v>
      </c>
      <c r="G55" s="10"/>
      <c r="H55" s="10"/>
      <c r="I55" s="10">
        <v>29.180326466573089</v>
      </c>
      <c r="J55" s="10">
        <v>70.819673533426908</v>
      </c>
      <c r="K55" s="10">
        <v>66.705437653832632</v>
      </c>
      <c r="L55" s="10"/>
      <c r="M55" s="10"/>
      <c r="N55" s="10"/>
      <c r="O55" s="10">
        <v>33.294562346167368</v>
      </c>
      <c r="P55" s="10">
        <v>66.705437653832632</v>
      </c>
      <c r="Q55" s="10"/>
      <c r="R55" s="10"/>
      <c r="S55" s="10"/>
      <c r="T55" s="10"/>
      <c r="U55" s="10"/>
      <c r="V55" s="10">
        <v>100</v>
      </c>
    </row>
    <row xmlns:x14ac="http://schemas.microsoft.com/office/spreadsheetml/2009/9/ac" r="56" s="189" customFormat="true" ht="12" x14ac:dyDescent="0.2">
      <c r="A56" s="187" t="s">
        <v>159</v>
      </c>
      <c r="B56" s="10">
        <v>2011</v>
      </c>
      <c r="C56" s="188" t="s">
        <v>1</v>
      </c>
      <c r="D56" s="10">
        <v>4284304.1899843588</v>
      </c>
      <c r="E56" s="10">
        <v>70.335076756925559</v>
      </c>
      <c r="F56" s="10">
        <v>70.335076756925559</v>
      </c>
      <c r="G56" s="10"/>
      <c r="H56" s="10"/>
      <c r="I56" s="10">
        <v>29.664923243074441</v>
      </c>
      <c r="J56" s="10">
        <v>70.335076756925559</v>
      </c>
      <c r="K56" s="10">
        <v>65.780815284171922</v>
      </c>
      <c r="L56" s="10"/>
      <c r="M56" s="10"/>
      <c r="N56" s="10"/>
      <c r="O56" s="10">
        <v>34.219184715828078</v>
      </c>
      <c r="P56" s="10">
        <v>65.780815284171922</v>
      </c>
      <c r="Q56" s="10"/>
      <c r="R56" s="10"/>
      <c r="S56" s="10"/>
      <c r="T56" s="10"/>
      <c r="U56" s="10"/>
      <c r="V56" s="10">
        <v>100</v>
      </c>
    </row>
    <row xmlns:x14ac="http://schemas.microsoft.com/office/spreadsheetml/2009/9/ac" r="57" s="189" customFormat="true" ht="12" x14ac:dyDescent="0.2">
      <c r="A57" s="187" t="s">
        <v>159</v>
      </c>
      <c r="B57" s="10">
        <v>2012</v>
      </c>
      <c r="C57" s="188" t="s">
        <v>1</v>
      </c>
      <c r="D57" s="10">
        <v>4427199.0876159295</v>
      </c>
      <c r="E57" s="10">
        <v>69.850479980424097</v>
      </c>
      <c r="F57" s="10">
        <v>69.850479980424097</v>
      </c>
      <c r="G57" s="10"/>
      <c r="H57" s="10"/>
      <c r="I57" s="10">
        <v>30.149520019575899</v>
      </c>
      <c r="J57" s="10">
        <v>69.850479980424097</v>
      </c>
      <c r="K57" s="10">
        <v>64.856192914510984</v>
      </c>
      <c r="L57" s="10"/>
      <c r="M57" s="10"/>
      <c r="N57" s="10"/>
      <c r="O57" s="10">
        <v>35.143807085489023</v>
      </c>
      <c r="P57" s="10">
        <v>64.856192914510984</v>
      </c>
      <c r="Q57" s="10"/>
      <c r="R57" s="10"/>
      <c r="S57" s="10"/>
      <c r="T57" s="10"/>
      <c r="U57" s="10"/>
      <c r="V57" s="10">
        <v>100</v>
      </c>
    </row>
    <row xmlns:x14ac="http://schemas.microsoft.com/office/spreadsheetml/2009/9/ac" r="58" s="189" customFormat="true" ht="12" x14ac:dyDescent="0.2">
      <c r="A58" s="187" t="s">
        <v>159</v>
      </c>
      <c r="B58" s="10">
        <v>2013</v>
      </c>
      <c r="C58" s="188" t="s">
        <v>1</v>
      </c>
      <c r="D58" s="10">
        <v>4578848.2751742546</v>
      </c>
      <c r="E58" s="10">
        <v>69.365883203922749</v>
      </c>
      <c r="F58" s="10">
        <v>69.365883203922749</v>
      </c>
      <c r="G58" s="10">
        <v>63.038339165986571</v>
      </c>
      <c r="H58" s="10">
        <v>6.3275440379361783</v>
      </c>
      <c r="I58" s="10">
        <v>30.634116796077251</v>
      </c>
      <c r="J58" s="10">
        <v>0</v>
      </c>
      <c r="K58" s="10">
        <v>63.931570544850267</v>
      </c>
      <c r="L58" s="10"/>
      <c r="M58" s="10"/>
      <c r="N58" s="10"/>
      <c r="O58" s="10">
        <v>36.068429455149733</v>
      </c>
      <c r="P58" s="10">
        <v>63.931570544850267</v>
      </c>
      <c r="Q58" s="10"/>
      <c r="R58" s="10">
        <v>59.833939227952179</v>
      </c>
      <c r="S58" s="10"/>
      <c r="T58" s="10"/>
      <c r="U58" s="10">
        <v>40.166060772047821</v>
      </c>
      <c r="V58" s="10">
        <v>59.833939227952179</v>
      </c>
    </row>
    <row xmlns:x14ac="http://schemas.microsoft.com/office/spreadsheetml/2009/9/ac" r="59" s="189" customFormat="true" ht="12" x14ac:dyDescent="0.2">
      <c r="A59" s="187" t="s">
        <v>159</v>
      </c>
      <c r="B59" s="10">
        <v>2014</v>
      </c>
      <c r="C59" s="188" t="s">
        <v>1</v>
      </c>
      <c r="D59" s="10">
        <v>4738722.0379590597</v>
      </c>
      <c r="E59" s="10">
        <v>68.881286427421287</v>
      </c>
      <c r="F59" s="10">
        <v>68.881286427421287</v>
      </c>
      <c r="G59" s="10">
        <v>63.038339165986571</v>
      </c>
      <c r="H59" s="10">
        <v>5.8429472614347162</v>
      </c>
      <c r="I59" s="10">
        <v>31.118713572578709</v>
      </c>
      <c r="J59" s="10">
        <v>0</v>
      </c>
      <c r="K59" s="10">
        <v>63.006948175189557</v>
      </c>
      <c r="L59" s="10"/>
      <c r="M59" s="10"/>
      <c r="N59" s="10"/>
      <c r="O59" s="10">
        <v>36.993051824810443</v>
      </c>
      <c r="P59" s="10">
        <v>63.006948175189557</v>
      </c>
      <c r="Q59" s="10"/>
      <c r="R59" s="10">
        <v>59.833939227952179</v>
      </c>
      <c r="S59" s="10"/>
      <c r="T59" s="10"/>
      <c r="U59" s="10">
        <v>40.166060772047821</v>
      </c>
      <c r="V59" s="10">
        <v>59.833939227952179</v>
      </c>
    </row>
    <row xmlns:x14ac="http://schemas.microsoft.com/office/spreadsheetml/2009/9/ac" r="60" s="189" customFormat="true" ht="12" x14ac:dyDescent="0.2">
      <c r="A60" s="187" t="s">
        <v>159</v>
      </c>
      <c r="B60" s="10">
        <v>2015</v>
      </c>
      <c r="C60" s="188" t="s">
        <v>1</v>
      </c>
      <c r="D60" s="10">
        <v>4908366.2259161389</v>
      </c>
      <c r="E60" s="10">
        <v>68.396689650919939</v>
      </c>
      <c r="F60" s="10">
        <v>68.396689650919939</v>
      </c>
      <c r="G60" s="10">
        <v>63.038339165986571</v>
      </c>
      <c r="H60" s="10">
        <v>5.3583504849333679</v>
      </c>
      <c r="I60" s="10">
        <v>31.603310349080061</v>
      </c>
      <c r="J60" s="10">
        <v>0</v>
      </c>
      <c r="K60" s="10">
        <v>62.082325805528853</v>
      </c>
      <c r="L60" s="10"/>
      <c r="M60" s="10"/>
      <c r="N60" s="10"/>
      <c r="O60" s="10">
        <v>37.917674194471147</v>
      </c>
      <c r="P60" s="10">
        <v>62.082325805528853</v>
      </c>
      <c r="Q60" s="10"/>
      <c r="R60" s="10">
        <v>59.833939227952179</v>
      </c>
      <c r="S60" s="10"/>
      <c r="T60" s="10"/>
      <c r="U60" s="10">
        <v>40.166060772047821</v>
      </c>
      <c r="V60" s="10">
        <v>59.833939227952179</v>
      </c>
    </row>
    <row xmlns:x14ac="http://schemas.microsoft.com/office/spreadsheetml/2009/9/ac" r="61" s="189" customFormat="true" ht="12" x14ac:dyDescent="0.2">
      <c r="A61" s="187" t="s">
        <v>159</v>
      </c>
      <c r="B61" s="10">
        <v>2016</v>
      </c>
      <c r="C61" s="188" t="s">
        <v>1</v>
      </c>
      <c r="D61" s="10">
        <v>5076060.707004738</v>
      </c>
      <c r="E61" s="10">
        <v>67.912092874418477</v>
      </c>
      <c r="F61" s="10">
        <v>67.912092874418477</v>
      </c>
      <c r="G61" s="10">
        <v>63.038339165986571</v>
      </c>
      <c r="H61" s="10">
        <v>4.8737537084319058</v>
      </c>
      <c r="I61" s="10">
        <v>32.087907125581523</v>
      </c>
      <c r="J61" s="10">
        <v>0</v>
      </c>
      <c r="K61" s="10">
        <v>61.157703435868143</v>
      </c>
      <c r="L61" s="10"/>
      <c r="M61" s="10"/>
      <c r="N61" s="10"/>
      <c r="O61" s="10">
        <v>38.842296564131857</v>
      </c>
      <c r="P61" s="10">
        <v>61.157703435868143</v>
      </c>
      <c r="Q61" s="10"/>
      <c r="R61" s="10">
        <v>59.833939227952179</v>
      </c>
      <c r="S61" s="10"/>
      <c r="T61" s="10"/>
      <c r="U61" s="10">
        <v>40.166060772047821</v>
      </c>
      <c r="V61" s="10">
        <v>59.833939227952179</v>
      </c>
    </row>
    <row xmlns:x14ac="http://schemas.microsoft.com/office/spreadsheetml/2009/9/ac" r="62" s="189" customFormat="true" ht="12" x14ac:dyDescent="0.2">
      <c r="A62" s="187" t="s">
        <v>159</v>
      </c>
      <c r="B62" s="10">
        <v>2017</v>
      </c>
      <c r="C62" s="188" t="s">
        <v>1</v>
      </c>
      <c r="D62" s="10">
        <v>5239730.2632615278</v>
      </c>
      <c r="E62" s="10">
        <v>67.427496097917128</v>
      </c>
      <c r="F62" s="10">
        <v>67.427496097917128</v>
      </c>
      <c r="G62" s="10">
        <v>63.038339165986571</v>
      </c>
      <c r="H62" s="10">
        <v>4.3891569319305566</v>
      </c>
      <c r="I62" s="10">
        <v>32.572503902082872</v>
      </c>
      <c r="J62" s="10">
        <v>0</v>
      </c>
      <c r="K62" s="10">
        <v>60.233081066207212</v>
      </c>
      <c r="L62" s="10"/>
      <c r="M62" s="10"/>
      <c r="N62" s="10"/>
      <c r="O62" s="10">
        <v>39.766918933792788</v>
      </c>
      <c r="P62" s="10">
        <v>60.233081066207212</v>
      </c>
      <c r="Q62" s="10"/>
      <c r="R62" s="10">
        <v>59.833939227952179</v>
      </c>
      <c r="S62" s="10"/>
      <c r="T62" s="10"/>
      <c r="U62" s="10">
        <v>40.166060772047821</v>
      </c>
      <c r="V62" s="10">
        <v>59.833939227952179</v>
      </c>
    </row>
    <row xmlns:x14ac="http://schemas.microsoft.com/office/spreadsheetml/2009/9/ac" r="63" s="189" customFormat="true" ht="12" x14ac:dyDescent="0.2">
      <c r="A63" s="187" t="s">
        <v>159</v>
      </c>
      <c r="B63" s="10">
        <v>2018</v>
      </c>
      <c r="C63" s="188" t="s">
        <v>1</v>
      </c>
      <c r="D63" s="10">
        <v>5399223.3471328737</v>
      </c>
      <c r="E63" s="10">
        <v>66.942899321415666</v>
      </c>
      <c r="F63" s="10">
        <v>66.942899321415666</v>
      </c>
      <c r="G63" s="10">
        <v>63.038339165986571</v>
      </c>
      <c r="H63" s="10">
        <v>3.904560155429095</v>
      </c>
      <c r="I63" s="10">
        <v>33.057100678584327</v>
      </c>
      <c r="J63" s="10">
        <v>0</v>
      </c>
      <c r="K63" s="10">
        <v>59.308458696546502</v>
      </c>
      <c r="L63" s="10"/>
      <c r="M63" s="10"/>
      <c r="N63" s="10"/>
      <c r="O63" s="10">
        <v>40.691541303453498</v>
      </c>
      <c r="P63" s="10">
        <v>59.308458696546502</v>
      </c>
      <c r="Q63" s="10"/>
      <c r="R63" s="10">
        <v>59.833939227952179</v>
      </c>
      <c r="S63" s="10"/>
      <c r="T63" s="10"/>
      <c r="U63" s="10">
        <v>40.166060772047821</v>
      </c>
      <c r="V63" s="10">
        <v>59.833939227952179</v>
      </c>
    </row>
    <row xmlns:x14ac="http://schemas.microsoft.com/office/spreadsheetml/2009/9/ac" r="64" s="189" customFormat="true" ht="12" x14ac:dyDescent="0.2">
      <c r="A64" s="187" t="s">
        <v>159</v>
      </c>
      <c r="B64" s="10">
        <v>2019</v>
      </c>
      <c r="C64" s="188" t="s">
        <v>1</v>
      </c>
      <c r="D64" s="10">
        <v>5560321.3492222596</v>
      </c>
      <c r="E64" s="10">
        <v>66.458302544914318</v>
      </c>
      <c r="F64" s="10">
        <v>66.458302544914318</v>
      </c>
      <c r="G64" s="10">
        <v>63.038339165986571</v>
      </c>
      <c r="H64" s="10">
        <v>3.419963378927747</v>
      </c>
      <c r="I64" s="10">
        <v>33.541697455085682</v>
      </c>
      <c r="J64" s="10">
        <v>0</v>
      </c>
      <c r="K64" s="10">
        <v>58.383836326885778</v>
      </c>
      <c r="L64" s="10"/>
      <c r="M64" s="10"/>
      <c r="N64" s="10"/>
      <c r="O64" s="10">
        <v>41.616163673114222</v>
      </c>
      <c r="P64" s="10">
        <v>58.383836326885778</v>
      </c>
      <c r="Q64" s="10"/>
      <c r="R64" s="10">
        <v>59.833939227952179</v>
      </c>
      <c r="S64" s="10"/>
      <c r="T64" s="10"/>
      <c r="U64" s="10">
        <v>40.166060772047821</v>
      </c>
      <c r="V64" s="10">
        <v>59.833939227952179</v>
      </c>
    </row>
    <row xmlns:x14ac="http://schemas.microsoft.com/office/spreadsheetml/2009/9/ac" r="65" s="189" customFormat="true" ht="12" x14ac:dyDescent="0.2">
      <c r="A65" s="187" t="s">
        <v>159</v>
      </c>
      <c r="B65" s="10">
        <v>2020</v>
      </c>
      <c r="C65" s="188" t="s">
        <v>1</v>
      </c>
      <c r="D65" s="10">
        <v>5723780.9193666074</v>
      </c>
      <c r="E65" s="10">
        <v>65.973705768412856</v>
      </c>
      <c r="F65" s="10">
        <v>65.973705768412856</v>
      </c>
      <c r="G65" s="10">
        <v>63.038339165986571</v>
      </c>
      <c r="H65" s="10">
        <v>2.935366602426285</v>
      </c>
      <c r="I65" s="10">
        <v>34.026294231587137</v>
      </c>
      <c r="J65" s="10">
        <v>0</v>
      </c>
      <c r="K65" s="10">
        <v>57.459213957225067</v>
      </c>
      <c r="L65" s="10"/>
      <c r="M65" s="10"/>
      <c r="N65" s="10"/>
      <c r="O65" s="10">
        <v>42.540786042774933</v>
      </c>
      <c r="P65" s="10">
        <v>57.459213957225067</v>
      </c>
      <c r="Q65" s="10"/>
      <c r="R65" s="10">
        <v>59.833939227952179</v>
      </c>
      <c r="S65" s="10"/>
      <c r="T65" s="10"/>
      <c r="U65" s="10">
        <v>40.166060772047821</v>
      </c>
      <c r="V65" s="10">
        <v>59.833939227952179</v>
      </c>
    </row>
    <row xmlns:x14ac="http://schemas.microsoft.com/office/spreadsheetml/2009/9/ac" r="66" s="189" customFormat="true" ht="12" x14ac:dyDescent="0.2">
      <c r="A66" s="187" t="s">
        <v>159</v>
      </c>
      <c r="B66" s="10">
        <v>2021</v>
      </c>
      <c r="C66" s="188" t="s">
        <v>1</v>
      </c>
      <c r="D66" s="10">
        <v>5895200.9450782007</v>
      </c>
      <c r="E66" s="10">
        <v>65.489108991911507</v>
      </c>
      <c r="F66" s="10">
        <v>65.489108991911507</v>
      </c>
      <c r="G66" s="10">
        <v>63.038339165986571</v>
      </c>
      <c r="H66" s="10">
        <v>2.4507698259249371</v>
      </c>
      <c r="I66" s="10">
        <v>34.510891008088493</v>
      </c>
      <c r="J66" s="10">
        <v>0</v>
      </c>
      <c r="K66" s="10">
        <v>57.459213957225067</v>
      </c>
      <c r="L66" s="10"/>
      <c r="M66" s="10"/>
      <c r="N66" s="10"/>
      <c r="O66" s="10">
        <v>42.540786042774933</v>
      </c>
      <c r="P66" s="10">
        <v>57.459213957225067</v>
      </c>
      <c r="Q66" s="10"/>
      <c r="R66" s="10">
        <v>59.833939227952179</v>
      </c>
      <c r="S66" s="10"/>
      <c r="T66" s="10"/>
      <c r="U66" s="10">
        <v>40.166060772047821</v>
      </c>
      <c r="V66" s="10">
        <v>59.833939227952179</v>
      </c>
    </row>
    <row xmlns:x14ac="http://schemas.microsoft.com/office/spreadsheetml/2009/9/ac" r="67" s="189" customFormat="true" ht="12" x14ac:dyDescent="0.2">
      <c r="A67" s="187" t="s">
        <v>159</v>
      </c>
      <c r="B67" s="10">
        <v>2022</v>
      </c>
      <c r="C67" s="188" t="s">
        <v>1</v>
      </c>
      <c r="D67" s="10">
        <v>6062188.894838714</v>
      </c>
      <c r="E67" s="10">
        <v>65.004512215410045</v>
      </c>
      <c r="F67" s="10">
        <v>65.004512215410045</v>
      </c>
      <c r="G67" s="10">
        <v>63.038339165986571</v>
      </c>
      <c r="H67" s="10">
        <v>1.966173049423475</v>
      </c>
      <c r="I67" s="10">
        <v>34.995487784589947</v>
      </c>
      <c r="J67" s="10">
        <v>0</v>
      </c>
      <c r="K67" s="10">
        <v>57.459213957225067</v>
      </c>
      <c r="L67" s="10"/>
      <c r="M67" s="10"/>
      <c r="N67" s="10"/>
      <c r="O67" s="10">
        <v>42.540786042774933</v>
      </c>
      <c r="P67" s="10">
        <v>57.459213957225067</v>
      </c>
      <c r="Q67" s="10"/>
      <c r="R67" s="10">
        <v>59.833939227952179</v>
      </c>
      <c r="S67" s="10"/>
      <c r="T67" s="10"/>
      <c r="U67" s="10">
        <v>40.166060772047821</v>
      </c>
      <c r="V67" s="10">
        <v>59.833939227952179</v>
      </c>
    </row>
    <row xmlns:x14ac="http://schemas.microsoft.com/office/spreadsheetml/2009/9/ac" r="68" s="189" customFormat="true" ht="12" x14ac:dyDescent="0.2">
      <c r="A68" s="187" t="s">
        <v>159</v>
      </c>
      <c r="B68" s="10">
        <v>2023</v>
      </c>
      <c r="C68" s="188" t="s">
        <v>1</v>
      </c>
      <c r="D68" s="10">
        <v>6169935.3985455316</v>
      </c>
      <c r="E68" s="10">
        <v>65.004512215410045</v>
      </c>
      <c r="F68" s="10">
        <v>65.004512215410045</v>
      </c>
      <c r="G68" s="10">
        <v>63.038339165986571</v>
      </c>
      <c r="H68" s="10">
        <v>1.966173049423475</v>
      </c>
      <c r="I68" s="10">
        <v>34.995487784589947</v>
      </c>
      <c r="J68" s="10">
        <v>0</v>
      </c>
      <c r="K68" s="10">
        <v>57.459213957225067</v>
      </c>
      <c r="L68" s="10"/>
      <c r="M68" s="10"/>
      <c r="N68" s="10"/>
      <c r="O68" s="10">
        <v>42.540786042774933</v>
      </c>
      <c r="P68" s="10">
        <v>57.459213957225067</v>
      </c>
      <c r="Q68" s="10"/>
      <c r="R68" s="10">
        <v>59.833939227952179</v>
      </c>
      <c r="S68" s="10"/>
      <c r="T68" s="10"/>
      <c r="U68" s="10">
        <v>40.166060772047821</v>
      </c>
      <c r="V68" s="10">
        <v>59.833939227952179</v>
      </c>
    </row>
    <row xmlns:x14ac="http://schemas.microsoft.com/office/spreadsheetml/2009/9/ac" r="69" s="189" customFormat="true" ht="12" x14ac:dyDescent="0.2">
      <c r="A69" s="187" t="s">
        <v>159</v>
      </c>
      <c r="B69" s="10">
        <v>2024</v>
      </c>
      <c r="C69" s="188"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9" customFormat="true" ht="12" x14ac:dyDescent="0.2">
      <c r="A70" s="187" t="s">
        <v>159</v>
      </c>
      <c r="B70" s="10">
        <v>2025</v>
      </c>
      <c r="C70" s="188"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9" customFormat="true" ht="12" x14ac:dyDescent="0.2">
      <c r="A71" s="187" t="s">
        <v>159</v>
      </c>
      <c r="B71" s="10">
        <v>2026</v>
      </c>
      <c r="C71" s="188"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9" customFormat="true" ht="12" x14ac:dyDescent="0.2">
      <c r="A72" s="187" t="s">
        <v>159</v>
      </c>
      <c r="B72" s="10">
        <v>2027</v>
      </c>
      <c r="C72" s="188"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9" customFormat="true" ht="12" x14ac:dyDescent="0.2">
      <c r="A73" s="187" t="s">
        <v>159</v>
      </c>
      <c r="B73" s="10">
        <v>2028</v>
      </c>
      <c r="C73" s="188"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9" customFormat="true" ht="12" x14ac:dyDescent="0.2">
      <c r="A74" s="187" t="s">
        <v>159</v>
      </c>
      <c r="B74" s="10">
        <v>2029</v>
      </c>
      <c r="C74" s="188"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9" customFormat="true" ht="12" x14ac:dyDescent="0.2">
      <c r="A75" s="187" t="s">
        <v>159</v>
      </c>
      <c r="B75" s="10">
        <v>2030</v>
      </c>
      <c r="C75" s="188"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9" customFormat="true" ht="12" x14ac:dyDescent="0.2">
      <c r="A76" s="187" t="s">
        <v>159</v>
      </c>
      <c r="B76" s="10">
        <v>2000</v>
      </c>
      <c r="C76" s="188" t="s">
        <v>2</v>
      </c>
      <c r="D76" s="10">
        <v>3958784.2268618769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9" customFormat="true" ht="12" x14ac:dyDescent="0.2">
      <c r="A77" s="187" t="s">
        <v>159</v>
      </c>
      <c r="B77" s="10">
        <v>2001</v>
      </c>
      <c r="C77" s="188" t="s">
        <v>2</v>
      </c>
      <c r="D77" s="10">
        <v>4042568.3383598332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9" customFormat="true" ht="12" x14ac:dyDescent="0.2">
      <c r="A78" s="187" t="s">
        <v>159</v>
      </c>
      <c r="B78" s="10">
        <v>2002</v>
      </c>
      <c r="C78" s="188" t="s">
        <v>2</v>
      </c>
      <c r="D78" s="10">
        <v>4137054.184135437</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9" customFormat="true" ht="12" x14ac:dyDescent="0.2">
      <c r="A79" s="187" t="s">
        <v>159</v>
      </c>
      <c r="B79" s="10">
        <v>2003</v>
      </c>
      <c r="C79" s="188" t="s">
        <v>2</v>
      </c>
      <c r="D79" s="10">
        <v>4210753.3793452838</v>
      </c>
      <c r="E79" s="10">
        <v>45.883459976474569</v>
      </c>
      <c r="F79" s="10">
        <v>35.626400432502692</v>
      </c>
      <c r="G79" s="10"/>
      <c r="H79" s="10"/>
      <c r="I79" s="10">
        <v>64.373599567497308</v>
      </c>
      <c r="J79" s="10">
        <v>35.626400432502692</v>
      </c>
      <c r="K79" s="10">
        <v>26.736749687654079</v>
      </c>
      <c r="L79" s="10"/>
      <c r="M79" s="10"/>
      <c r="N79" s="10"/>
      <c r="O79" s="10">
        <v>73.263250312345917</v>
      </c>
      <c r="P79" s="10">
        <v>26.736749687654079</v>
      </c>
      <c r="Q79" s="10"/>
      <c r="R79" s="10"/>
      <c r="S79" s="10"/>
      <c r="T79" s="10"/>
      <c r="U79" s="10"/>
      <c r="V79" s="10">
        <v>100</v>
      </c>
    </row>
    <row xmlns:x14ac="http://schemas.microsoft.com/office/spreadsheetml/2009/9/ac" r="80" s="189" customFormat="true" ht="12" x14ac:dyDescent="0.2">
      <c r="A80" s="187" t="s">
        <v>159</v>
      </c>
      <c r="B80" s="10">
        <v>2004</v>
      </c>
      <c r="C80" s="188" t="s">
        <v>2</v>
      </c>
      <c r="D80" s="10">
        <v>4284518.933574372</v>
      </c>
      <c r="E80" s="10">
        <v>45.883459976474569</v>
      </c>
      <c r="F80" s="10">
        <v>35.626400432502692</v>
      </c>
      <c r="G80" s="10"/>
      <c r="H80" s="10"/>
      <c r="I80" s="10">
        <v>64.373599567497308</v>
      </c>
      <c r="J80" s="10">
        <v>35.626400432502692</v>
      </c>
      <c r="K80" s="10">
        <v>26.736749687654079</v>
      </c>
      <c r="L80" s="10"/>
      <c r="M80" s="10"/>
      <c r="N80" s="10"/>
      <c r="O80" s="10">
        <v>73.263250312345917</v>
      </c>
      <c r="P80" s="10">
        <v>26.736749687654079</v>
      </c>
      <c r="Q80" s="10"/>
      <c r="R80" s="10"/>
      <c r="S80" s="10"/>
      <c r="T80" s="10"/>
      <c r="U80" s="10"/>
      <c r="V80" s="10">
        <v>100</v>
      </c>
    </row>
    <row xmlns:x14ac="http://schemas.microsoft.com/office/spreadsheetml/2009/9/ac" r="81" s="189" customFormat="true" ht="12" x14ac:dyDescent="0.2">
      <c r="A81" s="187" t="s">
        <v>159</v>
      </c>
      <c r="B81" s="10">
        <v>2005</v>
      </c>
      <c r="C81" s="188" t="s">
        <v>2</v>
      </c>
      <c r="D81" s="10">
        <v>4356829.6270442959</v>
      </c>
      <c r="E81" s="10">
        <v>45.883459976474569</v>
      </c>
      <c r="F81" s="10">
        <v>35.626400432502692</v>
      </c>
      <c r="G81" s="10"/>
      <c r="H81" s="10"/>
      <c r="I81" s="10">
        <v>64.373599567497308</v>
      </c>
      <c r="J81" s="10">
        <v>35.626400432502692</v>
      </c>
      <c r="K81" s="10">
        <v>26.736749687654079</v>
      </c>
      <c r="L81" s="10"/>
      <c r="M81" s="10"/>
      <c r="N81" s="10"/>
      <c r="O81" s="10">
        <v>73.263250312345917</v>
      </c>
      <c r="P81" s="10">
        <v>26.736749687654079</v>
      </c>
      <c r="Q81" s="10"/>
      <c r="R81" s="10"/>
      <c r="S81" s="10"/>
      <c r="T81" s="10"/>
      <c r="U81" s="10"/>
      <c r="V81" s="10">
        <v>100</v>
      </c>
    </row>
    <row xmlns:x14ac="http://schemas.microsoft.com/office/spreadsheetml/2009/9/ac" r="82" s="189" customFormat="true" ht="12" x14ac:dyDescent="0.2">
      <c r="A82" s="187" t="s">
        <v>159</v>
      </c>
      <c r="B82" s="10">
        <v>2006</v>
      </c>
      <c r="C82" s="188" t="s">
        <v>2</v>
      </c>
      <c r="D82" s="10">
        <v>4430258.7071723947</v>
      </c>
      <c r="E82" s="10">
        <v>45.883459976474569</v>
      </c>
      <c r="F82" s="10">
        <v>35.626400432502692</v>
      </c>
      <c r="G82" s="10"/>
      <c r="H82" s="10"/>
      <c r="I82" s="10">
        <v>64.373599567497308</v>
      </c>
      <c r="J82" s="10">
        <v>35.626400432502692</v>
      </c>
      <c r="K82" s="10">
        <v>26.736749687654079</v>
      </c>
      <c r="L82" s="10"/>
      <c r="M82" s="10"/>
      <c r="N82" s="10"/>
      <c r="O82" s="10">
        <v>73.263250312345917</v>
      </c>
      <c r="P82" s="10">
        <v>26.736749687654079</v>
      </c>
      <c r="Q82" s="10"/>
      <c r="R82" s="10"/>
      <c r="S82" s="10"/>
      <c r="T82" s="10"/>
      <c r="U82" s="10"/>
      <c r="V82" s="10">
        <v>100</v>
      </c>
    </row>
    <row xmlns:x14ac="http://schemas.microsoft.com/office/spreadsheetml/2009/9/ac" r="83" s="189" customFormat="true" ht="12" x14ac:dyDescent="0.2">
      <c r="A83" s="187" t="s">
        <v>159</v>
      </c>
      <c r="B83" s="10">
        <v>2007</v>
      </c>
      <c r="C83" s="188" t="s">
        <v>2</v>
      </c>
      <c r="D83" s="10">
        <v>4502325.7332682814</v>
      </c>
      <c r="E83" s="10">
        <v>45.883459976474569</v>
      </c>
      <c r="F83" s="10">
        <v>35.626400432502692</v>
      </c>
      <c r="G83" s="10"/>
      <c r="H83" s="10"/>
      <c r="I83" s="10">
        <v>64.373599567497308</v>
      </c>
      <c r="J83" s="10">
        <v>35.626400432502692</v>
      </c>
      <c r="K83" s="10">
        <v>26.736749687654079</v>
      </c>
      <c r="L83" s="10"/>
      <c r="M83" s="10"/>
      <c r="N83" s="10"/>
      <c r="O83" s="10">
        <v>73.263250312345917</v>
      </c>
      <c r="P83" s="10">
        <v>26.736749687654079</v>
      </c>
      <c r="Q83" s="10"/>
      <c r="R83" s="10"/>
      <c r="S83" s="10"/>
      <c r="T83" s="10"/>
      <c r="U83" s="10"/>
      <c r="V83" s="10">
        <v>100</v>
      </c>
    </row>
    <row xmlns:x14ac="http://schemas.microsoft.com/office/spreadsheetml/2009/9/ac" r="84" s="189" customFormat="true" ht="12" x14ac:dyDescent="0.2">
      <c r="A84" s="187" t="s">
        <v>159</v>
      </c>
      <c r="B84" s="10">
        <v>2008</v>
      </c>
      <c r="C84" s="188" t="s">
        <v>2</v>
      </c>
      <c r="D84" s="10">
        <v>4559129.3711529542</v>
      </c>
      <c r="E84" s="10">
        <v>44.956365362815397</v>
      </c>
      <c r="F84" s="10">
        <v>35.198330067999677</v>
      </c>
      <c r="G84" s="10"/>
      <c r="H84" s="10"/>
      <c r="I84" s="10">
        <v>64.801669932000323</v>
      </c>
      <c r="J84" s="10">
        <v>35.198330067999677</v>
      </c>
      <c r="K84" s="10">
        <v>27.487570579976818</v>
      </c>
      <c r="L84" s="10"/>
      <c r="M84" s="10"/>
      <c r="N84" s="10"/>
      <c r="O84" s="10">
        <v>72.512429420023182</v>
      </c>
      <c r="P84" s="10">
        <v>27.487570579976818</v>
      </c>
      <c r="Q84" s="10"/>
      <c r="R84" s="10"/>
      <c r="S84" s="10"/>
      <c r="T84" s="10"/>
      <c r="U84" s="10"/>
      <c r="V84" s="10">
        <v>100</v>
      </c>
    </row>
    <row xmlns:x14ac="http://schemas.microsoft.com/office/spreadsheetml/2009/9/ac" r="85" s="189" customFormat="true" ht="12" x14ac:dyDescent="0.2">
      <c r="A85" s="187" t="s">
        <v>159</v>
      </c>
      <c r="B85" s="10">
        <v>2009</v>
      </c>
      <c r="C85" s="188" t="s">
        <v>2</v>
      </c>
      <c r="D85" s="10">
        <v>4606472.2539396286</v>
      </c>
      <c r="E85" s="10">
        <v>44.02927074915624</v>
      </c>
      <c r="F85" s="10">
        <v>34.770259703496663</v>
      </c>
      <c r="G85" s="10"/>
      <c r="H85" s="10"/>
      <c r="I85" s="10">
        <v>65.229740296503337</v>
      </c>
      <c r="J85" s="10">
        <v>34.770259703496663</v>
      </c>
      <c r="K85" s="10">
        <v>28.238391472299782</v>
      </c>
      <c r="L85" s="10"/>
      <c r="M85" s="10"/>
      <c r="N85" s="10"/>
      <c r="O85" s="10">
        <v>71.761608527700218</v>
      </c>
      <c r="P85" s="10">
        <v>28.238391472299782</v>
      </c>
      <c r="Q85" s="10"/>
      <c r="R85" s="10"/>
      <c r="S85" s="10"/>
      <c r="T85" s="10"/>
      <c r="U85" s="10"/>
      <c r="V85" s="10">
        <v>100</v>
      </c>
    </row>
    <row xmlns:x14ac="http://schemas.microsoft.com/office/spreadsheetml/2009/9/ac" r="86" s="189" customFormat="true" ht="12" x14ac:dyDescent="0.2">
      <c r="A86" s="187" t="s">
        <v>159</v>
      </c>
      <c r="B86" s="10">
        <v>2010</v>
      </c>
      <c r="C86" s="188" t="s">
        <v>2</v>
      </c>
      <c r="D86" s="10">
        <v>4649208.6534718322</v>
      </c>
      <c r="E86" s="10">
        <v>43.102176135497068</v>
      </c>
      <c r="F86" s="10">
        <v>34.342189338993649</v>
      </c>
      <c r="G86" s="10"/>
      <c r="H86" s="10"/>
      <c r="I86" s="10">
        <v>65.657810661006351</v>
      </c>
      <c r="J86" s="10">
        <v>34.342189338993649</v>
      </c>
      <c r="K86" s="10">
        <v>28.989212364622741</v>
      </c>
      <c r="L86" s="10"/>
      <c r="M86" s="10"/>
      <c r="N86" s="10"/>
      <c r="O86" s="10">
        <v>71.010787635377255</v>
      </c>
      <c r="P86" s="10">
        <v>28.989212364622741</v>
      </c>
      <c r="Q86" s="10"/>
      <c r="R86" s="10"/>
      <c r="S86" s="10"/>
      <c r="T86" s="10"/>
      <c r="U86" s="10"/>
      <c r="V86" s="10">
        <v>100</v>
      </c>
    </row>
    <row xmlns:x14ac="http://schemas.microsoft.com/office/spreadsheetml/2009/9/ac" r="87" s="189" customFormat="true" ht="12" x14ac:dyDescent="0.2">
      <c r="A87" s="187" t="s">
        <v>159</v>
      </c>
      <c r="B87" s="10">
        <v>2011</v>
      </c>
      <c r="C87" s="188" t="s">
        <v>2</v>
      </c>
      <c r="D87" s="10">
        <v>4687872.8100156412</v>
      </c>
      <c r="E87" s="10">
        <v>42.175081521838138</v>
      </c>
      <c r="F87" s="10">
        <v>33.914118974490627</v>
      </c>
      <c r="G87" s="10"/>
      <c r="H87" s="10"/>
      <c r="I87" s="10">
        <v>66.085881025509366</v>
      </c>
      <c r="J87" s="10">
        <v>33.914118974490627</v>
      </c>
      <c r="K87" s="10">
        <v>29.740033256945711</v>
      </c>
      <c r="L87" s="10"/>
      <c r="M87" s="10"/>
      <c r="N87" s="10"/>
      <c r="O87" s="10">
        <v>70.259966743054292</v>
      </c>
      <c r="P87" s="10">
        <v>29.740033256945711</v>
      </c>
      <c r="Q87" s="10"/>
      <c r="R87" s="10"/>
      <c r="S87" s="10"/>
      <c r="T87" s="10"/>
      <c r="U87" s="10"/>
      <c r="V87" s="10">
        <v>100</v>
      </c>
    </row>
    <row xmlns:x14ac="http://schemas.microsoft.com/office/spreadsheetml/2009/9/ac" r="88" s="189" customFormat="true" ht="12" x14ac:dyDescent="0.2">
      <c r="A88" s="187" t="s">
        <v>159</v>
      </c>
      <c r="B88" s="10">
        <v>2012</v>
      </c>
      <c r="C88" s="188" t="s">
        <v>2</v>
      </c>
      <c r="D88" s="10">
        <v>4763199.9123840714</v>
      </c>
      <c r="E88" s="10">
        <v>41.247986908178973</v>
      </c>
      <c r="F88" s="10">
        <v>33.486048609987513</v>
      </c>
      <c r="G88" s="10"/>
      <c r="H88" s="10"/>
      <c r="I88" s="10">
        <v>66.513951390012494</v>
      </c>
      <c r="J88" s="10">
        <v>33.486048609987513</v>
      </c>
      <c r="K88" s="10">
        <v>30.49085414926844</v>
      </c>
      <c r="L88" s="10"/>
      <c r="M88" s="10"/>
      <c r="N88" s="10"/>
      <c r="O88" s="10">
        <v>69.509145850731556</v>
      </c>
      <c r="P88" s="10">
        <v>30.49085414926844</v>
      </c>
      <c r="Q88" s="10"/>
      <c r="R88" s="10"/>
      <c r="S88" s="10"/>
      <c r="T88" s="10"/>
      <c r="U88" s="10"/>
      <c r="V88" s="10">
        <v>100</v>
      </c>
    </row>
    <row xmlns:x14ac="http://schemas.microsoft.com/office/spreadsheetml/2009/9/ac" r="89" s="189" customFormat="true" ht="12" x14ac:dyDescent="0.2">
      <c r="A89" s="187" t="s">
        <v>159</v>
      </c>
      <c r="B89" s="10">
        <v>2013</v>
      </c>
      <c r="C89" s="188" t="s">
        <v>2</v>
      </c>
      <c r="D89" s="10">
        <v>4844007.7248257454</v>
      </c>
      <c r="E89" s="10">
        <v>40.320892294519808</v>
      </c>
      <c r="F89" s="10">
        <v>33.057978245484492</v>
      </c>
      <c r="G89" s="10">
        <v>31.243799098394671</v>
      </c>
      <c r="H89" s="10">
        <v>1.814179147089817</v>
      </c>
      <c r="I89" s="10">
        <v>66.942021754515508</v>
      </c>
      <c r="J89" s="10">
        <v>0</v>
      </c>
      <c r="K89" s="10">
        <v>31.24167504159141</v>
      </c>
      <c r="L89" s="10"/>
      <c r="M89" s="10"/>
      <c r="N89" s="10"/>
      <c r="O89" s="10">
        <v>68.758324958408593</v>
      </c>
      <c r="P89" s="10">
        <v>31.24167504159141</v>
      </c>
      <c r="Q89" s="10"/>
      <c r="R89" s="10">
        <v>33.45857602395963</v>
      </c>
      <c r="S89" s="10"/>
      <c r="T89" s="10"/>
      <c r="U89" s="10">
        <v>66.541423976040363</v>
      </c>
      <c r="V89" s="10">
        <v>33.458576023959637</v>
      </c>
    </row>
    <row xmlns:x14ac="http://schemas.microsoft.com/office/spreadsheetml/2009/9/ac" r="90" s="189" customFormat="true" ht="12" x14ac:dyDescent="0.2">
      <c r="A90" s="187" t="s">
        <v>159</v>
      </c>
      <c r="B90" s="10">
        <v>2014</v>
      </c>
      <c r="C90" s="188" t="s">
        <v>2</v>
      </c>
      <c r="D90" s="10">
        <v>4929376.9620409403</v>
      </c>
      <c r="E90" s="10">
        <v>39.393797680860636</v>
      </c>
      <c r="F90" s="10">
        <v>32.629907880981477</v>
      </c>
      <c r="G90" s="10">
        <v>31.243799098394671</v>
      </c>
      <c r="H90" s="10">
        <v>1.386108782586803</v>
      </c>
      <c r="I90" s="10">
        <v>67.370092119018523</v>
      </c>
      <c r="J90" s="10">
        <v>0</v>
      </c>
      <c r="K90" s="10">
        <v>31.99249593391437</v>
      </c>
      <c r="L90" s="10"/>
      <c r="M90" s="10"/>
      <c r="N90" s="10"/>
      <c r="O90" s="10">
        <v>68.00750406608563</v>
      </c>
      <c r="P90" s="10">
        <v>31.99249593391437</v>
      </c>
      <c r="Q90" s="10"/>
      <c r="R90" s="10">
        <v>33.45857602395963</v>
      </c>
      <c r="S90" s="10"/>
      <c r="T90" s="10"/>
      <c r="U90" s="10">
        <v>66.541423976040363</v>
      </c>
      <c r="V90" s="10">
        <v>33.458576023959637</v>
      </c>
    </row>
    <row xmlns:x14ac="http://schemas.microsoft.com/office/spreadsheetml/2009/9/ac" r="91" s="189" customFormat="true" ht="12" x14ac:dyDescent="0.2">
      <c r="A91" s="187" t="s">
        <v>159</v>
      </c>
      <c r="B91" s="10">
        <v>2015</v>
      </c>
      <c r="C91" s="188" t="s">
        <v>2</v>
      </c>
      <c r="D91" s="10">
        <v>5018755.7740838621</v>
      </c>
      <c r="E91" s="10">
        <v>38.466703067201479</v>
      </c>
      <c r="F91" s="10">
        <v>32.201837516478463</v>
      </c>
      <c r="G91" s="10">
        <v>31.243799098394671</v>
      </c>
      <c r="H91" s="10">
        <v>0.9580384180837882</v>
      </c>
      <c r="I91" s="10">
        <v>67.798162483521537</v>
      </c>
      <c r="J91" s="10">
        <v>0</v>
      </c>
      <c r="K91" s="10">
        <v>32.743316826237113</v>
      </c>
      <c r="L91" s="10"/>
      <c r="M91" s="10"/>
      <c r="N91" s="10"/>
      <c r="O91" s="10">
        <v>67.256683173762895</v>
      </c>
      <c r="P91" s="10">
        <v>32.743316826237113</v>
      </c>
      <c r="Q91" s="10"/>
      <c r="R91" s="10">
        <v>33.45857602395963</v>
      </c>
      <c r="S91" s="10"/>
      <c r="T91" s="10"/>
      <c r="U91" s="10">
        <v>66.541423976040363</v>
      </c>
      <c r="V91" s="10">
        <v>33.458576023959637</v>
      </c>
    </row>
    <row xmlns:x14ac="http://schemas.microsoft.com/office/spreadsheetml/2009/9/ac" r="92" s="189" customFormat="true" ht="12" x14ac:dyDescent="0.2">
      <c r="A92" s="187" t="s">
        <v>159</v>
      </c>
      <c r="B92" s="10">
        <v>2016</v>
      </c>
      <c r="C92" s="188" t="s">
        <v>2</v>
      </c>
      <c r="D92" s="10">
        <v>5100280.2929952629</v>
      </c>
      <c r="E92" s="10">
        <v>37.539608453542542</v>
      </c>
      <c r="F92" s="10">
        <v>31.773767151975449</v>
      </c>
      <c r="G92" s="10">
        <v>31.243799098394671</v>
      </c>
      <c r="H92" s="10">
        <v>0.52996805358077381</v>
      </c>
      <c r="I92" s="10">
        <v>68.226232848024551</v>
      </c>
      <c r="J92" s="10">
        <v>0</v>
      </c>
      <c r="K92" s="10">
        <v>33.494137718560069</v>
      </c>
      <c r="L92" s="10"/>
      <c r="M92" s="10"/>
      <c r="N92" s="10"/>
      <c r="O92" s="10">
        <v>66.505862281439931</v>
      </c>
      <c r="P92" s="10">
        <v>33.494137718560069</v>
      </c>
      <c r="Q92" s="10"/>
      <c r="R92" s="10">
        <v>33.45857602395963</v>
      </c>
      <c r="S92" s="10"/>
      <c r="T92" s="10"/>
      <c r="U92" s="10">
        <v>66.541423976040363</v>
      </c>
      <c r="V92" s="10">
        <v>33.458576023959637</v>
      </c>
    </row>
    <row xmlns:x14ac="http://schemas.microsoft.com/office/spreadsheetml/2009/9/ac" r="93" s="189" customFormat="true" ht="12" x14ac:dyDescent="0.2">
      <c r="A93" s="187" t="s">
        <v>159</v>
      </c>
      <c r="B93" s="10">
        <v>2017</v>
      </c>
      <c r="C93" s="188" t="s">
        <v>2</v>
      </c>
      <c r="D93" s="10">
        <v>5171846.7367384722</v>
      </c>
      <c r="E93" s="10">
        <v>36.612513839883377</v>
      </c>
      <c r="F93" s="10">
        <v>31.345696787472431</v>
      </c>
      <c r="G93" s="10">
        <v>31.243799098394671</v>
      </c>
      <c r="H93" s="10">
        <v>0.1018976890777594</v>
      </c>
      <c r="I93" s="10">
        <v>68.654303212527566</v>
      </c>
      <c r="J93" s="10">
        <v>0</v>
      </c>
      <c r="K93" s="10">
        <v>34.244958610883032</v>
      </c>
      <c r="L93" s="10"/>
      <c r="M93" s="10"/>
      <c r="N93" s="10"/>
      <c r="O93" s="10">
        <v>65.755041389116968</v>
      </c>
      <c r="P93" s="10">
        <v>34.244958610883032</v>
      </c>
      <c r="Q93" s="10"/>
      <c r="R93" s="10">
        <v>33.45857602395963</v>
      </c>
      <c r="S93" s="10"/>
      <c r="T93" s="10"/>
      <c r="U93" s="10">
        <v>66.541423976040363</v>
      </c>
      <c r="V93" s="10">
        <v>33.458576023959637</v>
      </c>
    </row>
    <row xmlns:x14ac="http://schemas.microsoft.com/office/spreadsheetml/2009/9/ac" r="94" s="189" customFormat="true" ht="12" x14ac:dyDescent="0.2">
      <c r="A94" s="187" t="s">
        <v>159</v>
      </c>
      <c r="B94" s="10">
        <v>2018</v>
      </c>
      <c r="C94" s="188" t="s">
        <v>2</v>
      </c>
      <c r="D94" s="10">
        <v>5233564.6528671263</v>
      </c>
      <c r="E94" s="10">
        <v>35.685419226224212</v>
      </c>
      <c r="F94" s="10">
        <v>30.91762642296942</v>
      </c>
      <c r="G94" s="10">
        <v>30.91762642296942</v>
      </c>
      <c r="H94" s="10">
        <v>0</v>
      </c>
      <c r="I94" s="10">
        <v>69.08237357703058</v>
      </c>
      <c r="J94" s="10">
        <v>0</v>
      </c>
      <c r="K94" s="10">
        <v>34.995779503205988</v>
      </c>
      <c r="L94" s="10"/>
      <c r="M94" s="10"/>
      <c r="N94" s="10"/>
      <c r="O94" s="10">
        <v>65.004220496794005</v>
      </c>
      <c r="P94" s="10">
        <v>34.995779503205988</v>
      </c>
      <c r="Q94" s="10"/>
      <c r="R94" s="10">
        <v>33.45857602395963</v>
      </c>
      <c r="S94" s="10"/>
      <c r="T94" s="10"/>
      <c r="U94" s="10">
        <v>66.541423976040363</v>
      </c>
      <c r="V94" s="10">
        <v>33.458576023959637</v>
      </c>
    </row>
    <row xmlns:x14ac="http://schemas.microsoft.com/office/spreadsheetml/2009/9/ac" r="95" s="189" customFormat="true" ht="12" x14ac:dyDescent="0.2">
      <c r="A95" s="187" t="s">
        <v>159</v>
      </c>
      <c r="B95" s="10">
        <v>2019</v>
      </c>
      <c r="C95" s="188" t="s">
        <v>2</v>
      </c>
      <c r="D95" s="10">
        <v>5291415.6507777404</v>
      </c>
      <c r="E95" s="10">
        <v>34.758324612565048</v>
      </c>
      <c r="F95" s="10">
        <v>30.489556058466409</v>
      </c>
      <c r="G95" s="10">
        <v>30.489556058466409</v>
      </c>
      <c r="H95" s="10">
        <v>0</v>
      </c>
      <c r="I95" s="10">
        <v>69.510443941533595</v>
      </c>
      <c r="J95" s="10">
        <v>0</v>
      </c>
      <c r="K95" s="10">
        <v>35.746600395528731</v>
      </c>
      <c r="L95" s="10"/>
      <c r="M95" s="10"/>
      <c r="N95" s="10"/>
      <c r="O95" s="10">
        <v>64.253399604471269</v>
      </c>
      <c r="P95" s="10">
        <v>35.746600395528731</v>
      </c>
      <c r="Q95" s="10"/>
      <c r="R95" s="10">
        <v>33.45857602395963</v>
      </c>
      <c r="S95" s="10"/>
      <c r="T95" s="10"/>
      <c r="U95" s="10">
        <v>66.541423976040363</v>
      </c>
      <c r="V95" s="10">
        <v>33.458576023959637</v>
      </c>
    </row>
    <row xmlns:x14ac="http://schemas.microsoft.com/office/spreadsheetml/2009/9/ac" r="96" s="189" customFormat="true" ht="12" x14ac:dyDescent="0.2">
      <c r="A96" s="187" t="s">
        <v>159</v>
      </c>
      <c r="B96" s="10">
        <v>2020</v>
      </c>
      <c r="C96" s="188" t="s">
        <v>2</v>
      </c>
      <c r="D96" s="10">
        <v>5346077.0806333926</v>
      </c>
      <c r="E96" s="10">
        <v>33.831229998905883</v>
      </c>
      <c r="F96" s="10">
        <v>30.061485693963391</v>
      </c>
      <c r="G96" s="10">
        <v>30.061485693963391</v>
      </c>
      <c r="H96" s="10">
        <v>0</v>
      </c>
      <c r="I96" s="10">
        <v>69.938514306036609</v>
      </c>
      <c r="J96" s="10">
        <v>0</v>
      </c>
      <c r="K96" s="10">
        <v>36.497421287851687</v>
      </c>
      <c r="L96" s="10"/>
      <c r="M96" s="10"/>
      <c r="N96" s="10"/>
      <c r="O96" s="10">
        <v>63.502578712148313</v>
      </c>
      <c r="P96" s="10">
        <v>36.497421287851687</v>
      </c>
      <c r="Q96" s="10"/>
      <c r="R96" s="10">
        <v>33.45857602395963</v>
      </c>
      <c r="S96" s="10"/>
      <c r="T96" s="10"/>
      <c r="U96" s="10">
        <v>66.541423976040363</v>
      </c>
      <c r="V96" s="10">
        <v>33.458576023959637</v>
      </c>
    </row>
    <row xmlns:x14ac="http://schemas.microsoft.com/office/spreadsheetml/2009/9/ac" r="97" s="189" customFormat="true" ht="12" x14ac:dyDescent="0.2">
      <c r="A97" s="187" t="s">
        <v>159</v>
      </c>
      <c r="B97" s="10">
        <v>2021</v>
      </c>
      <c r="C97" s="188" t="s">
        <v>2</v>
      </c>
      <c r="D97" s="10">
        <v>5402616.0549217984</v>
      </c>
      <c r="E97" s="10">
        <v>32.904135385246953</v>
      </c>
      <c r="F97" s="10">
        <v>29.63341532946038</v>
      </c>
      <c r="G97" s="10">
        <v>29.63341532946038</v>
      </c>
      <c r="H97" s="10">
        <v>0</v>
      </c>
      <c r="I97" s="10">
        <v>70.366584670539623</v>
      </c>
      <c r="J97" s="10">
        <v>0</v>
      </c>
      <c r="K97" s="10">
        <v>36.497421287851687</v>
      </c>
      <c r="L97" s="10"/>
      <c r="M97" s="10"/>
      <c r="N97" s="10"/>
      <c r="O97" s="10">
        <v>63.502578712148313</v>
      </c>
      <c r="P97" s="10">
        <v>36.497421287851687</v>
      </c>
      <c r="Q97" s="10"/>
      <c r="R97" s="10">
        <v>33.45857602395963</v>
      </c>
      <c r="S97" s="10"/>
      <c r="T97" s="10"/>
      <c r="U97" s="10">
        <v>66.541423976040363</v>
      </c>
      <c r="V97" s="10">
        <v>33.458576023959637</v>
      </c>
    </row>
    <row xmlns:x14ac="http://schemas.microsoft.com/office/spreadsheetml/2009/9/ac" r="98" s="189" customFormat="true" ht="12" x14ac:dyDescent="0.2">
      <c r="A98" s="187" t="s">
        <v>159</v>
      </c>
      <c r="B98" s="10">
        <v>2022</v>
      </c>
      <c r="C98" s="188" t="s">
        <v>2</v>
      </c>
      <c r="D98" s="10">
        <v>5449535.105161286</v>
      </c>
      <c r="E98" s="10">
        <v>31.977040771587781</v>
      </c>
      <c r="F98" s="10">
        <v>29.205344964957359</v>
      </c>
      <c r="G98" s="10">
        <v>29.205344964957359</v>
      </c>
      <c r="H98" s="10">
        <v>0</v>
      </c>
      <c r="I98" s="10">
        <v>70.794655035042638</v>
      </c>
      <c r="J98" s="10">
        <v>0</v>
      </c>
      <c r="K98" s="10">
        <v>36.497421287851687</v>
      </c>
      <c r="L98" s="10"/>
      <c r="M98" s="10"/>
      <c r="N98" s="10"/>
      <c r="O98" s="10">
        <v>63.502578712148313</v>
      </c>
      <c r="P98" s="10">
        <v>36.497421287851687</v>
      </c>
      <c r="Q98" s="10"/>
      <c r="R98" s="10">
        <v>33.45857602395963</v>
      </c>
      <c r="S98" s="10"/>
      <c r="T98" s="10"/>
      <c r="U98" s="10">
        <v>66.541423976040363</v>
      </c>
      <c r="V98" s="10">
        <v>33.458576023959637</v>
      </c>
    </row>
    <row xmlns:x14ac="http://schemas.microsoft.com/office/spreadsheetml/2009/9/ac" r="99" s="189" customFormat="true" ht="12" x14ac:dyDescent="0.2">
      <c r="A99" s="187" t="s">
        <v>159</v>
      </c>
      <c r="B99" s="10">
        <v>2023</v>
      </c>
      <c r="C99" s="188" t="s">
        <v>2</v>
      </c>
      <c r="D99" s="10">
        <v>5438816.6014544684</v>
      </c>
      <c r="E99" s="10">
        <v>31.04994615792862</v>
      </c>
      <c r="F99" s="10">
        <v>29.205344964957359</v>
      </c>
      <c r="G99" s="10">
        <v>29.205344964957359</v>
      </c>
      <c r="H99" s="10">
        <v>0</v>
      </c>
      <c r="I99" s="10">
        <v>70.794655035042638</v>
      </c>
      <c r="J99" s="10">
        <v>0</v>
      </c>
      <c r="K99" s="10">
        <v>36.497421287851687</v>
      </c>
      <c r="L99" s="10"/>
      <c r="M99" s="10"/>
      <c r="N99" s="10"/>
      <c r="O99" s="10">
        <v>63.502578712148313</v>
      </c>
      <c r="P99" s="10">
        <v>36.497421287851687</v>
      </c>
      <c r="Q99" s="10"/>
      <c r="R99" s="10">
        <v>33.45857602395963</v>
      </c>
      <c r="S99" s="10"/>
      <c r="T99" s="10"/>
      <c r="U99" s="10">
        <v>66.541423976040363</v>
      </c>
      <c r="V99" s="10">
        <v>33.458576023959637</v>
      </c>
    </row>
    <row xmlns:x14ac="http://schemas.microsoft.com/office/spreadsheetml/2009/9/ac" r="100" s="189" customFormat="true" ht="12" x14ac:dyDescent="0.2">
      <c r="A100" s="187" t="s">
        <v>159</v>
      </c>
      <c r="B100" s="10">
        <v>2024</v>
      </c>
      <c r="C100" s="188"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9" customFormat="true" ht="12" x14ac:dyDescent="0.2">
      <c r="A101" s="187" t="s">
        <v>159</v>
      </c>
      <c r="B101" s="10">
        <v>2025</v>
      </c>
      <c r="C101" s="188"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9" customFormat="true" ht="12" x14ac:dyDescent="0.2">
      <c r="A102" s="187" t="s">
        <v>159</v>
      </c>
      <c r="B102" s="10">
        <v>2026</v>
      </c>
      <c r="C102" s="188"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9" customFormat="true" ht="12" x14ac:dyDescent="0.2">
      <c r="A103" s="187" t="s">
        <v>159</v>
      </c>
      <c r="B103" s="10">
        <v>2027</v>
      </c>
      <c r="C103" s="188"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9" customFormat="true" ht="12" x14ac:dyDescent="0.2">
      <c r="A104" s="187" t="s">
        <v>159</v>
      </c>
      <c r="B104" s="10">
        <v>2028</v>
      </c>
      <c r="C104" s="188"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9" customFormat="true" ht="12" x14ac:dyDescent="0.2">
      <c r="A105" s="187" t="s">
        <v>159</v>
      </c>
      <c r="B105" s="10">
        <v>2029</v>
      </c>
      <c r="C105" s="188"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9" customFormat="true" ht="12" x14ac:dyDescent="0.2">
      <c r="A106" s="187" t="s">
        <v>159</v>
      </c>
      <c r="B106" s="10">
        <v>2030</v>
      </c>
      <c r="C106" s="188"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9" customFormat="true" ht="12" x14ac:dyDescent="0.2">
      <c r="A107" s="187" t="s">
        <v>159</v>
      </c>
      <c r="B107" s="10">
        <v>2000</v>
      </c>
      <c r="C107" s="188" t="s">
        <v>16</v>
      </c>
      <c r="D107" s="10">
        <v>1631766</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9" customFormat="true" ht="12" x14ac:dyDescent="0.2">
      <c r="A108" s="187" t="s">
        <v>159</v>
      </c>
      <c r="B108" s="10">
        <v>2001</v>
      </c>
      <c r="C108" s="188" t="s">
        <v>16</v>
      </c>
      <c r="D108" s="10">
        <v>1696667</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9" customFormat="true" ht="12" x14ac:dyDescent="0.2">
      <c r="A109" s="187" t="s">
        <v>159</v>
      </c>
      <c r="B109" s="10">
        <v>2002</v>
      </c>
      <c r="C109" s="188" t="s">
        <v>16</v>
      </c>
      <c r="D109" s="10">
        <v>1763735</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9" customFormat="true" ht="12" x14ac:dyDescent="0.2">
      <c r="A110" s="187" t="s">
        <v>159</v>
      </c>
      <c r="B110" s="10">
        <v>2003</v>
      </c>
      <c r="C110" s="190" t="s">
        <v>16</v>
      </c>
      <c r="D110" s="10">
        <v>1815611</v>
      </c>
      <c r="E110" s="10">
        <v>76.37526588930632</v>
      </c>
      <c r="F110" s="10">
        <v>76.364214832326979</v>
      </c>
      <c r="G110" s="10"/>
      <c r="H110" s="10"/>
      <c r="I110" s="10">
        <v>23.635785167673021</v>
      </c>
      <c r="J110" s="10">
        <v>76.364214832326979</v>
      </c>
      <c r="K110" s="10">
        <v>75.234523854070176</v>
      </c>
      <c r="L110" s="10"/>
      <c r="M110" s="10"/>
      <c r="N110" s="10"/>
      <c r="O110" s="10">
        <v>24.765476145929821</v>
      </c>
      <c r="P110" s="10">
        <v>75.234523854070176</v>
      </c>
      <c r="Q110" s="10"/>
      <c r="R110" s="10"/>
      <c r="S110" s="10"/>
      <c r="T110" s="10"/>
      <c r="U110" s="10"/>
      <c r="V110" s="10">
        <v>100</v>
      </c>
      <c r="W110" s="191"/>
      <c r="X110" s="191"/>
      <c r="Y110" s="191"/>
      <c r="Z110" s="191"/>
      <c r="AA110" s="191"/>
      <c r="AB110" s="191"/>
      <c r="AC110" s="191"/>
      <c r="AD110" s="191"/>
      <c r="AE110" s="191"/>
    </row>
    <row xmlns:x14ac="http://schemas.microsoft.com/office/spreadsheetml/2009/9/ac" r="111" s="189" customFormat="true" ht="12" x14ac:dyDescent="0.2">
      <c r="A111" s="187" t="s">
        <v>159</v>
      </c>
      <c r="B111" s="10">
        <v>2004</v>
      </c>
      <c r="C111" s="190" t="s">
        <v>16</v>
      </c>
      <c r="D111" s="10">
        <v>1858620</v>
      </c>
      <c r="E111" s="10">
        <v>76.37526588930632</v>
      </c>
      <c r="F111" s="10">
        <v>76.364214832326979</v>
      </c>
      <c r="G111" s="10"/>
      <c r="H111" s="10"/>
      <c r="I111" s="10">
        <v>23.635785167673021</v>
      </c>
      <c r="J111" s="10">
        <v>76.364214832326979</v>
      </c>
      <c r="K111" s="10">
        <v>75.234523854070176</v>
      </c>
      <c r="L111" s="10"/>
      <c r="M111" s="10"/>
      <c r="N111" s="10"/>
      <c r="O111" s="10">
        <v>24.765476145929821</v>
      </c>
      <c r="P111" s="10">
        <v>75.234523854070176</v>
      </c>
      <c r="Q111" s="10"/>
      <c r="R111" s="10"/>
      <c r="S111" s="10"/>
      <c r="T111" s="10"/>
      <c r="U111" s="10"/>
      <c r="V111" s="10">
        <v>100</v>
      </c>
      <c r="W111" s="191"/>
      <c r="X111" s="191"/>
      <c r="Y111" s="191"/>
      <c r="Z111" s="191"/>
      <c r="AA111" s="191"/>
      <c r="AB111" s="191"/>
      <c r="AC111" s="191"/>
      <c r="AD111" s="191"/>
      <c r="AE111" s="191"/>
    </row>
    <row xmlns:x14ac="http://schemas.microsoft.com/office/spreadsheetml/2009/9/ac" r="112" s="189" customFormat="true" ht="12" x14ac:dyDescent="0.2">
      <c r="A112" s="187" t="s">
        <v>159</v>
      </c>
      <c r="B112" s="10">
        <v>2005</v>
      </c>
      <c r="C112" s="190" t="s">
        <v>16</v>
      </c>
      <c r="D112" s="10">
        <v>1887393</v>
      </c>
      <c r="E112" s="10">
        <v>76.37526588930632</v>
      </c>
      <c r="F112" s="10">
        <v>76.364214832326979</v>
      </c>
      <c r="G112" s="10"/>
      <c r="H112" s="10"/>
      <c r="I112" s="10">
        <v>23.635785167673021</v>
      </c>
      <c r="J112" s="10">
        <v>76.364214832326979</v>
      </c>
      <c r="K112" s="10">
        <v>75.234523854070176</v>
      </c>
      <c r="L112" s="10"/>
      <c r="M112" s="10"/>
      <c r="N112" s="10"/>
      <c r="O112" s="10">
        <v>24.765476145929821</v>
      </c>
      <c r="P112" s="10">
        <v>75.234523854070176</v>
      </c>
      <c r="Q112" s="10"/>
      <c r="R112" s="10"/>
      <c r="S112" s="10"/>
      <c r="T112" s="10"/>
      <c r="U112" s="10"/>
      <c r="V112" s="10">
        <v>100</v>
      </c>
      <c r="W112" s="191"/>
      <c r="X112" s="191"/>
      <c r="Y112" s="191"/>
      <c r="Z112" s="191"/>
      <c r="AA112" s="191"/>
      <c r="AB112" s="191"/>
      <c r="AC112" s="191"/>
      <c r="AD112" s="191"/>
      <c r="AE112" s="191"/>
    </row>
    <row xmlns:x14ac="http://schemas.microsoft.com/office/spreadsheetml/2009/9/ac" r="113" s="189" customFormat="true" ht="12" x14ac:dyDescent="0.2">
      <c r="A113" s="187" t="s">
        <v>159</v>
      </c>
      <c r="B113" s="10">
        <v>2006</v>
      </c>
      <c r="C113" s="190" t="s">
        <v>16</v>
      </c>
      <c r="D113" s="10">
        <v>1911295</v>
      </c>
      <c r="E113" s="10">
        <v>76.37526588930632</v>
      </c>
      <c r="F113" s="10">
        <v>76.364214832326979</v>
      </c>
      <c r="G113" s="10"/>
      <c r="H113" s="10"/>
      <c r="I113" s="10">
        <v>23.635785167673021</v>
      </c>
      <c r="J113" s="10">
        <v>76.364214832326979</v>
      </c>
      <c r="K113" s="10">
        <v>75.234523854070176</v>
      </c>
      <c r="L113" s="10"/>
      <c r="M113" s="10"/>
      <c r="N113" s="10"/>
      <c r="O113" s="10">
        <v>24.765476145929821</v>
      </c>
      <c r="P113" s="10">
        <v>75.234523854070176</v>
      </c>
      <c r="Q113" s="10"/>
      <c r="R113" s="10"/>
      <c r="S113" s="10"/>
      <c r="T113" s="10"/>
      <c r="U113" s="10"/>
      <c r="V113" s="10">
        <v>100</v>
      </c>
      <c r="W113" s="191"/>
      <c r="X113" s="191"/>
      <c r="Y113" s="191"/>
      <c r="Z113" s="191"/>
      <c r="AA113" s="191"/>
      <c r="AB113" s="191"/>
      <c r="AC113" s="191"/>
      <c r="AD113" s="191"/>
      <c r="AE113" s="191"/>
    </row>
    <row xmlns:x14ac="http://schemas.microsoft.com/office/spreadsheetml/2009/9/ac" r="114" s="189" customFormat="true" ht="12" x14ac:dyDescent="0.2">
      <c r="A114" s="187" t="s">
        <v>159</v>
      </c>
      <c r="B114" s="10">
        <v>2007</v>
      </c>
      <c r="C114" s="190" t="s">
        <v>16</v>
      </c>
      <c r="D114" s="10">
        <v>1933888</v>
      </c>
      <c r="E114" s="10">
        <v>76.37526588930632</v>
      </c>
      <c r="F114" s="10">
        <v>76.364214832326979</v>
      </c>
      <c r="G114" s="10"/>
      <c r="H114" s="10"/>
      <c r="I114" s="10">
        <v>23.635785167673021</v>
      </c>
      <c r="J114" s="10">
        <v>76.364214832326979</v>
      </c>
      <c r="K114" s="10">
        <v>75.234523854070176</v>
      </c>
      <c r="L114" s="10"/>
      <c r="M114" s="10"/>
      <c r="N114" s="10"/>
      <c r="O114" s="10">
        <v>24.765476145929821</v>
      </c>
      <c r="P114" s="10">
        <v>75.234523854070176</v>
      </c>
      <c r="Q114" s="10"/>
      <c r="R114" s="10"/>
      <c r="S114" s="10"/>
      <c r="T114" s="10"/>
      <c r="U114" s="10"/>
      <c r="V114" s="10">
        <v>100</v>
      </c>
      <c r="W114" s="191"/>
      <c r="X114" s="191"/>
      <c r="Y114" s="191"/>
      <c r="Z114" s="191"/>
      <c r="AA114" s="191"/>
      <c r="AB114" s="191"/>
      <c r="AC114" s="191"/>
      <c r="AD114" s="191"/>
      <c r="AE114" s="191"/>
    </row>
    <row xmlns:x14ac="http://schemas.microsoft.com/office/spreadsheetml/2009/9/ac" r="115" s="189" customFormat="true" ht="12" x14ac:dyDescent="0.2">
      <c r="A115" s="187" t="s">
        <v>159</v>
      </c>
      <c r="B115" s="10">
        <v>2008</v>
      </c>
      <c r="C115" s="190" t="s">
        <v>16</v>
      </c>
      <c r="D115" s="10">
        <v>1956157</v>
      </c>
      <c r="E115" s="10">
        <v>75.28330542861022</v>
      </c>
      <c r="F115" s="10">
        <v>74.681546848785729</v>
      </c>
      <c r="G115" s="10"/>
      <c r="H115" s="10"/>
      <c r="I115" s="10">
        <v>25.318453151214271</v>
      </c>
      <c r="J115" s="10">
        <v>74.681546848785729</v>
      </c>
      <c r="K115" s="10">
        <v>72.599695042095846</v>
      </c>
      <c r="L115" s="10"/>
      <c r="M115" s="10"/>
      <c r="N115" s="10"/>
      <c r="O115" s="10">
        <v>27.400304957904151</v>
      </c>
      <c r="P115" s="10">
        <v>72.599695042095846</v>
      </c>
      <c r="Q115" s="10"/>
      <c r="R115" s="10"/>
      <c r="S115" s="10"/>
      <c r="T115" s="10"/>
      <c r="U115" s="10"/>
      <c r="V115" s="10">
        <v>100</v>
      </c>
      <c r="W115" s="191"/>
      <c r="X115" s="191"/>
      <c r="Y115" s="191"/>
      <c r="Z115" s="191"/>
      <c r="AA115" s="191"/>
      <c r="AB115" s="191"/>
      <c r="AC115" s="191"/>
      <c r="AD115" s="191"/>
      <c r="AE115" s="191"/>
    </row>
    <row xmlns:x14ac="http://schemas.microsoft.com/office/spreadsheetml/2009/9/ac" r="116" s="189" customFormat="true" ht="12" x14ac:dyDescent="0.2">
      <c r="A116" s="187" t="s">
        <v>159</v>
      </c>
      <c r="B116" s="10">
        <v>2009</v>
      </c>
      <c r="C116" s="192" t="s">
        <v>16</v>
      </c>
      <c r="D116" s="10">
        <v>1977409</v>
      </c>
      <c r="E116" s="10">
        <v>74.191344967914574</v>
      </c>
      <c r="F116" s="10">
        <v>72.998878865244478</v>
      </c>
      <c r="G116" s="10"/>
      <c r="H116" s="10"/>
      <c r="I116" s="10">
        <v>27.001121134755518</v>
      </c>
      <c r="J116" s="10">
        <v>72.998878865244478</v>
      </c>
      <c r="K116" s="10">
        <v>69.964866230122425</v>
      </c>
      <c r="L116" s="10"/>
      <c r="M116" s="10"/>
      <c r="N116" s="10"/>
      <c r="O116" s="10">
        <v>30.035133769877579</v>
      </c>
      <c r="P116" s="10">
        <v>69.964866230122425</v>
      </c>
      <c r="Q116" s="10"/>
      <c r="R116" s="10"/>
      <c r="S116" s="10"/>
      <c r="T116" s="10"/>
      <c r="U116" s="10"/>
      <c r="V116" s="10">
        <v>100</v>
      </c>
      <c r="W116" s="192"/>
      <c r="X116" s="192"/>
      <c r="Y116" s="192"/>
      <c r="Z116" s="192"/>
      <c r="AA116" s="192"/>
      <c r="AB116" s="192"/>
      <c r="AC116" s="192"/>
    </row>
    <row xmlns:x14ac="http://schemas.microsoft.com/office/spreadsheetml/2009/9/ac" r="117" s="189" customFormat="true" ht="12" x14ac:dyDescent="0.2">
      <c r="A117" s="187" t="s">
        <v>159</v>
      </c>
      <c r="B117" s="10">
        <v>2010</v>
      </c>
      <c r="C117" s="192" t="s">
        <v>16</v>
      </c>
      <c r="D117" s="10">
        <v>1995252</v>
      </c>
      <c r="E117" s="10">
        <v>73.099384507218474</v>
      </c>
      <c r="F117" s="10">
        <v>71.316210881703228</v>
      </c>
      <c r="G117" s="10"/>
      <c r="H117" s="10"/>
      <c r="I117" s="10">
        <v>28.683789118296769</v>
      </c>
      <c r="J117" s="10">
        <v>71.316210881703228</v>
      </c>
      <c r="K117" s="10">
        <v>67.330037418148095</v>
      </c>
      <c r="L117" s="10"/>
      <c r="M117" s="10"/>
      <c r="N117" s="10"/>
      <c r="O117" s="10">
        <v>32.669962581851912</v>
      </c>
      <c r="P117" s="10">
        <v>67.330037418148095</v>
      </c>
      <c r="Q117" s="10"/>
      <c r="R117" s="10">
        <v>34.815277190011329</v>
      </c>
      <c r="S117" s="10"/>
      <c r="T117" s="10"/>
      <c r="U117" s="10">
        <v>65.184722809988671</v>
      </c>
      <c r="V117" s="10">
        <v>34.815277190011329</v>
      </c>
      <c r="W117" s="192"/>
      <c r="X117" s="192"/>
      <c r="Y117" s="192"/>
      <c r="Z117" s="192"/>
      <c r="AA117" s="192"/>
      <c r="AB117" s="192"/>
      <c r="AC117" s="192"/>
    </row>
    <row xmlns:x14ac="http://schemas.microsoft.com/office/spreadsheetml/2009/9/ac" r="118" s="189" customFormat="true" ht="12" x14ac:dyDescent="0.2">
      <c r="A118" s="187" t="s">
        <v>159</v>
      </c>
      <c r="B118" s="10">
        <v>2011</v>
      </c>
      <c r="C118" s="192" t="s">
        <v>16</v>
      </c>
      <c r="D118" s="10">
        <v>2014446</v>
      </c>
      <c r="E118" s="10">
        <v>72.007424046522374</v>
      </c>
      <c r="F118" s="10">
        <v>69.633542898162432</v>
      </c>
      <c r="G118" s="10"/>
      <c r="H118" s="10"/>
      <c r="I118" s="10">
        <v>30.366457101837572</v>
      </c>
      <c r="J118" s="10">
        <v>69.633542898162432</v>
      </c>
      <c r="K118" s="10">
        <v>64.695208606174674</v>
      </c>
      <c r="L118" s="10"/>
      <c r="M118" s="10"/>
      <c r="N118" s="10"/>
      <c r="O118" s="10">
        <v>35.304791393825333</v>
      </c>
      <c r="P118" s="10">
        <v>64.695208606174674</v>
      </c>
      <c r="Q118" s="10"/>
      <c r="R118" s="10">
        <v>34.815277190011329</v>
      </c>
      <c r="S118" s="10"/>
      <c r="T118" s="10"/>
      <c r="U118" s="10">
        <v>65.184722809988671</v>
      </c>
      <c r="V118" s="10">
        <v>34.815277190011329</v>
      </c>
      <c r="W118" s="192"/>
      <c r="X118" s="192"/>
      <c r="Y118" s="192"/>
      <c r="Z118" s="192"/>
      <c r="AA118" s="192"/>
      <c r="AB118" s="192"/>
      <c r="AC118" s="192"/>
      <c r="AD118" s="192"/>
    </row>
    <row xmlns:x14ac="http://schemas.microsoft.com/office/spreadsheetml/2009/9/ac" r="119" s="189" customFormat="true" ht="12" x14ac:dyDescent="0.2">
      <c r="A119" s="187" t="s">
        <v>159</v>
      </c>
      <c r="B119" s="10">
        <v>2012</v>
      </c>
      <c r="C119" s="192" t="s">
        <v>16</v>
      </c>
      <c r="D119" s="10">
        <v>2055407</v>
      </c>
      <c r="E119" s="10">
        <v>70.915463585826274</v>
      </c>
      <c r="F119" s="10">
        <v>67.950874914621181</v>
      </c>
      <c r="G119" s="10"/>
      <c r="H119" s="10"/>
      <c r="I119" s="10">
        <v>32.049125085378819</v>
      </c>
      <c r="J119" s="10">
        <v>67.950874914621181</v>
      </c>
      <c r="K119" s="10">
        <v>62.060379794201253</v>
      </c>
      <c r="L119" s="10"/>
      <c r="M119" s="10"/>
      <c r="N119" s="10"/>
      <c r="O119" s="10">
        <v>37.939620205798747</v>
      </c>
      <c r="P119" s="10">
        <v>62.060379794201253</v>
      </c>
      <c r="Q119" s="10"/>
      <c r="R119" s="10">
        <v>34.815277190011329</v>
      </c>
      <c r="S119" s="10"/>
      <c r="T119" s="10"/>
      <c r="U119" s="10">
        <v>65.184722809988671</v>
      </c>
      <c r="V119" s="10">
        <v>34.815277190011329</v>
      </c>
      <c r="W119" s="192"/>
      <c r="X119" s="192"/>
      <c r="Y119" s="192"/>
      <c r="Z119" s="192"/>
      <c r="AA119" s="192"/>
      <c r="AB119" s="192"/>
      <c r="AC119" s="192"/>
      <c r="AD119" s="192"/>
    </row>
    <row xmlns:x14ac="http://schemas.microsoft.com/office/spreadsheetml/2009/9/ac" r="120" s="189" customFormat="true" ht="12" x14ac:dyDescent="0.2">
      <c r="A120" s="187" t="s">
        <v>159</v>
      </c>
      <c r="B120" s="10">
        <v>2013</v>
      </c>
      <c r="C120" s="192" t="s">
        <v>16</v>
      </c>
      <c r="D120" s="10">
        <v>2098943</v>
      </c>
      <c r="E120" s="10">
        <v>69.823503125130173</v>
      </c>
      <c r="F120" s="10">
        <v>66.268206931079931</v>
      </c>
      <c r="G120" s="10"/>
      <c r="H120" s="10"/>
      <c r="I120" s="10">
        <v>33.731793068920069</v>
      </c>
      <c r="J120" s="10">
        <v>66.268206931079931</v>
      </c>
      <c r="K120" s="10">
        <v>59.425550982226923</v>
      </c>
      <c r="L120" s="10"/>
      <c r="M120" s="10"/>
      <c r="N120" s="10"/>
      <c r="O120" s="10">
        <v>40.574449017773077</v>
      </c>
      <c r="P120" s="10">
        <v>59.425550982226923</v>
      </c>
      <c r="Q120" s="10">
        <v>58</v>
      </c>
      <c r="R120" s="10">
        <v>34.815277190011329</v>
      </c>
      <c r="S120" s="10"/>
      <c r="T120" s="10"/>
      <c r="U120" s="10">
        <v>65.184722809988671</v>
      </c>
      <c r="V120" s="10">
        <v>34.815277190011329</v>
      </c>
      <c r="W120" s="192"/>
      <c r="X120" s="192"/>
      <c r="Y120" s="192"/>
      <c r="Z120" s="192"/>
      <c r="AA120" s="192"/>
      <c r="AB120" s="192"/>
      <c r="AC120" s="192"/>
      <c r="AD120" s="192"/>
    </row>
    <row xmlns:x14ac="http://schemas.microsoft.com/office/spreadsheetml/2009/9/ac" r="121" s="189" customFormat="true" ht="12" x14ac:dyDescent="0.2">
      <c r="A121" s="187" t="s">
        <v>159</v>
      </c>
      <c r="B121" s="10">
        <v>2014</v>
      </c>
      <c r="C121" s="192" t="s">
        <v>16</v>
      </c>
      <c r="D121" s="10">
        <v>2147189</v>
      </c>
      <c r="E121" s="10">
        <v>68.731542664434073</v>
      </c>
      <c r="F121" s="10">
        <v>64.585538947539135</v>
      </c>
      <c r="G121" s="10"/>
      <c r="H121" s="10"/>
      <c r="I121" s="10">
        <v>35.414461052460872</v>
      </c>
      <c r="J121" s="10">
        <v>64.585538947539135</v>
      </c>
      <c r="K121" s="10">
        <v>56.790722170253503</v>
      </c>
      <c r="L121" s="10"/>
      <c r="M121" s="10"/>
      <c r="N121" s="10"/>
      <c r="O121" s="10">
        <v>43.209277829746497</v>
      </c>
      <c r="P121" s="10">
        <v>56.790722170253503</v>
      </c>
      <c r="Q121" s="10">
        <v>58</v>
      </c>
      <c r="R121" s="10">
        <v>34.815277190011329</v>
      </c>
      <c r="S121" s="10"/>
      <c r="T121" s="10"/>
      <c r="U121" s="10">
        <v>65.184722809988671</v>
      </c>
      <c r="V121" s="10">
        <v>34.815277190011329</v>
      </c>
      <c r="W121" s="192"/>
      <c r="X121" s="192"/>
      <c r="Y121" s="192"/>
      <c r="Z121" s="192"/>
      <c r="AA121" s="192"/>
      <c r="AB121" s="192"/>
      <c r="AC121" s="192"/>
      <c r="AD121" s="192"/>
    </row>
    <row xmlns:x14ac="http://schemas.microsoft.com/office/spreadsheetml/2009/9/ac" r="122" s="189" customFormat="true" ht="12" x14ac:dyDescent="0.2">
      <c r="A122" s="187" t="s">
        <v>159</v>
      </c>
      <c r="B122" s="10">
        <v>2015</v>
      </c>
      <c r="C122" s="192" t="s">
        <v>16</v>
      </c>
      <c r="D122" s="10">
        <v>2193051</v>
      </c>
      <c r="E122" s="10">
        <v>67.639582203737973</v>
      </c>
      <c r="F122" s="10">
        <v>62.902870963997877</v>
      </c>
      <c r="G122" s="10"/>
      <c r="H122" s="10"/>
      <c r="I122" s="10">
        <v>37.097129036002123</v>
      </c>
      <c r="J122" s="10">
        <v>62.902870963997877</v>
      </c>
      <c r="K122" s="10">
        <v>54.155893358279172</v>
      </c>
      <c r="L122" s="10"/>
      <c r="M122" s="10"/>
      <c r="N122" s="10"/>
      <c r="O122" s="10">
        <v>45.844106641720828</v>
      </c>
      <c r="P122" s="10">
        <v>54.155893358279172</v>
      </c>
      <c r="Q122" s="10">
        <v>58</v>
      </c>
      <c r="R122" s="10">
        <v>40.626110876004532</v>
      </c>
      <c r="S122" s="10"/>
      <c r="T122" s="10"/>
      <c r="U122" s="10">
        <v>59.373889123995468</v>
      </c>
      <c r="V122" s="10">
        <v>40.626110876004532</v>
      </c>
      <c r="W122" s="192"/>
      <c r="X122" s="192"/>
      <c r="Y122" s="192"/>
      <c r="Z122" s="192"/>
      <c r="AA122" s="192"/>
      <c r="AB122" s="192"/>
      <c r="AC122" s="192"/>
      <c r="AD122" s="192"/>
    </row>
    <row xmlns:x14ac="http://schemas.microsoft.com/office/spreadsheetml/2009/9/ac" r="123" s="189" customFormat="true" ht="12" x14ac:dyDescent="0.2">
      <c r="A123" s="187" t="s">
        <v>159</v>
      </c>
      <c r="B123" s="10">
        <v>2016</v>
      </c>
      <c r="C123" s="192" t="s">
        <v>16</v>
      </c>
      <c r="D123" s="10">
        <v>2228285</v>
      </c>
      <c r="E123" s="10">
        <v>66.547621743041873</v>
      </c>
      <c r="F123" s="10">
        <v>61.220202980456627</v>
      </c>
      <c r="G123" s="10">
        <v>48</v>
      </c>
      <c r="H123" s="10">
        <v>13.22020298045663</v>
      </c>
      <c r="I123" s="10">
        <v>38.779797019543373</v>
      </c>
      <c r="J123" s="10">
        <v>0</v>
      </c>
      <c r="K123" s="10">
        <v>51.521064546305752</v>
      </c>
      <c r="L123" s="10"/>
      <c r="M123" s="10"/>
      <c r="N123" s="10"/>
      <c r="O123" s="10">
        <v>48.478935453694248</v>
      </c>
      <c r="P123" s="10">
        <v>51.521064546305752</v>
      </c>
      <c r="Q123" s="10">
        <v>58</v>
      </c>
      <c r="R123" s="10">
        <v>46.436944561995922</v>
      </c>
      <c r="S123" s="10"/>
      <c r="T123" s="10"/>
      <c r="U123" s="10">
        <v>53.563055438004078</v>
      </c>
      <c r="V123" s="10">
        <v>46.436944561995922</v>
      </c>
      <c r="W123" s="192"/>
      <c r="X123" s="192"/>
      <c r="Y123" s="192"/>
      <c r="Z123" s="192"/>
      <c r="AA123" s="192"/>
      <c r="AB123" s="192"/>
      <c r="AC123" s="192"/>
      <c r="AD123" s="192"/>
    </row>
    <row xmlns:x14ac="http://schemas.microsoft.com/office/spreadsheetml/2009/9/ac" r="124" s="189" customFormat="true" ht="12" x14ac:dyDescent="0.2">
      <c r="A124" s="187" t="s">
        <v>159</v>
      </c>
      <c r="B124" s="10">
        <v>2017</v>
      </c>
      <c r="C124" s="192" t="s">
        <v>16</v>
      </c>
      <c r="D124" s="10">
        <v>2251944</v>
      </c>
      <c r="E124" s="10">
        <v>65.455661282345773</v>
      </c>
      <c r="F124" s="10">
        <v>59.537534996915383</v>
      </c>
      <c r="G124" s="10">
        <v>48</v>
      </c>
      <c r="H124" s="10">
        <v>11.53753499691538</v>
      </c>
      <c r="I124" s="10">
        <v>40.462465003084617</v>
      </c>
      <c r="J124" s="10">
        <v>0</v>
      </c>
      <c r="K124" s="10">
        <v>48.886235734331422</v>
      </c>
      <c r="L124" s="10"/>
      <c r="M124" s="10"/>
      <c r="N124" s="10"/>
      <c r="O124" s="10">
        <v>51.113764265668578</v>
      </c>
      <c r="P124" s="10">
        <v>48.886235734331422</v>
      </c>
      <c r="Q124" s="10">
        <v>58</v>
      </c>
      <c r="R124" s="10">
        <v>52.247778247989118</v>
      </c>
      <c r="S124" s="10"/>
      <c r="T124" s="10"/>
      <c r="U124" s="10">
        <v>47.752221752010882</v>
      </c>
      <c r="V124" s="10">
        <v>52.247778247989118</v>
      </c>
      <c r="W124" s="192"/>
      <c r="X124" s="192"/>
      <c r="Y124" s="192"/>
      <c r="Z124" s="192"/>
      <c r="AA124" s="192"/>
      <c r="AB124" s="192"/>
      <c r="AC124" s="192"/>
      <c r="AD124" s="192"/>
    </row>
    <row xmlns:x14ac="http://schemas.microsoft.com/office/spreadsheetml/2009/9/ac" r="125" s="189" customFormat="true" ht="12" x14ac:dyDescent="0.2">
      <c r="A125" s="187" t="s">
        <v>159</v>
      </c>
      <c r="B125" s="10">
        <v>2018</v>
      </c>
      <c r="C125" s="192" t="s">
        <v>16</v>
      </c>
      <c r="D125" s="10">
        <v>2274134</v>
      </c>
      <c r="E125" s="10">
        <v>64.363700821650127</v>
      </c>
      <c r="F125" s="10">
        <v>57.854867013374587</v>
      </c>
      <c r="G125" s="10">
        <v>48</v>
      </c>
      <c r="H125" s="10">
        <v>9.8548670133745873</v>
      </c>
      <c r="I125" s="10">
        <v>42.145132986625413</v>
      </c>
      <c r="J125" s="10">
        <v>0</v>
      </c>
      <c r="K125" s="10">
        <v>46.251406922358001</v>
      </c>
      <c r="L125" s="10"/>
      <c r="M125" s="10"/>
      <c r="N125" s="10"/>
      <c r="O125" s="10">
        <v>53.748593077641999</v>
      </c>
      <c r="P125" s="10">
        <v>46.251406922358001</v>
      </c>
      <c r="Q125" s="10">
        <v>58</v>
      </c>
      <c r="R125" s="10">
        <v>58</v>
      </c>
      <c r="S125" s="10"/>
      <c r="T125" s="10"/>
      <c r="U125" s="10">
        <v>42</v>
      </c>
      <c r="V125" s="10">
        <v>58</v>
      </c>
      <c r="W125" s="192"/>
      <c r="X125" s="192"/>
      <c r="Y125" s="192"/>
      <c r="Z125" s="192"/>
      <c r="AA125" s="192"/>
      <c r="AB125" s="192"/>
      <c r="AC125" s="192"/>
      <c r="AD125" s="192"/>
    </row>
    <row xmlns:x14ac="http://schemas.microsoft.com/office/spreadsheetml/2009/9/ac" r="126" s="189" customFormat="true" ht="12" x14ac:dyDescent="0.2">
      <c r="A126" s="187" t="s">
        <v>159</v>
      </c>
      <c r="B126" s="10">
        <v>2019</v>
      </c>
      <c r="C126" s="192" t="s">
        <v>16</v>
      </c>
      <c r="D126" s="10">
        <v>2305932</v>
      </c>
      <c r="E126" s="10">
        <v>63.271740360954027</v>
      </c>
      <c r="F126" s="10">
        <v>56.172199029833337</v>
      </c>
      <c r="G126" s="10">
        <v>48</v>
      </c>
      <c r="H126" s="10">
        <v>8.1721990298333367</v>
      </c>
      <c r="I126" s="10">
        <v>43.827800970166663</v>
      </c>
      <c r="J126" s="10">
        <v>0</v>
      </c>
      <c r="K126" s="10">
        <v>43.61657811038458</v>
      </c>
      <c r="L126" s="10"/>
      <c r="M126" s="10"/>
      <c r="N126" s="10"/>
      <c r="O126" s="10">
        <v>56.38342188961542</v>
      </c>
      <c r="P126" s="10">
        <v>43.61657811038458</v>
      </c>
      <c r="Q126" s="10">
        <v>58</v>
      </c>
      <c r="R126" s="10">
        <v>58</v>
      </c>
      <c r="S126" s="10"/>
      <c r="T126" s="10"/>
      <c r="U126" s="10">
        <v>42</v>
      </c>
      <c r="V126" s="10">
        <v>58</v>
      </c>
      <c r="W126" s="192"/>
      <c r="X126" s="192"/>
      <c r="Y126" s="192"/>
      <c r="Z126" s="192"/>
      <c r="AA126" s="192"/>
      <c r="AB126" s="192"/>
      <c r="AC126" s="192"/>
      <c r="AD126" s="192"/>
    </row>
    <row xmlns:x14ac="http://schemas.microsoft.com/office/spreadsheetml/2009/9/ac" r="127" s="189" customFormat="true" ht="12" x14ac:dyDescent="0.2">
      <c r="A127" s="187" t="s">
        <v>159</v>
      </c>
      <c r="B127" s="10">
        <v>2020</v>
      </c>
      <c r="C127" s="192" t="s">
        <v>16</v>
      </c>
      <c r="D127" s="10">
        <v>2345525</v>
      </c>
      <c r="E127" s="10">
        <v>62.179779900257927</v>
      </c>
      <c r="F127" s="10">
        <v>54.489531046292093</v>
      </c>
      <c r="G127" s="10">
        <v>48</v>
      </c>
      <c r="H127" s="10">
        <v>6.4895310462920861</v>
      </c>
      <c r="I127" s="10">
        <v>45.510468953707907</v>
      </c>
      <c r="J127" s="10">
        <v>0</v>
      </c>
      <c r="K127" s="10">
        <v>40.98174929841025</v>
      </c>
      <c r="L127" s="10"/>
      <c r="M127" s="10"/>
      <c r="N127" s="10"/>
      <c r="O127" s="10">
        <v>59.01825070158975</v>
      </c>
      <c r="P127" s="10">
        <v>40.98174929841025</v>
      </c>
      <c r="Q127" s="10">
        <v>58</v>
      </c>
      <c r="R127" s="10">
        <v>58</v>
      </c>
      <c r="S127" s="10"/>
      <c r="T127" s="10"/>
      <c r="U127" s="10">
        <v>42</v>
      </c>
      <c r="V127" s="10">
        <v>58</v>
      </c>
      <c r="W127" s="192"/>
      <c r="X127" s="192"/>
      <c r="Y127" s="192"/>
      <c r="Z127" s="192"/>
      <c r="AA127" s="192"/>
      <c r="AB127" s="192"/>
      <c r="AC127" s="192"/>
      <c r="AD127" s="192"/>
    </row>
    <row xmlns:x14ac="http://schemas.microsoft.com/office/spreadsheetml/2009/9/ac" r="128" s="189" customFormat="true" ht="12" x14ac:dyDescent="0.2">
      <c r="A128" s="192" t="s">
        <v>159</v>
      </c>
      <c r="B128" s="10">
        <v>2021</v>
      </c>
      <c r="C128" s="192" t="s">
        <v>16</v>
      </c>
      <c r="D128" s="10">
        <v>2397482</v>
      </c>
      <c r="E128" s="10">
        <v>61.087819439561827</v>
      </c>
      <c r="F128" s="10">
        <v>52.80686306275129</v>
      </c>
      <c r="G128" s="10">
        <v>48</v>
      </c>
      <c r="H128" s="10">
        <v>4.8068630627512903</v>
      </c>
      <c r="I128" s="10">
        <v>47.19313693724871</v>
      </c>
      <c r="J128" s="10">
        <v>0</v>
      </c>
      <c r="K128" s="10">
        <v>40.98174929841025</v>
      </c>
      <c r="L128" s="10"/>
      <c r="M128" s="10"/>
      <c r="N128" s="10"/>
      <c r="O128" s="10">
        <v>59.01825070158975</v>
      </c>
      <c r="P128" s="10">
        <v>40.98174929841025</v>
      </c>
      <c r="Q128" s="10">
        <v>58</v>
      </c>
      <c r="R128" s="10">
        <v>58</v>
      </c>
      <c r="S128" s="10"/>
      <c r="T128" s="10"/>
      <c r="U128" s="10">
        <v>42</v>
      </c>
      <c r="V128" s="10">
        <v>58</v>
      </c>
      <c r="W128" s="192"/>
      <c r="X128" s="192"/>
      <c r="Y128" s="192"/>
      <c r="Z128" s="192"/>
      <c r="AA128" s="192"/>
      <c r="AB128" s="192"/>
      <c r="AC128" s="192"/>
      <c r="AD128" s="192"/>
    </row>
    <row xmlns:x14ac="http://schemas.microsoft.com/office/spreadsheetml/2009/9/ac" r="129" s="189" customFormat="true" ht="12" x14ac:dyDescent="0.2">
      <c r="A129" s="192" t="s">
        <v>159</v>
      </c>
      <c r="B129" s="10">
        <v>2022</v>
      </c>
      <c r="C129" s="192" t="s">
        <v>16</v>
      </c>
      <c r="D129" s="10">
        <v>2437169</v>
      </c>
      <c r="E129" s="10">
        <v>59.995858978865733</v>
      </c>
      <c r="F129" s="10">
        <v>51.12419507921004</v>
      </c>
      <c r="G129" s="10">
        <v>48</v>
      </c>
      <c r="H129" s="10">
        <v>3.1241950792100401</v>
      </c>
      <c r="I129" s="10">
        <v>48.87580492078996</v>
      </c>
      <c r="J129" s="10">
        <v>0</v>
      </c>
      <c r="K129" s="10">
        <v>40.98174929841025</v>
      </c>
      <c r="L129" s="10"/>
      <c r="M129" s="10"/>
      <c r="N129" s="10"/>
      <c r="O129" s="10">
        <v>59.01825070158975</v>
      </c>
      <c r="P129" s="10">
        <v>40.98174929841025</v>
      </c>
      <c r="Q129" s="10"/>
      <c r="R129" s="10">
        <v>81.301946677951491</v>
      </c>
      <c r="S129" s="10"/>
      <c r="T129" s="10"/>
      <c r="U129" s="10">
        <v>18.698053322048509</v>
      </c>
      <c r="V129" s="10">
        <v>81.301946677951491</v>
      </c>
      <c r="W129" s="192"/>
      <c r="X129" s="192"/>
      <c r="Y129" s="192"/>
      <c r="Z129" s="192"/>
      <c r="AA129" s="192"/>
      <c r="AB129" s="192"/>
      <c r="AC129" s="192"/>
      <c r="AD129" s="192"/>
    </row>
    <row xmlns:x14ac="http://schemas.microsoft.com/office/spreadsheetml/2009/9/ac" r="130" s="189" customFormat="true" ht="12" x14ac:dyDescent="0.2">
      <c r="A130" s="192" t="s">
        <v>159</v>
      </c>
      <c r="B130" s="10">
        <v>2023</v>
      </c>
      <c r="C130" s="192" t="s">
        <v>16</v>
      </c>
      <c r="D130" s="10">
        <v>2449844</v>
      </c>
      <c r="E130" s="10">
        <v>58.903898518169633</v>
      </c>
      <c r="F130" s="10">
        <v>51.12419507921004</v>
      </c>
      <c r="G130" s="10">
        <v>48</v>
      </c>
      <c r="H130" s="10">
        <v>3.1241950792100401</v>
      </c>
      <c r="I130" s="10">
        <v>48.87580492078996</v>
      </c>
      <c r="J130" s="10">
        <v>0</v>
      </c>
      <c r="K130" s="10">
        <v>40.98174929841025</v>
      </c>
      <c r="L130" s="10"/>
      <c r="M130" s="10"/>
      <c r="N130" s="10"/>
      <c r="O130" s="10">
        <v>59.01825070158975</v>
      </c>
      <c r="P130" s="10">
        <v>40.98174929841025</v>
      </c>
      <c r="Q130" s="10"/>
      <c r="R130" s="10">
        <v>87.112780363942875</v>
      </c>
      <c r="S130" s="10"/>
      <c r="T130" s="10"/>
      <c r="U130" s="10">
        <v>12.887219636057131</v>
      </c>
      <c r="V130" s="10">
        <v>87.112780363942875</v>
      </c>
      <c r="W130" s="192"/>
      <c r="X130" s="192"/>
      <c r="Y130" s="192"/>
      <c r="Z130" s="192"/>
      <c r="AA130" s="192"/>
      <c r="AB130" s="192"/>
      <c r="AC130" s="192"/>
      <c r="AD130" s="192"/>
    </row>
    <row xmlns:x14ac="http://schemas.microsoft.com/office/spreadsheetml/2009/9/ac" r="131" s="189" customFormat="true" ht="12" x14ac:dyDescent="0.2">
      <c r="A131" s="192" t="s">
        <v>159</v>
      </c>
      <c r="B131" s="10">
        <v>2024</v>
      </c>
      <c r="C131" s="192" t="s">
        <v>16</v>
      </c>
      <c r="D131" s="10"/>
      <c r="E131" s="10"/>
      <c r="F131" s="10"/>
      <c r="G131" s="10"/>
      <c r="H131" s="10"/>
      <c r="I131" s="10"/>
      <c r="J131" s="10"/>
      <c r="K131" s="10"/>
      <c r="L131" s="10"/>
      <c r="M131" s="10"/>
      <c r="N131" s="10"/>
      <c r="O131" s="10"/>
      <c r="P131" s="10"/>
      <c r="Q131" s="10"/>
      <c r="R131" s="10"/>
      <c r="S131" s="10"/>
      <c r="T131" s="10"/>
      <c r="U131" s="10"/>
      <c r="V131" s="10"/>
      <c r="W131" s="192"/>
      <c r="X131" s="192"/>
      <c r="Y131" s="192"/>
      <c r="Z131" s="192"/>
      <c r="AA131" s="192"/>
      <c r="AB131" s="192"/>
      <c r="AC131" s="192"/>
      <c r="AD131" s="192"/>
    </row>
    <row xmlns:x14ac="http://schemas.microsoft.com/office/spreadsheetml/2009/9/ac" r="132" s="189" customFormat="true" ht="12" x14ac:dyDescent="0.2">
      <c r="A132" s="192" t="s">
        <v>159</v>
      </c>
      <c r="B132" s="10">
        <v>2025</v>
      </c>
      <c r="C132" s="192" t="s">
        <v>16</v>
      </c>
      <c r="D132" s="10"/>
      <c r="E132" s="10"/>
      <c r="F132" s="10"/>
      <c r="G132" s="10"/>
      <c r="H132" s="10"/>
      <c r="I132" s="10"/>
      <c r="J132" s="10"/>
      <c r="K132" s="10"/>
      <c r="L132" s="10"/>
      <c r="M132" s="10"/>
      <c r="N132" s="10"/>
      <c r="O132" s="10"/>
      <c r="P132" s="10"/>
      <c r="Q132" s="10"/>
      <c r="R132" s="10"/>
      <c r="S132" s="10"/>
      <c r="T132" s="10"/>
      <c r="U132" s="10"/>
      <c r="V132" s="10"/>
      <c r="W132" s="192"/>
      <c r="X132" s="192"/>
      <c r="Y132" s="192"/>
      <c r="Z132" s="192"/>
      <c r="AA132" s="192"/>
      <c r="AB132" s="192"/>
      <c r="AC132" s="192"/>
      <c r="AD132" s="192"/>
    </row>
    <row xmlns:x14ac="http://schemas.microsoft.com/office/spreadsheetml/2009/9/ac" r="133" s="189" customFormat="true" ht="12" x14ac:dyDescent="0.2">
      <c r="A133" s="192" t="s">
        <v>159</v>
      </c>
      <c r="B133" s="10">
        <v>2026</v>
      </c>
      <c r="C133" s="192" t="s">
        <v>16</v>
      </c>
      <c r="D133" s="10"/>
      <c r="E133" s="10"/>
      <c r="F133" s="10"/>
      <c r="G133" s="10"/>
      <c r="H133" s="10"/>
      <c r="I133" s="10"/>
      <c r="J133" s="10"/>
      <c r="K133" s="10"/>
      <c r="L133" s="10"/>
      <c r="M133" s="10"/>
      <c r="N133" s="10"/>
      <c r="O133" s="10"/>
      <c r="P133" s="10"/>
      <c r="Q133" s="10"/>
      <c r="R133" s="10"/>
      <c r="S133" s="10"/>
      <c r="T133" s="10"/>
      <c r="U133" s="10"/>
      <c r="V133" s="10"/>
      <c r="W133" s="192"/>
      <c r="X133" s="192"/>
      <c r="Y133" s="192"/>
      <c r="Z133" s="192"/>
      <c r="AA133" s="192"/>
      <c r="AB133" s="192"/>
      <c r="AC133" s="192"/>
      <c r="AD133" s="192"/>
    </row>
    <row xmlns:x14ac="http://schemas.microsoft.com/office/spreadsheetml/2009/9/ac" r="134" s="189" customFormat="true" ht="12" x14ac:dyDescent="0.2">
      <c r="A134" s="192" t="s">
        <v>159</v>
      </c>
      <c r="B134" s="10">
        <v>2027</v>
      </c>
      <c r="C134" s="192" t="s">
        <v>16</v>
      </c>
      <c r="D134" s="10"/>
      <c r="E134" s="10"/>
      <c r="F134" s="10"/>
      <c r="G134" s="10"/>
      <c r="H134" s="10"/>
      <c r="I134" s="10"/>
      <c r="J134" s="10"/>
      <c r="K134" s="10"/>
      <c r="L134" s="10"/>
      <c r="M134" s="10"/>
      <c r="N134" s="10"/>
      <c r="O134" s="10"/>
      <c r="P134" s="10"/>
      <c r="Q134" s="10"/>
      <c r="R134" s="10"/>
      <c r="S134" s="10"/>
      <c r="T134" s="10"/>
      <c r="U134" s="10"/>
      <c r="V134" s="10"/>
      <c r="W134" s="192"/>
      <c r="X134" s="192"/>
      <c r="Y134" s="192"/>
      <c r="Z134" s="192"/>
      <c r="AA134" s="192"/>
      <c r="AB134" s="192"/>
      <c r="AC134" s="192"/>
      <c r="AD134" s="192"/>
    </row>
    <row xmlns:x14ac="http://schemas.microsoft.com/office/spreadsheetml/2009/9/ac" r="135" s="189" customFormat="true" ht="12" x14ac:dyDescent="0.2">
      <c r="A135" s="192" t="s">
        <v>159</v>
      </c>
      <c r="B135" s="10">
        <v>2028</v>
      </c>
      <c r="C135" s="192" t="s">
        <v>16</v>
      </c>
      <c r="D135" s="10"/>
      <c r="E135" s="10"/>
      <c r="F135" s="10"/>
      <c r="G135" s="10"/>
      <c r="H135" s="10"/>
      <c r="I135" s="10"/>
      <c r="J135" s="10"/>
      <c r="K135" s="10"/>
      <c r="L135" s="10"/>
      <c r="M135" s="10"/>
      <c r="N135" s="10"/>
      <c r="O135" s="10"/>
      <c r="P135" s="10"/>
      <c r="Q135" s="10"/>
      <c r="R135" s="10"/>
      <c r="S135" s="10"/>
      <c r="T135" s="10"/>
      <c r="U135" s="10"/>
      <c r="V135" s="10"/>
      <c r="W135" s="192"/>
      <c r="X135" s="192"/>
      <c r="Y135" s="192"/>
      <c r="Z135" s="192"/>
      <c r="AA135" s="192"/>
      <c r="AB135" s="192"/>
      <c r="AC135" s="192"/>
      <c r="AD135" s="192"/>
    </row>
    <row xmlns:x14ac="http://schemas.microsoft.com/office/spreadsheetml/2009/9/ac" r="136" s="189" customFormat="true" ht="12" x14ac:dyDescent="0.2">
      <c r="A136" s="192" t="s">
        <v>159</v>
      </c>
      <c r="B136" s="10">
        <v>2029</v>
      </c>
      <c r="C136" s="192" t="s">
        <v>16</v>
      </c>
      <c r="D136" s="10"/>
      <c r="E136" s="10"/>
      <c r="F136" s="10"/>
      <c r="G136" s="10"/>
      <c r="H136" s="10"/>
      <c r="I136" s="10"/>
      <c r="J136" s="10"/>
      <c r="K136" s="10"/>
      <c r="L136" s="10"/>
      <c r="M136" s="10"/>
      <c r="N136" s="10"/>
      <c r="O136" s="10"/>
      <c r="P136" s="10"/>
      <c r="Q136" s="10"/>
      <c r="R136" s="10"/>
      <c r="S136" s="10"/>
      <c r="T136" s="10"/>
      <c r="U136" s="10"/>
      <c r="V136" s="10"/>
      <c r="W136" s="192"/>
      <c r="X136" s="192"/>
      <c r="Y136" s="192"/>
      <c r="Z136" s="192"/>
      <c r="AA136" s="192"/>
      <c r="AB136" s="192"/>
      <c r="AC136" s="192"/>
      <c r="AD136" s="192"/>
    </row>
    <row xmlns:x14ac="http://schemas.microsoft.com/office/spreadsheetml/2009/9/ac" r="137" s="189" customFormat="true" ht="12" x14ac:dyDescent="0.2">
      <c r="A137" s="192" t="s">
        <v>159</v>
      </c>
      <c r="B137" s="10">
        <v>2030</v>
      </c>
      <c r="C137" s="192" t="s">
        <v>16</v>
      </c>
      <c r="D137" s="10"/>
      <c r="E137" s="10"/>
      <c r="F137" s="10"/>
      <c r="G137" s="10"/>
      <c r="H137" s="10"/>
      <c r="I137" s="10"/>
      <c r="J137" s="10"/>
      <c r="K137" s="10"/>
      <c r="L137" s="10"/>
      <c r="M137" s="10"/>
      <c r="N137" s="10"/>
      <c r="O137" s="10"/>
      <c r="P137" s="10"/>
      <c r="Q137" s="10"/>
      <c r="R137" s="10"/>
      <c r="S137" s="10"/>
      <c r="T137" s="10"/>
      <c r="U137" s="10"/>
      <c r="V137" s="10"/>
      <c r="W137" s="192"/>
      <c r="X137" s="192"/>
      <c r="Y137" s="192"/>
      <c r="Z137" s="192"/>
      <c r="AA137" s="192"/>
      <c r="AB137" s="192"/>
      <c r="AC137" s="192"/>
      <c r="AD137" s="192"/>
    </row>
    <row xmlns:x14ac="http://schemas.microsoft.com/office/spreadsheetml/2009/9/ac" r="138" s="189" customFormat="true" ht="12" x14ac:dyDescent="0.2">
      <c r="A138" s="192" t="s">
        <v>159</v>
      </c>
      <c r="B138" s="10">
        <v>2000</v>
      </c>
      <c r="C138" s="192" t="s">
        <v>17</v>
      </c>
      <c r="D138" s="10">
        <v>2756101</v>
      </c>
      <c r="E138" s="10"/>
      <c r="F138" s="10"/>
      <c r="G138" s="10"/>
      <c r="H138" s="10"/>
      <c r="I138" s="10"/>
      <c r="J138" s="10">
        <v>100</v>
      </c>
      <c r="K138" s="10"/>
      <c r="L138" s="10"/>
      <c r="M138" s="10"/>
      <c r="N138" s="10"/>
      <c r="O138" s="10"/>
      <c r="P138" s="10">
        <v>100</v>
      </c>
      <c r="Q138" s="10"/>
      <c r="R138" s="10">
        <v>0</v>
      </c>
      <c r="S138" s="10"/>
      <c r="T138" s="10"/>
      <c r="U138" s="10">
        <v>100</v>
      </c>
      <c r="V138" s="10">
        <v>0</v>
      </c>
      <c r="W138" s="192"/>
      <c r="X138" s="192"/>
      <c r="Y138" s="192"/>
      <c r="Z138" s="192"/>
      <c r="AA138" s="192"/>
      <c r="AB138" s="192"/>
      <c r="AC138" s="192"/>
      <c r="AD138" s="192"/>
    </row>
    <row xmlns:x14ac="http://schemas.microsoft.com/office/spreadsheetml/2009/9/ac" r="139" s="189" customFormat="true" ht="12" x14ac:dyDescent="0.2">
      <c r="A139" s="192" t="s">
        <v>159</v>
      </c>
      <c r="B139" s="10">
        <v>2001</v>
      </c>
      <c r="C139" s="192" t="s">
        <v>17</v>
      </c>
      <c r="D139" s="10">
        <v>2855755</v>
      </c>
      <c r="E139" s="10"/>
      <c r="F139" s="10"/>
      <c r="G139" s="10"/>
      <c r="H139" s="10"/>
      <c r="I139" s="10"/>
      <c r="J139" s="10">
        <v>100</v>
      </c>
      <c r="K139" s="10"/>
      <c r="L139" s="10"/>
      <c r="M139" s="10"/>
      <c r="N139" s="10"/>
      <c r="O139" s="10"/>
      <c r="P139" s="10">
        <v>100</v>
      </c>
      <c r="Q139" s="10"/>
      <c r="R139" s="10">
        <v>0</v>
      </c>
      <c r="S139" s="10"/>
      <c r="T139" s="10"/>
      <c r="U139" s="10">
        <v>100</v>
      </c>
      <c r="V139" s="10">
        <v>0</v>
      </c>
      <c r="W139" s="192"/>
      <c r="X139" s="192"/>
      <c r="Y139" s="192"/>
      <c r="Z139" s="192"/>
      <c r="AA139" s="192"/>
      <c r="AB139" s="192"/>
      <c r="AC139" s="192"/>
      <c r="AD139" s="192"/>
    </row>
    <row xmlns:x14ac="http://schemas.microsoft.com/office/spreadsheetml/2009/9/ac" r="140" s="189" customFormat="true" ht="12" x14ac:dyDescent="0.2">
      <c r="A140" s="192" t="s">
        <v>159</v>
      </c>
      <c r="B140" s="10">
        <v>2002</v>
      </c>
      <c r="C140" s="192" t="s">
        <v>17</v>
      </c>
      <c r="D140" s="10">
        <v>2951964</v>
      </c>
      <c r="E140" s="10"/>
      <c r="F140" s="10"/>
      <c r="G140" s="10"/>
      <c r="H140" s="10"/>
      <c r="I140" s="10"/>
      <c r="J140" s="10">
        <v>100</v>
      </c>
      <c r="K140" s="10"/>
      <c r="L140" s="10"/>
      <c r="M140" s="10"/>
      <c r="N140" s="10"/>
      <c r="O140" s="10"/>
      <c r="P140" s="10">
        <v>100</v>
      </c>
      <c r="Q140" s="10"/>
      <c r="R140" s="10">
        <v>0</v>
      </c>
      <c r="S140" s="10"/>
      <c r="T140" s="10"/>
      <c r="U140" s="10">
        <v>100</v>
      </c>
      <c r="V140" s="10">
        <v>0</v>
      </c>
      <c r="W140" s="192"/>
      <c r="X140" s="192"/>
      <c r="Y140" s="192"/>
      <c r="Z140" s="192"/>
      <c r="AA140" s="192"/>
      <c r="AB140" s="192"/>
      <c r="AC140" s="192"/>
      <c r="AD140" s="192"/>
    </row>
    <row xmlns:x14ac="http://schemas.microsoft.com/office/spreadsheetml/2009/9/ac" r="141" s="189" customFormat="true" ht="12" x14ac:dyDescent="0.2">
      <c r="A141" s="192" t="s">
        <v>159</v>
      </c>
      <c r="B141" s="10">
        <v>2003</v>
      </c>
      <c r="C141" s="192" t="s">
        <v>17</v>
      </c>
      <c r="D141" s="10">
        <v>3021610</v>
      </c>
      <c r="E141" s="10">
        <v>55.356209440433076</v>
      </c>
      <c r="F141" s="10">
        <v>36.283624459488237</v>
      </c>
      <c r="G141" s="10"/>
      <c r="H141" s="10"/>
      <c r="I141" s="10">
        <v>63.716375540511763</v>
      </c>
      <c r="J141" s="10">
        <v>36.283624459488237</v>
      </c>
      <c r="K141" s="10">
        <v>41.028365529778966</v>
      </c>
      <c r="L141" s="10"/>
      <c r="M141" s="10"/>
      <c r="N141" s="10"/>
      <c r="O141" s="10">
        <v>58.971634470221034</v>
      </c>
      <c r="P141" s="10">
        <v>41.028365529778966</v>
      </c>
      <c r="Q141" s="10"/>
      <c r="R141" s="10">
        <v>0</v>
      </c>
      <c r="S141" s="10"/>
      <c r="T141" s="10"/>
      <c r="U141" s="10">
        <v>100</v>
      </c>
      <c r="V141" s="10">
        <v>0</v>
      </c>
      <c r="W141" s="192"/>
      <c r="X141" s="192"/>
      <c r="Y141" s="192"/>
      <c r="Z141" s="192"/>
      <c r="AA141" s="192"/>
      <c r="AB141" s="192"/>
      <c r="AC141" s="192"/>
      <c r="AD141" s="192"/>
    </row>
    <row xmlns:x14ac="http://schemas.microsoft.com/office/spreadsheetml/2009/9/ac" r="142" s="189" customFormat="true" ht="12" x14ac:dyDescent="0.2">
      <c r="A142" s="192" t="s">
        <v>159</v>
      </c>
      <c r="B142" s="10">
        <v>2004</v>
      </c>
      <c r="C142" s="192" t="s">
        <v>17</v>
      </c>
      <c r="D142" s="10">
        <v>3094881</v>
      </c>
      <c r="E142" s="10">
        <v>55.356209440433076</v>
      </c>
      <c r="F142" s="10">
        <v>36.283624459488237</v>
      </c>
      <c r="G142" s="10"/>
      <c r="H142" s="10"/>
      <c r="I142" s="10">
        <v>63.716375540511763</v>
      </c>
      <c r="J142" s="10">
        <v>36.283624459488237</v>
      </c>
      <c r="K142" s="10">
        <v>41.028365529778966</v>
      </c>
      <c r="L142" s="10"/>
      <c r="M142" s="10"/>
      <c r="N142" s="10"/>
      <c r="O142" s="10">
        <v>58.971634470221034</v>
      </c>
      <c r="P142" s="10">
        <v>41.028365529778966</v>
      </c>
      <c r="Q142" s="10"/>
      <c r="R142" s="10">
        <v>0</v>
      </c>
      <c r="S142" s="10"/>
      <c r="T142" s="10"/>
      <c r="U142" s="10">
        <v>100</v>
      </c>
      <c r="V142" s="10">
        <v>0</v>
      </c>
      <c r="W142" s="192"/>
      <c r="X142" s="192"/>
      <c r="Y142" s="192"/>
      <c r="Z142" s="192"/>
      <c r="AA142" s="192"/>
      <c r="AB142" s="192"/>
      <c r="AC142" s="192"/>
      <c r="AD142" s="192"/>
    </row>
    <row xmlns:x14ac="http://schemas.microsoft.com/office/spreadsheetml/2009/9/ac" r="143" s="189" customFormat="true" ht="12" x14ac:dyDescent="0.2">
      <c r="A143" s="192" t="s">
        <v>159</v>
      </c>
      <c r="B143" s="10">
        <v>2005</v>
      </c>
      <c r="C143" s="192" t="s">
        <v>17</v>
      </c>
      <c r="D143" s="10">
        <v>3173684</v>
      </c>
      <c r="E143" s="10">
        <v>55.356209440433076</v>
      </c>
      <c r="F143" s="10">
        <v>36.283624459488237</v>
      </c>
      <c r="G143" s="10"/>
      <c r="H143" s="10"/>
      <c r="I143" s="10">
        <v>63.716375540511763</v>
      </c>
      <c r="J143" s="10">
        <v>36.283624459488237</v>
      </c>
      <c r="K143" s="10">
        <v>41.028365529778966</v>
      </c>
      <c r="L143" s="10"/>
      <c r="M143" s="10"/>
      <c r="N143" s="10"/>
      <c r="O143" s="10">
        <v>58.971634470221034</v>
      </c>
      <c r="P143" s="10">
        <v>41.028365529778966</v>
      </c>
      <c r="Q143" s="10"/>
      <c r="R143" s="10">
        <v>0</v>
      </c>
      <c r="S143" s="10"/>
      <c r="T143" s="10"/>
      <c r="U143" s="10">
        <v>100</v>
      </c>
      <c r="V143" s="10">
        <v>0</v>
      </c>
      <c r="W143" s="192"/>
      <c r="X143" s="192"/>
      <c r="Y143" s="192"/>
      <c r="Z143" s="192"/>
      <c r="AA143" s="192"/>
      <c r="AB143" s="192"/>
      <c r="AC143" s="192"/>
      <c r="AD143" s="192"/>
    </row>
    <row xmlns:x14ac="http://schemas.microsoft.com/office/spreadsheetml/2009/9/ac" r="144" s="189" customFormat="true" ht="12" x14ac:dyDescent="0.2">
      <c r="A144" s="192" t="s">
        <v>159</v>
      </c>
      <c r="B144" s="10">
        <v>2006</v>
      </c>
      <c r="C144" s="192" t="s">
        <v>17</v>
      </c>
      <c r="D144" s="10">
        <v>3254754</v>
      </c>
      <c r="E144" s="10">
        <v>55.356209440433076</v>
      </c>
      <c r="F144" s="10">
        <v>36.283624459488237</v>
      </c>
      <c r="G144" s="10"/>
      <c r="H144" s="10"/>
      <c r="I144" s="10">
        <v>63.716375540511763</v>
      </c>
      <c r="J144" s="10">
        <v>36.283624459488237</v>
      </c>
      <c r="K144" s="10">
        <v>41.028365529778966</v>
      </c>
      <c r="L144" s="10"/>
      <c r="M144" s="10"/>
      <c r="N144" s="10"/>
      <c r="O144" s="10">
        <v>58.971634470221034</v>
      </c>
      <c r="P144" s="10">
        <v>41.028365529778966</v>
      </c>
      <c r="Q144" s="10"/>
      <c r="R144" s="10">
        <v>0</v>
      </c>
      <c r="S144" s="10"/>
      <c r="T144" s="10"/>
      <c r="U144" s="10">
        <v>100</v>
      </c>
      <c r="V144" s="10">
        <v>0</v>
      </c>
      <c r="W144" s="192"/>
      <c r="X144" s="192"/>
      <c r="Y144" s="192"/>
      <c r="Z144" s="192"/>
      <c r="AA144" s="192"/>
      <c r="AB144" s="192"/>
      <c r="AC144" s="192"/>
      <c r="AD144" s="192"/>
    </row>
    <row xmlns:x14ac="http://schemas.microsoft.com/office/spreadsheetml/2009/9/ac" r="145" s="189" customFormat="true" ht="12" x14ac:dyDescent="0.2">
      <c r="A145" s="192" t="s">
        <v>159</v>
      </c>
      <c r="B145" s="10">
        <v>2007</v>
      </c>
      <c r="C145" s="192" t="s">
        <v>17</v>
      </c>
      <c r="D145" s="10">
        <v>3336491</v>
      </c>
      <c r="E145" s="10">
        <v>55.356209440433076</v>
      </c>
      <c r="F145" s="10">
        <v>36.283624459488237</v>
      </c>
      <c r="G145" s="10"/>
      <c r="H145" s="10"/>
      <c r="I145" s="10">
        <v>63.716375540511763</v>
      </c>
      <c r="J145" s="10">
        <v>36.283624459488237</v>
      </c>
      <c r="K145" s="10">
        <v>41.028365529778966</v>
      </c>
      <c r="L145" s="10"/>
      <c r="M145" s="10"/>
      <c r="N145" s="10"/>
      <c r="O145" s="10">
        <v>58.971634470221034</v>
      </c>
      <c r="P145" s="10">
        <v>41.028365529778966</v>
      </c>
      <c r="Q145" s="10"/>
      <c r="R145" s="10">
        <v>0</v>
      </c>
      <c r="S145" s="10"/>
      <c r="T145" s="10"/>
      <c r="U145" s="10">
        <v>100</v>
      </c>
      <c r="V145" s="10">
        <v>0</v>
      </c>
      <c r="W145" s="192"/>
      <c r="X145" s="192"/>
      <c r="Y145" s="192"/>
      <c r="Z145" s="192"/>
      <c r="AA145" s="192"/>
      <c r="AB145" s="192"/>
      <c r="AC145" s="192"/>
      <c r="AD145" s="192"/>
    </row>
    <row xmlns:x14ac="http://schemas.microsoft.com/office/spreadsheetml/2009/9/ac" r="146" s="189" customFormat="true" ht="12" x14ac:dyDescent="0.2">
      <c r="A146" s="192" t="s">
        <v>159</v>
      </c>
      <c r="B146" s="10">
        <v>2008</v>
      </c>
      <c r="C146" s="192" t="s">
        <v>17</v>
      </c>
      <c r="D146" s="10">
        <v>3406732</v>
      </c>
      <c r="E146" s="10">
        <v>54.67878454784136</v>
      </c>
      <c r="F146" s="10">
        <v>37.572777753226553</v>
      </c>
      <c r="G146" s="10"/>
      <c r="H146" s="10"/>
      <c r="I146" s="10">
        <v>62.427222246773447</v>
      </c>
      <c r="J146" s="10">
        <v>37.572777753226553</v>
      </c>
      <c r="K146" s="10">
        <v>41.53994611886219</v>
      </c>
      <c r="L146" s="10"/>
      <c r="M146" s="10"/>
      <c r="N146" s="10"/>
      <c r="O146" s="10">
        <v>58.46005388113781</v>
      </c>
      <c r="P146" s="10">
        <v>41.53994611886219</v>
      </c>
      <c r="Q146" s="10"/>
      <c r="R146" s="10">
        <v>0</v>
      </c>
      <c r="S146" s="10"/>
      <c r="T146" s="10"/>
      <c r="U146" s="10">
        <v>100</v>
      </c>
      <c r="V146" s="10">
        <v>0</v>
      </c>
      <c r="W146" s="192"/>
      <c r="X146" s="192"/>
      <c r="Y146" s="192"/>
      <c r="Z146" s="192"/>
      <c r="AA146" s="192"/>
      <c r="AB146" s="192"/>
      <c r="AC146" s="192"/>
      <c r="AD146" s="192"/>
    </row>
    <row xmlns:x14ac="http://schemas.microsoft.com/office/spreadsheetml/2009/9/ac" r="147" s="189" customFormat="true" ht="12" x14ac:dyDescent="0.2">
      <c r="A147" s="192" t="s">
        <v>159</v>
      </c>
      <c r="B147" s="10">
        <v>2009</v>
      </c>
      <c r="C147" s="192" t="s">
        <v>17</v>
      </c>
      <c r="D147" s="10">
        <v>3472503</v>
      </c>
      <c r="E147" s="10">
        <v>54.001359655249423</v>
      </c>
      <c r="F147" s="10">
        <v>38.861931046964401</v>
      </c>
      <c r="G147" s="10"/>
      <c r="H147" s="10"/>
      <c r="I147" s="10">
        <v>61.138068953035599</v>
      </c>
      <c r="J147" s="10">
        <v>38.861931046964401</v>
      </c>
      <c r="K147" s="10">
        <v>42.051526707945413</v>
      </c>
      <c r="L147" s="10"/>
      <c r="M147" s="10"/>
      <c r="N147" s="10"/>
      <c r="O147" s="10">
        <v>57.948473292054587</v>
      </c>
      <c r="P147" s="10">
        <v>42.051526707945413</v>
      </c>
      <c r="Q147" s="10"/>
      <c r="R147" s="10">
        <v>0</v>
      </c>
      <c r="S147" s="10"/>
      <c r="T147" s="10"/>
      <c r="U147" s="10">
        <v>100</v>
      </c>
      <c r="V147" s="10">
        <v>0</v>
      </c>
      <c r="W147" s="192"/>
      <c r="X147" s="192"/>
      <c r="Y147" s="192"/>
      <c r="Z147" s="192"/>
      <c r="AA147" s="192"/>
      <c r="AB147" s="192"/>
      <c r="AC147" s="192"/>
      <c r="AD147" s="192"/>
    </row>
    <row xmlns:x14ac="http://schemas.microsoft.com/office/spreadsheetml/2009/9/ac" r="148" s="189" customFormat="true" ht="12" x14ac:dyDescent="0.2">
      <c r="A148" s="192" t="s">
        <v>159</v>
      </c>
      <c r="B148" s="10">
        <v>2010</v>
      </c>
      <c r="C148" s="192" t="s">
        <v>17</v>
      </c>
      <c r="D148" s="10">
        <v>3530583</v>
      </c>
      <c r="E148" s="10">
        <v>53.3239347626577</v>
      </c>
      <c r="F148" s="10">
        <v>40.15108434070271</v>
      </c>
      <c r="G148" s="10"/>
      <c r="H148" s="10"/>
      <c r="I148" s="10">
        <v>59.84891565929729</v>
      </c>
      <c r="J148" s="10">
        <v>40.15108434070271</v>
      </c>
      <c r="K148" s="10">
        <v>42.563107297028857</v>
      </c>
      <c r="L148" s="10"/>
      <c r="M148" s="10"/>
      <c r="N148" s="10"/>
      <c r="O148" s="10">
        <v>57.436892702971143</v>
      </c>
      <c r="P148" s="10">
        <v>42.563107297028857</v>
      </c>
      <c r="Q148" s="10"/>
      <c r="R148" s="10">
        <v>0</v>
      </c>
      <c r="S148" s="10"/>
      <c r="T148" s="10"/>
      <c r="U148" s="10">
        <v>100</v>
      </c>
      <c r="V148" s="10">
        <v>0</v>
      </c>
      <c r="W148" s="192"/>
      <c r="X148" s="192"/>
      <c r="Y148" s="192"/>
      <c r="Z148" s="192"/>
      <c r="AA148" s="192"/>
      <c r="AB148" s="192"/>
      <c r="AC148" s="192"/>
      <c r="AD148" s="192"/>
    </row>
    <row xmlns:x14ac="http://schemas.microsoft.com/office/spreadsheetml/2009/9/ac" r="149" s="189" customFormat="true" ht="12" x14ac:dyDescent="0.2">
      <c r="A149" s="192" t="s">
        <v>159</v>
      </c>
      <c r="B149" s="10">
        <v>2011</v>
      </c>
      <c r="C149" s="192" t="s">
        <v>17</v>
      </c>
      <c r="D149" s="10">
        <v>3576319</v>
      </c>
      <c r="E149" s="10">
        <v>52.646509870065763</v>
      </c>
      <c r="F149" s="10">
        <v>41.440237634441019</v>
      </c>
      <c r="G149" s="10"/>
      <c r="H149" s="10"/>
      <c r="I149" s="10">
        <v>58.559762365558981</v>
      </c>
      <c r="J149" s="10">
        <v>41.440237634441019</v>
      </c>
      <c r="K149" s="10">
        <v>43.074687886112088</v>
      </c>
      <c r="L149" s="10"/>
      <c r="M149" s="10"/>
      <c r="N149" s="10"/>
      <c r="O149" s="10">
        <v>56.925312113887912</v>
      </c>
      <c r="P149" s="10">
        <v>43.074687886112088</v>
      </c>
      <c r="Q149" s="10">
        <v>25.36785714285725</v>
      </c>
      <c r="R149" s="10">
        <v>0</v>
      </c>
      <c r="S149" s="10"/>
      <c r="T149" s="10"/>
      <c r="U149" s="10">
        <v>100</v>
      </c>
      <c r="V149" s="10">
        <v>0</v>
      </c>
      <c r="W149" s="192"/>
      <c r="X149" s="192"/>
      <c r="Y149" s="192"/>
      <c r="Z149" s="192"/>
      <c r="AA149" s="192"/>
      <c r="AB149" s="192"/>
      <c r="AC149" s="192"/>
      <c r="AD149" s="192"/>
    </row>
    <row xmlns:x14ac="http://schemas.microsoft.com/office/spreadsheetml/2009/9/ac" r="150" s="189" customFormat="true" ht="12" x14ac:dyDescent="0.2">
      <c r="A150" s="192" t="s">
        <v>159</v>
      </c>
      <c r="B150" s="10">
        <v>2012</v>
      </c>
      <c r="C150" s="192" t="s">
        <v>17</v>
      </c>
      <c r="D150" s="10">
        <v>3662719</v>
      </c>
      <c r="E150" s="10">
        <v>51.96908497747404</v>
      </c>
      <c r="F150" s="10">
        <v>42.729390928179328</v>
      </c>
      <c r="G150" s="10"/>
      <c r="H150" s="10"/>
      <c r="I150" s="10">
        <v>57.270609071820672</v>
      </c>
      <c r="J150" s="10">
        <v>42.729390928179328</v>
      </c>
      <c r="K150" s="10">
        <v>43.586268475195311</v>
      </c>
      <c r="L150" s="10"/>
      <c r="M150" s="10"/>
      <c r="N150" s="10"/>
      <c r="O150" s="10">
        <v>56.413731524804689</v>
      </c>
      <c r="P150" s="10">
        <v>43.586268475195311</v>
      </c>
      <c r="Q150" s="10">
        <v>25.36785714285725</v>
      </c>
      <c r="R150" s="10">
        <v>0</v>
      </c>
      <c r="S150" s="10"/>
      <c r="T150" s="10"/>
      <c r="U150" s="10">
        <v>100</v>
      </c>
      <c r="V150" s="10">
        <v>0</v>
      </c>
      <c r="W150" s="192"/>
      <c r="X150" s="192"/>
      <c r="Y150" s="192"/>
      <c r="Z150" s="192"/>
      <c r="AA150" s="192"/>
      <c r="AB150" s="192"/>
      <c r="AC150" s="192"/>
      <c r="AD150" s="192"/>
    </row>
    <row xmlns:x14ac="http://schemas.microsoft.com/office/spreadsheetml/2009/9/ac" r="151" s="189" customFormat="true" ht="12" x14ac:dyDescent="0.2">
      <c r="A151" s="192" t="s">
        <v>159</v>
      </c>
      <c r="B151" s="10">
        <v>2013</v>
      </c>
      <c r="C151" s="192" t="s">
        <v>17</v>
      </c>
      <c r="D151" s="10">
        <v>3747498</v>
      </c>
      <c r="E151" s="10">
        <v>51.291660084882317</v>
      </c>
      <c r="F151" s="10">
        <v>44.018544221917637</v>
      </c>
      <c r="G151" s="10">
        <v>44.018544221917637</v>
      </c>
      <c r="H151" s="10">
        <v>0</v>
      </c>
      <c r="I151" s="10">
        <v>55.981455778082363</v>
      </c>
      <c r="J151" s="10">
        <v>0</v>
      </c>
      <c r="K151" s="10">
        <v>44.097849064278762</v>
      </c>
      <c r="L151" s="10"/>
      <c r="M151" s="10"/>
      <c r="N151" s="10"/>
      <c r="O151" s="10">
        <v>55.902150935721238</v>
      </c>
      <c r="P151" s="10">
        <v>44.097849064278762</v>
      </c>
      <c r="Q151" s="10">
        <v>25.36785714285725</v>
      </c>
      <c r="R151" s="10">
        <v>0</v>
      </c>
      <c r="S151" s="10"/>
      <c r="T151" s="10"/>
      <c r="U151" s="10">
        <v>100</v>
      </c>
      <c r="V151" s="10">
        <v>0</v>
      </c>
      <c r="W151" s="192"/>
      <c r="X151" s="192"/>
      <c r="Y151" s="192"/>
      <c r="Z151" s="192"/>
      <c r="AA151" s="192"/>
      <c r="AB151" s="192"/>
      <c r="AC151" s="192"/>
      <c r="AD151" s="192"/>
    </row>
    <row xmlns:x14ac="http://schemas.microsoft.com/office/spreadsheetml/2009/9/ac" r="152" s="189" customFormat="true" ht="12" x14ac:dyDescent="0.2">
      <c r="A152" s="192" t="s">
        <v>159</v>
      </c>
      <c r="B152" s="10">
        <v>2014</v>
      </c>
      <c r="C152" s="192" t="s">
        <v>17</v>
      </c>
      <c r="D152" s="10">
        <v>3834519</v>
      </c>
      <c r="E152" s="10">
        <v>50.61423519229038</v>
      </c>
      <c r="F152" s="10">
        <v>45.307697515655953</v>
      </c>
      <c r="G152" s="10">
        <v>45.307697515655953</v>
      </c>
      <c r="H152" s="10">
        <v>0</v>
      </c>
      <c r="I152" s="10">
        <v>54.692302484344047</v>
      </c>
      <c r="J152" s="10">
        <v>0</v>
      </c>
      <c r="K152" s="10">
        <v>44.609429653361993</v>
      </c>
      <c r="L152" s="10"/>
      <c r="M152" s="10"/>
      <c r="N152" s="10"/>
      <c r="O152" s="10">
        <v>55.390570346638007</v>
      </c>
      <c r="P152" s="10">
        <v>44.609429653361993</v>
      </c>
      <c r="Q152" s="10">
        <v>25.36785714285725</v>
      </c>
      <c r="R152" s="10">
        <v>4.3074712643683597</v>
      </c>
      <c r="S152" s="10"/>
      <c r="T152" s="10"/>
      <c r="U152" s="10">
        <v>95.69252873563164</v>
      </c>
      <c r="V152" s="10">
        <v>4.3074712643683597</v>
      </c>
      <c r="W152" s="192"/>
      <c r="X152" s="192"/>
      <c r="Y152" s="192"/>
      <c r="Z152" s="192"/>
      <c r="AA152" s="192"/>
      <c r="AB152" s="192"/>
      <c r="AC152" s="192"/>
      <c r="AD152" s="192"/>
    </row>
    <row xmlns:x14ac="http://schemas.microsoft.com/office/spreadsheetml/2009/9/ac" r="153" s="189" customFormat="true" ht="12" x14ac:dyDescent="0.2">
      <c r="A153" s="192" t="s">
        <v>159</v>
      </c>
      <c r="B153" s="10">
        <v>2015</v>
      </c>
      <c r="C153" s="192" t="s">
        <v>17</v>
      </c>
      <c r="D153" s="10">
        <v>3924168</v>
      </c>
      <c r="E153" s="10">
        <v>49.936810299698656</v>
      </c>
      <c r="F153" s="10">
        <v>46.596850809394248</v>
      </c>
      <c r="G153" s="10">
        <v>46.596850809394248</v>
      </c>
      <c r="H153" s="10">
        <v>0</v>
      </c>
      <c r="I153" s="10">
        <v>53.403149190605752</v>
      </c>
      <c r="J153" s="10">
        <v>0</v>
      </c>
      <c r="K153" s="10">
        <v>45.121010242445209</v>
      </c>
      <c r="L153" s="10"/>
      <c r="M153" s="10"/>
      <c r="N153" s="10"/>
      <c r="O153" s="10">
        <v>54.878989757554791</v>
      </c>
      <c r="P153" s="10">
        <v>45.121010242445209</v>
      </c>
      <c r="Q153" s="10">
        <v>25.36785714285725</v>
      </c>
      <c r="R153" s="10">
        <v>11.68965517241304</v>
      </c>
      <c r="S153" s="10"/>
      <c r="T153" s="10"/>
      <c r="U153" s="10">
        <v>88.31034482758696</v>
      </c>
      <c r="V153" s="10">
        <v>11.68965517241304</v>
      </c>
      <c r="W153" s="192"/>
      <c r="X153" s="192"/>
      <c r="Y153" s="192"/>
      <c r="Z153" s="192"/>
      <c r="AA153" s="192"/>
      <c r="AB153" s="192"/>
      <c r="AC153" s="192"/>
      <c r="AD153" s="192"/>
    </row>
    <row xmlns:x14ac="http://schemas.microsoft.com/office/spreadsheetml/2009/9/ac" r="154" s="189" customFormat="true" ht="12" x14ac:dyDescent="0.2">
      <c r="A154" s="192" t="s">
        <v>159</v>
      </c>
      <c r="B154" s="10">
        <v>2016</v>
      </c>
      <c r="C154" s="192" t="s">
        <v>17</v>
      </c>
      <c r="D154" s="10">
        <v>4013146</v>
      </c>
      <c r="E154" s="10">
        <v>49.25938540710672</v>
      </c>
      <c r="F154" s="10">
        <v>47.886004103132557</v>
      </c>
      <c r="G154" s="10">
        <v>47.5</v>
      </c>
      <c r="H154" s="10">
        <v>0.38600410313256361</v>
      </c>
      <c r="I154" s="10">
        <v>52.113995896867443</v>
      </c>
      <c r="J154" s="10">
        <v>0</v>
      </c>
      <c r="K154" s="10">
        <v>45.632590831528432</v>
      </c>
      <c r="L154" s="10"/>
      <c r="M154" s="10"/>
      <c r="N154" s="10"/>
      <c r="O154" s="10">
        <v>54.367409168471568</v>
      </c>
      <c r="P154" s="10">
        <v>45.632590831528432</v>
      </c>
      <c r="Q154" s="10">
        <v>28.55428571428638</v>
      </c>
      <c r="R154" s="10">
        <v>19.07183908045954</v>
      </c>
      <c r="S154" s="10"/>
      <c r="T154" s="10"/>
      <c r="U154" s="10">
        <v>80.92816091954046</v>
      </c>
      <c r="V154" s="10">
        <v>19.07183908045954</v>
      </c>
      <c r="W154" s="192"/>
      <c r="X154" s="192"/>
      <c r="Y154" s="192"/>
      <c r="Z154" s="192"/>
      <c r="AA154" s="192"/>
      <c r="AB154" s="192"/>
      <c r="AC154" s="192"/>
      <c r="AD154" s="192"/>
    </row>
    <row xmlns:x14ac="http://schemas.microsoft.com/office/spreadsheetml/2009/9/ac" r="155" s="189" customFormat="true" ht="12" x14ac:dyDescent="0.2">
      <c r="A155" s="192" t="s">
        <v>159</v>
      </c>
      <c r="B155" s="10">
        <v>2017</v>
      </c>
      <c r="C155" s="192" t="s">
        <v>17</v>
      </c>
      <c r="D155" s="10">
        <v>4108316</v>
      </c>
      <c r="E155" s="10">
        <v>49.175157396870873</v>
      </c>
      <c r="F155" s="10">
        <v>49.175157396870873</v>
      </c>
      <c r="G155" s="10">
        <v>47.5</v>
      </c>
      <c r="H155" s="10">
        <v>1.6751573968708731</v>
      </c>
      <c r="I155" s="10">
        <v>50.824842603129127</v>
      </c>
      <c r="J155" s="10">
        <v>0</v>
      </c>
      <c r="K155" s="10">
        <v>46.144171420611883</v>
      </c>
      <c r="L155" s="10"/>
      <c r="M155" s="10"/>
      <c r="N155" s="10"/>
      <c r="O155" s="10">
        <v>53.855828579388117</v>
      </c>
      <c r="P155" s="10">
        <v>46.144171420611883</v>
      </c>
      <c r="Q155" s="10">
        <v>31.740714285714599</v>
      </c>
      <c r="R155" s="10">
        <v>26.45402298850604</v>
      </c>
      <c r="S155" s="10"/>
      <c r="T155" s="10"/>
      <c r="U155" s="10">
        <v>73.54597701149396</v>
      </c>
      <c r="V155" s="10">
        <v>26.45402298850604</v>
      </c>
      <c r="W155" s="192"/>
      <c r="X155" s="192"/>
      <c r="Y155" s="192"/>
      <c r="Z155" s="192"/>
      <c r="AA155" s="192"/>
      <c r="AB155" s="192"/>
      <c r="AC155" s="192"/>
      <c r="AD155" s="192"/>
    </row>
    <row xmlns:x14ac="http://schemas.microsoft.com/office/spreadsheetml/2009/9/ac" r="156" s="189" customFormat="true" ht="12" x14ac:dyDescent="0.2">
      <c r="A156" s="192" t="s">
        <v>159</v>
      </c>
      <c r="B156" s="10">
        <v>2018</v>
      </c>
      <c r="C156" s="192" t="s">
        <v>17</v>
      </c>
      <c r="D156" s="10">
        <v>4198216</v>
      </c>
      <c r="E156" s="10">
        <v>50.464310690608727</v>
      </c>
      <c r="F156" s="10">
        <v>50.464310690608727</v>
      </c>
      <c r="G156" s="10">
        <v>47.5</v>
      </c>
      <c r="H156" s="10">
        <v>2.9643106906087269</v>
      </c>
      <c r="I156" s="10">
        <v>49.535689309391273</v>
      </c>
      <c r="J156" s="10">
        <v>0</v>
      </c>
      <c r="K156" s="10">
        <v>46.655752009695107</v>
      </c>
      <c r="L156" s="10"/>
      <c r="M156" s="10"/>
      <c r="N156" s="10"/>
      <c r="O156" s="10">
        <v>53.344247990304893</v>
      </c>
      <c r="P156" s="10">
        <v>46.655752009695107</v>
      </c>
      <c r="Q156" s="10">
        <v>34.927142857143743</v>
      </c>
      <c r="R156" s="10">
        <v>33.83620689655254</v>
      </c>
      <c r="S156" s="10"/>
      <c r="T156" s="10"/>
      <c r="U156" s="10">
        <v>66.16379310344746</v>
      </c>
      <c r="V156" s="10">
        <v>33.83620689655254</v>
      </c>
      <c r="W156" s="192"/>
      <c r="X156" s="192"/>
      <c r="Y156" s="192"/>
      <c r="Z156" s="192"/>
      <c r="AA156" s="192"/>
      <c r="AB156" s="192"/>
      <c r="AC156" s="192"/>
      <c r="AD156" s="192"/>
    </row>
    <row xmlns:x14ac="http://schemas.microsoft.com/office/spreadsheetml/2009/9/ac" r="157" s="189" customFormat="true" ht="12" x14ac:dyDescent="0.2">
      <c r="A157" s="192" t="s">
        <v>159</v>
      </c>
      <c r="B157" s="10">
        <v>2019</v>
      </c>
      <c r="C157" s="192" t="s">
        <v>17</v>
      </c>
      <c r="D157" s="10">
        <v>4280159</v>
      </c>
      <c r="E157" s="10">
        <v>51.753463984347043</v>
      </c>
      <c r="F157" s="10">
        <v>51.753463984347043</v>
      </c>
      <c r="G157" s="10">
        <v>47.5</v>
      </c>
      <c r="H157" s="10">
        <v>4.2534639843470359</v>
      </c>
      <c r="I157" s="10">
        <v>48.246536015652957</v>
      </c>
      <c r="J157" s="10">
        <v>0</v>
      </c>
      <c r="K157" s="10">
        <v>47.16733259877833</v>
      </c>
      <c r="L157" s="10"/>
      <c r="M157" s="10"/>
      <c r="N157" s="10"/>
      <c r="O157" s="10">
        <v>52.83266740122167</v>
      </c>
      <c r="P157" s="10">
        <v>47.16733259877833</v>
      </c>
      <c r="Q157" s="10">
        <v>38.113571428571959</v>
      </c>
      <c r="R157" s="10">
        <v>38.113571428571959</v>
      </c>
      <c r="S157" s="10"/>
      <c r="T157" s="10"/>
      <c r="U157" s="10">
        <v>61.886428571428041</v>
      </c>
      <c r="V157" s="10">
        <v>38.113571428571959</v>
      </c>
      <c r="W157" s="192"/>
      <c r="X157" s="192"/>
      <c r="Y157" s="192"/>
      <c r="Z157" s="192"/>
      <c r="AA157" s="192"/>
      <c r="AB157" s="192"/>
      <c r="AC157" s="192"/>
      <c r="AD157" s="192"/>
    </row>
    <row xmlns:x14ac="http://schemas.microsoft.com/office/spreadsheetml/2009/9/ac" r="158" s="189" customFormat="true" ht="12" x14ac:dyDescent="0.2">
      <c r="A158" s="192" t="s">
        <v>159</v>
      </c>
      <c r="B158" s="10">
        <v>2020</v>
      </c>
      <c r="C158" s="192" t="s">
        <v>17</v>
      </c>
      <c r="D158" s="10">
        <v>4355767</v>
      </c>
      <c r="E158" s="10">
        <v>53.042617278085338</v>
      </c>
      <c r="F158" s="10">
        <v>53.042617278085338</v>
      </c>
      <c r="G158" s="10">
        <v>47.5</v>
      </c>
      <c r="H158" s="10">
        <v>5.5426172780853449</v>
      </c>
      <c r="I158" s="10">
        <v>46.957382721914662</v>
      </c>
      <c r="J158" s="10">
        <v>0</v>
      </c>
      <c r="K158" s="10">
        <v>47.678913187861781</v>
      </c>
      <c r="L158" s="10"/>
      <c r="M158" s="10"/>
      <c r="N158" s="10"/>
      <c r="O158" s="10">
        <v>52.321086812138219</v>
      </c>
      <c r="P158" s="10">
        <v>47.678913187861781</v>
      </c>
      <c r="Q158" s="10">
        <v>41.300000000000182</v>
      </c>
      <c r="R158" s="10">
        <v>41.300000000000182</v>
      </c>
      <c r="S158" s="10"/>
      <c r="T158" s="10"/>
      <c r="U158" s="10">
        <v>58.699999999999818</v>
      </c>
      <c r="V158" s="10">
        <v>41.300000000000182</v>
      </c>
      <c r="W158" s="192"/>
      <c r="X158" s="192"/>
      <c r="Y158" s="192"/>
      <c r="Z158" s="192"/>
      <c r="AA158" s="192"/>
      <c r="AB158" s="192"/>
      <c r="AC158" s="192"/>
      <c r="AD158" s="192"/>
    </row>
    <row xmlns:x14ac="http://schemas.microsoft.com/office/spreadsheetml/2009/9/ac" r="159" s="189" customFormat="true" ht="12" x14ac:dyDescent="0.2">
      <c r="A159" s="192" t="s">
        <v>159</v>
      </c>
      <c r="B159" s="10">
        <v>2021</v>
      </c>
      <c r="C159" s="192" t="s">
        <v>17</v>
      </c>
      <c r="D159" s="10">
        <v>4424992</v>
      </c>
      <c r="E159" s="10">
        <v>54.331770571823647</v>
      </c>
      <c r="F159" s="10">
        <v>54.331770571823647</v>
      </c>
      <c r="G159" s="10">
        <v>47.5</v>
      </c>
      <c r="H159" s="10">
        <v>6.8317705718236539</v>
      </c>
      <c r="I159" s="10">
        <v>45.668229428176353</v>
      </c>
      <c r="J159" s="10">
        <v>0</v>
      </c>
      <c r="K159" s="10">
        <v>47.678913187861781</v>
      </c>
      <c r="L159" s="10"/>
      <c r="M159" s="10"/>
      <c r="N159" s="10"/>
      <c r="O159" s="10">
        <v>52.321086812138219</v>
      </c>
      <c r="P159" s="10">
        <v>47.678913187861781</v>
      </c>
      <c r="Q159" s="10">
        <v>44.486428571429308</v>
      </c>
      <c r="R159" s="10">
        <v>44.486428571429308</v>
      </c>
      <c r="S159" s="10"/>
      <c r="T159" s="10"/>
      <c r="U159" s="10">
        <v>55.513571428570692</v>
      </c>
      <c r="V159" s="10">
        <v>44.486428571429308</v>
      </c>
      <c r="W159" s="192"/>
      <c r="X159" s="192"/>
      <c r="Y159" s="192"/>
      <c r="Z159" s="192"/>
      <c r="AA159" s="192"/>
      <c r="AB159" s="192"/>
      <c r="AC159" s="192"/>
      <c r="AD159" s="192"/>
    </row>
    <row xmlns:x14ac="http://schemas.microsoft.com/office/spreadsheetml/2009/9/ac" r="160" s="189" customFormat="true" ht="12" x14ac:dyDescent="0.2">
      <c r="A160" s="192" t="s">
        <v>159</v>
      </c>
      <c r="B160" s="10">
        <v>2022</v>
      </c>
      <c r="C160" s="192" t="s">
        <v>17</v>
      </c>
      <c r="D160" s="10">
        <v>4492922</v>
      </c>
      <c r="E160" s="10">
        <v>55.620923865561963</v>
      </c>
      <c r="F160" s="10">
        <v>55.620923865561963</v>
      </c>
      <c r="G160" s="10">
        <v>47.5</v>
      </c>
      <c r="H160" s="10">
        <v>8.1209238655619629</v>
      </c>
      <c r="I160" s="10">
        <v>44.379076134438037</v>
      </c>
      <c r="J160" s="10">
        <v>0</v>
      </c>
      <c r="K160" s="10">
        <v>47.678913187861781</v>
      </c>
      <c r="L160" s="10"/>
      <c r="M160" s="10"/>
      <c r="N160" s="10"/>
      <c r="O160" s="10">
        <v>52.321086812138219</v>
      </c>
      <c r="P160" s="10">
        <v>47.678913187861781</v>
      </c>
      <c r="Q160" s="10">
        <v>47.672857142857538</v>
      </c>
      <c r="R160" s="10">
        <v>47.672857142857538</v>
      </c>
      <c r="S160" s="10"/>
      <c r="T160" s="10"/>
      <c r="U160" s="10">
        <v>52.327142857142462</v>
      </c>
      <c r="V160" s="10">
        <v>47.672857142857538</v>
      </c>
      <c r="W160" s="192"/>
      <c r="X160" s="192"/>
      <c r="Y160" s="192"/>
      <c r="Z160" s="192"/>
      <c r="AA160" s="192"/>
      <c r="AB160" s="192"/>
      <c r="AC160" s="192"/>
      <c r="AD160" s="192"/>
    </row>
    <row xmlns:x14ac="http://schemas.microsoft.com/office/spreadsheetml/2009/9/ac" r="161" s="189" customFormat="true" ht="12" x14ac:dyDescent="0.2">
      <c r="A161" s="192" t="s">
        <v>159</v>
      </c>
      <c r="B161" s="10">
        <v>2023</v>
      </c>
      <c r="C161" s="192" t="s">
        <v>17</v>
      </c>
      <c r="D161" s="10">
        <v>4565335</v>
      </c>
      <c r="E161" s="10">
        <v>56.910077159300272</v>
      </c>
      <c r="F161" s="10">
        <v>56.910077159300272</v>
      </c>
      <c r="G161" s="10">
        <v>47.5</v>
      </c>
      <c r="H161" s="10">
        <v>9.4100771593002719</v>
      </c>
      <c r="I161" s="10">
        <v>43.089922840699728</v>
      </c>
      <c r="J161" s="10">
        <v>0</v>
      </c>
      <c r="K161" s="10">
        <v>47.678913187861781</v>
      </c>
      <c r="L161" s="10"/>
      <c r="M161" s="10"/>
      <c r="N161" s="10"/>
      <c r="O161" s="10">
        <v>52.321086812138219</v>
      </c>
      <c r="P161" s="10">
        <v>47.678913187861781</v>
      </c>
      <c r="Q161" s="10">
        <v>50.859285714285761</v>
      </c>
      <c r="R161" s="10">
        <v>50.859285714285761</v>
      </c>
      <c r="S161" s="10"/>
      <c r="T161" s="10"/>
      <c r="U161" s="10">
        <v>49.140714285714239</v>
      </c>
      <c r="V161" s="10">
        <v>50.859285714285761</v>
      </c>
      <c r="W161" s="192"/>
      <c r="X161" s="192"/>
      <c r="Y161" s="192"/>
      <c r="Z161" s="192"/>
      <c r="AA161" s="192"/>
      <c r="AB161" s="192"/>
      <c r="AC161" s="192"/>
      <c r="AD161" s="192"/>
    </row>
    <row xmlns:x14ac="http://schemas.microsoft.com/office/spreadsheetml/2009/9/ac" r="162" s="189" customFormat="true" ht="12" x14ac:dyDescent="0.2">
      <c r="A162" s="192" t="s">
        <v>159</v>
      </c>
      <c r="B162" s="10">
        <v>2024</v>
      </c>
      <c r="C162" s="192" t="s">
        <v>17</v>
      </c>
      <c r="D162" s="10"/>
      <c r="E162" s="10"/>
      <c r="F162" s="10"/>
      <c r="G162" s="10"/>
      <c r="H162" s="10"/>
      <c r="I162" s="10"/>
      <c r="J162" s="10"/>
      <c r="K162" s="10"/>
      <c r="L162" s="10"/>
      <c r="M162" s="10"/>
      <c r="N162" s="10"/>
      <c r="O162" s="10"/>
      <c r="P162" s="10"/>
      <c r="Q162" s="10"/>
      <c r="R162" s="10"/>
      <c r="S162" s="10"/>
      <c r="T162" s="10"/>
      <c r="U162" s="10"/>
      <c r="V162" s="10"/>
      <c r="W162" s="192"/>
      <c r="X162" s="192"/>
      <c r="Y162" s="192"/>
      <c r="Z162" s="192"/>
      <c r="AA162" s="192"/>
      <c r="AB162" s="192"/>
      <c r="AC162" s="192"/>
      <c r="AD162" s="192"/>
    </row>
    <row xmlns:x14ac="http://schemas.microsoft.com/office/spreadsheetml/2009/9/ac" r="163" s="189" customFormat="true" ht="12" x14ac:dyDescent="0.2">
      <c r="A163" s="192" t="s">
        <v>159</v>
      </c>
      <c r="B163" s="10">
        <v>2025</v>
      </c>
      <c r="C163" s="192" t="s">
        <v>17</v>
      </c>
      <c r="D163" s="10"/>
      <c r="E163" s="10"/>
      <c r="F163" s="10"/>
      <c r="G163" s="10"/>
      <c r="H163" s="10"/>
      <c r="I163" s="10"/>
      <c r="J163" s="10"/>
      <c r="K163" s="10"/>
      <c r="L163" s="10"/>
      <c r="M163" s="10"/>
      <c r="N163" s="10"/>
      <c r="O163" s="10"/>
      <c r="P163" s="10"/>
      <c r="Q163" s="10"/>
      <c r="R163" s="10"/>
      <c r="S163" s="10"/>
      <c r="T163" s="10"/>
      <c r="U163" s="10"/>
      <c r="V163" s="10"/>
      <c r="W163" s="192"/>
      <c r="X163" s="192"/>
      <c r="Y163" s="192"/>
      <c r="Z163" s="192"/>
      <c r="AA163" s="192"/>
      <c r="AB163" s="192"/>
      <c r="AC163" s="192"/>
      <c r="AD163" s="192"/>
    </row>
    <row xmlns:x14ac="http://schemas.microsoft.com/office/spreadsheetml/2009/9/ac" r="164" s="189" customFormat="true" ht="12" x14ac:dyDescent="0.2">
      <c r="A164" s="192" t="s">
        <v>159</v>
      </c>
      <c r="B164" s="10">
        <v>2026</v>
      </c>
      <c r="C164" s="192" t="s">
        <v>17</v>
      </c>
      <c r="D164" s="10"/>
      <c r="E164" s="10"/>
      <c r="F164" s="10"/>
      <c r="G164" s="10"/>
      <c r="H164" s="10"/>
      <c r="I164" s="10"/>
      <c r="J164" s="10"/>
      <c r="K164" s="10"/>
      <c r="L164" s="10"/>
      <c r="M164" s="10"/>
      <c r="N164" s="10"/>
      <c r="O164" s="10"/>
      <c r="P164" s="10"/>
      <c r="Q164" s="10"/>
      <c r="R164" s="10"/>
      <c r="S164" s="10"/>
      <c r="T164" s="10"/>
      <c r="U164" s="10"/>
      <c r="V164" s="10"/>
      <c r="W164" s="192"/>
      <c r="X164" s="192"/>
      <c r="Y164" s="192"/>
      <c r="Z164" s="192"/>
      <c r="AA164" s="192"/>
      <c r="AB164" s="192"/>
      <c r="AC164" s="192"/>
      <c r="AD164" s="192"/>
    </row>
    <row xmlns:x14ac="http://schemas.microsoft.com/office/spreadsheetml/2009/9/ac" r="165" s="189" customFormat="true" ht="12" x14ac:dyDescent="0.2">
      <c r="A165" s="192" t="s">
        <v>159</v>
      </c>
      <c r="B165" s="10">
        <v>2027</v>
      </c>
      <c r="C165" s="192" t="s">
        <v>17</v>
      </c>
      <c r="D165" s="10"/>
      <c r="E165" s="10"/>
      <c r="F165" s="10"/>
      <c r="G165" s="10"/>
      <c r="H165" s="10"/>
      <c r="I165" s="10"/>
      <c r="J165" s="10"/>
      <c r="K165" s="10"/>
      <c r="L165" s="10"/>
      <c r="M165" s="10"/>
      <c r="N165" s="10"/>
      <c r="O165" s="10"/>
      <c r="P165" s="10"/>
      <c r="Q165" s="10"/>
      <c r="R165" s="10"/>
      <c r="S165" s="10"/>
      <c r="T165" s="10"/>
      <c r="U165" s="10"/>
      <c r="V165" s="10"/>
      <c r="W165" s="192"/>
      <c r="X165" s="192"/>
      <c r="Y165" s="192"/>
      <c r="Z165" s="192"/>
      <c r="AA165" s="192"/>
      <c r="AB165" s="192"/>
      <c r="AC165" s="192"/>
      <c r="AD165" s="192"/>
    </row>
    <row xmlns:x14ac="http://schemas.microsoft.com/office/spreadsheetml/2009/9/ac" r="166" s="189" customFormat="true" ht="12" x14ac:dyDescent="0.2">
      <c r="A166" s="192" t="s">
        <v>159</v>
      </c>
      <c r="B166" s="10">
        <v>2028</v>
      </c>
      <c r="C166" s="192" t="s">
        <v>17</v>
      </c>
      <c r="D166" s="10"/>
      <c r="E166" s="10"/>
      <c r="F166" s="10"/>
      <c r="G166" s="10"/>
      <c r="H166" s="10"/>
      <c r="I166" s="10"/>
      <c r="J166" s="10"/>
      <c r="K166" s="10"/>
      <c r="L166" s="10"/>
      <c r="M166" s="10"/>
      <c r="N166" s="10"/>
      <c r="O166" s="10"/>
      <c r="P166" s="10"/>
      <c r="Q166" s="10"/>
      <c r="R166" s="10"/>
      <c r="S166" s="10"/>
      <c r="T166" s="10"/>
      <c r="U166" s="10"/>
      <c r="V166" s="10"/>
      <c r="W166" s="192"/>
      <c r="X166" s="192"/>
      <c r="Y166" s="192"/>
      <c r="Z166" s="192"/>
      <c r="AA166" s="192"/>
      <c r="AB166" s="192"/>
      <c r="AC166" s="192"/>
      <c r="AD166" s="192"/>
    </row>
    <row xmlns:x14ac="http://schemas.microsoft.com/office/spreadsheetml/2009/9/ac" r="167" s="189" customFormat="true" ht="12" x14ac:dyDescent="0.2">
      <c r="A167" s="192" t="s">
        <v>159</v>
      </c>
      <c r="B167" s="10">
        <v>2029</v>
      </c>
      <c r="C167" s="192" t="s">
        <v>17</v>
      </c>
      <c r="D167" s="10"/>
      <c r="E167" s="10"/>
      <c r="F167" s="10"/>
      <c r="G167" s="10"/>
      <c r="H167" s="10"/>
      <c r="I167" s="10"/>
      <c r="J167" s="10"/>
      <c r="K167" s="10"/>
      <c r="L167" s="10"/>
      <c r="M167" s="10"/>
      <c r="N167" s="10"/>
      <c r="O167" s="10"/>
      <c r="P167" s="10"/>
      <c r="Q167" s="10"/>
      <c r="R167" s="10"/>
      <c r="S167" s="10"/>
      <c r="T167" s="10"/>
      <c r="U167" s="10"/>
      <c r="V167" s="10"/>
      <c r="W167" s="192"/>
      <c r="X167" s="192"/>
      <c r="Y167" s="192"/>
      <c r="Z167" s="192"/>
      <c r="AA167" s="192"/>
      <c r="AB167" s="192"/>
    </row>
    <row xmlns:x14ac="http://schemas.microsoft.com/office/spreadsheetml/2009/9/ac" r="168" s="189" customFormat="true" ht="12" x14ac:dyDescent="0.2">
      <c r="A168" s="192" t="s">
        <v>159</v>
      </c>
      <c r="B168" s="10">
        <v>2030</v>
      </c>
      <c r="C168" s="192" t="s">
        <v>17</v>
      </c>
      <c r="D168" s="10"/>
      <c r="E168" s="10"/>
      <c r="F168" s="10"/>
      <c r="G168" s="10"/>
      <c r="H168" s="10"/>
      <c r="I168" s="10"/>
      <c r="J168" s="10"/>
      <c r="K168" s="10"/>
      <c r="L168" s="10"/>
      <c r="M168" s="10"/>
      <c r="N168" s="10"/>
      <c r="O168" s="10"/>
      <c r="P168" s="10"/>
      <c r="Q168" s="10"/>
      <c r="R168" s="10"/>
      <c r="S168" s="10"/>
      <c r="T168" s="10"/>
      <c r="U168" s="10"/>
      <c r="V168" s="10"/>
      <c r="W168" s="192"/>
      <c r="X168" s="192"/>
      <c r="Y168" s="192"/>
      <c r="Z168" s="192"/>
      <c r="AA168" s="192"/>
      <c r="AB168" s="192"/>
    </row>
    <row xmlns:x14ac="http://schemas.microsoft.com/office/spreadsheetml/2009/9/ac" r="169" ht="15.75" x14ac:dyDescent="0.25">
      <c r="A169" s="193" t="s">
        <v>159</v>
      </c>
      <c r="B169" s="10">
        <v>2000</v>
      </c>
      <c r="C169" s="193" t="s">
        <v>18</v>
      </c>
      <c r="D169" s="10">
        <v>2576306</v>
      </c>
      <c r="E169" s="10"/>
      <c r="F169" s="10"/>
      <c r="G169" s="10"/>
      <c r="H169" s="10"/>
      <c r="I169" s="10"/>
      <c r="J169" s="10">
        <v>100</v>
      </c>
      <c r="K169" s="10"/>
      <c r="L169" s="10"/>
      <c r="M169" s="10"/>
      <c r="N169" s="10"/>
      <c r="O169" s="10"/>
      <c r="P169" s="10">
        <v>100</v>
      </c>
      <c r="Q169" s="10"/>
      <c r="R169" s="10"/>
      <c r="S169" s="10"/>
      <c r="T169" s="10"/>
      <c r="U169" s="10"/>
      <c r="V169" s="10">
        <v>100</v>
      </c>
      <c r="W169" s="193"/>
      <c r="X169" s="193"/>
      <c r="Y169" s="193"/>
      <c r="Z169" s="193"/>
      <c r="AA169" s="193"/>
      <c r="AB169" s="193"/>
    </row>
    <row xmlns:x14ac="http://schemas.microsoft.com/office/spreadsheetml/2009/9/ac" r="170" ht="15.75" x14ac:dyDescent="0.25">
      <c r="A170" s="193" t="s">
        <v>159</v>
      </c>
      <c r="B170" s="10">
        <v>2001</v>
      </c>
      <c r="C170" s="193" t="s">
        <v>18</v>
      </c>
      <c r="D170" s="10">
        <v>2611188</v>
      </c>
      <c r="E170" s="10"/>
      <c r="F170" s="10"/>
      <c r="G170" s="10"/>
      <c r="H170" s="10"/>
      <c r="I170" s="10"/>
      <c r="J170" s="10">
        <v>100</v>
      </c>
      <c r="K170" s="10"/>
      <c r="L170" s="10"/>
      <c r="M170" s="10"/>
      <c r="N170" s="10"/>
      <c r="O170" s="10"/>
      <c r="P170" s="10">
        <v>100</v>
      </c>
      <c r="Q170" s="10"/>
      <c r="R170" s="10"/>
      <c r="S170" s="10"/>
      <c r="T170" s="10"/>
      <c r="U170" s="10"/>
      <c r="V170" s="10">
        <v>100</v>
      </c>
      <c r="W170" s="193"/>
      <c r="X170" s="193"/>
      <c r="Y170" s="193"/>
      <c r="Z170" s="193"/>
      <c r="AA170" s="193"/>
      <c r="AB170" s="193"/>
    </row>
    <row xmlns:x14ac="http://schemas.microsoft.com/office/spreadsheetml/2009/9/ac" r="171" ht="15.75" x14ac:dyDescent="0.25">
      <c r="A171" s="193" t="s">
        <v>159</v>
      </c>
      <c r="B171" s="10">
        <v>2002</v>
      </c>
      <c r="C171" s="193" t="s">
        <v>18</v>
      </c>
      <c r="D171" s="10">
        <v>2669656</v>
      </c>
      <c r="E171" s="10"/>
      <c r="F171" s="10"/>
      <c r="G171" s="10"/>
      <c r="H171" s="10"/>
      <c r="I171" s="10"/>
      <c r="J171" s="10">
        <v>100</v>
      </c>
      <c r="K171" s="10"/>
      <c r="L171" s="10"/>
      <c r="M171" s="10"/>
      <c r="N171" s="10"/>
      <c r="O171" s="10"/>
      <c r="P171" s="10">
        <v>100</v>
      </c>
      <c r="Q171" s="10"/>
      <c r="R171" s="10"/>
      <c r="S171" s="10"/>
      <c r="T171" s="10"/>
      <c r="U171" s="10"/>
      <c r="V171" s="10">
        <v>100</v>
      </c>
      <c r="W171" s="193"/>
      <c r="X171" s="193"/>
      <c r="Y171" s="193"/>
      <c r="Z171" s="193"/>
      <c r="AA171" s="193"/>
      <c r="AB171" s="193"/>
    </row>
    <row xmlns:x14ac="http://schemas.microsoft.com/office/spreadsheetml/2009/9/ac" r="172" ht="15.75" x14ac:dyDescent="0.25">
      <c r="A172" s="193" t="s">
        <v>159</v>
      </c>
      <c r="B172" s="10">
        <v>2003</v>
      </c>
      <c r="C172" s="193" t="s">
        <v>18</v>
      </c>
      <c r="D172" s="10">
        <v>2735940</v>
      </c>
      <c r="E172" s="10"/>
      <c r="F172" s="10"/>
      <c r="G172" s="10"/>
      <c r="H172" s="10"/>
      <c r="I172" s="10"/>
      <c r="J172" s="10">
        <v>100</v>
      </c>
      <c r="K172" s="10"/>
      <c r="L172" s="10"/>
      <c r="M172" s="10"/>
      <c r="N172" s="10"/>
      <c r="O172" s="10"/>
      <c r="P172" s="10">
        <v>100</v>
      </c>
      <c r="Q172" s="10"/>
      <c r="R172" s="10"/>
      <c r="S172" s="10"/>
      <c r="T172" s="10"/>
      <c r="U172" s="10"/>
      <c r="V172" s="10">
        <v>100</v>
      </c>
      <c r="W172" s="193"/>
      <c r="X172" s="193"/>
      <c r="Y172" s="193"/>
      <c r="Z172" s="193"/>
      <c r="AA172" s="193"/>
      <c r="AB172" s="193"/>
    </row>
    <row xmlns:x14ac="http://schemas.microsoft.com/office/spreadsheetml/2009/9/ac" r="173" ht="15.75" x14ac:dyDescent="0.25">
      <c r="A173" s="193" t="s">
        <v>159</v>
      </c>
      <c r="B173" s="10">
        <v>2004</v>
      </c>
      <c r="C173" s="193" t="s">
        <v>18</v>
      </c>
      <c r="D173" s="10">
        <v>2810700</v>
      </c>
      <c r="E173" s="10"/>
      <c r="F173" s="10"/>
      <c r="G173" s="10"/>
      <c r="H173" s="10"/>
      <c r="I173" s="10"/>
      <c r="J173" s="10">
        <v>100</v>
      </c>
      <c r="K173" s="10"/>
      <c r="L173" s="10"/>
      <c r="M173" s="10"/>
      <c r="N173" s="10"/>
      <c r="O173" s="10"/>
      <c r="P173" s="10">
        <v>100</v>
      </c>
      <c r="Q173" s="10"/>
      <c r="R173" s="10"/>
      <c r="S173" s="10"/>
      <c r="T173" s="10"/>
      <c r="U173" s="10"/>
      <c r="V173" s="10">
        <v>100</v>
      </c>
      <c r="W173" s="193"/>
      <c r="X173" s="193"/>
      <c r="Y173" s="193"/>
      <c r="Z173" s="193"/>
      <c r="AA173" s="193"/>
      <c r="AB173" s="193"/>
    </row>
    <row xmlns:x14ac="http://schemas.microsoft.com/office/spreadsheetml/2009/9/ac" r="174" ht="15.75" x14ac:dyDescent="0.25">
      <c r="A174" s="193" t="s">
        <v>159</v>
      </c>
      <c r="B174" s="10">
        <v>2005</v>
      </c>
      <c r="C174" s="193" t="s">
        <v>18</v>
      </c>
      <c r="D174" s="10">
        <v>2894278</v>
      </c>
      <c r="E174" s="10"/>
      <c r="F174" s="10"/>
      <c r="G174" s="10"/>
      <c r="H174" s="10"/>
      <c r="I174" s="10"/>
      <c r="J174" s="10">
        <v>100</v>
      </c>
      <c r="K174" s="10"/>
      <c r="L174" s="10"/>
      <c r="M174" s="10"/>
      <c r="N174" s="10"/>
      <c r="O174" s="10"/>
      <c r="P174" s="10">
        <v>100</v>
      </c>
      <c r="Q174" s="10"/>
      <c r="R174" s="10"/>
      <c r="S174" s="10"/>
      <c r="T174" s="10"/>
      <c r="U174" s="10"/>
      <c r="V174" s="10">
        <v>100</v>
      </c>
      <c r="W174" s="193"/>
      <c r="X174" s="193"/>
      <c r="Y174" s="193"/>
      <c r="Z174" s="193"/>
      <c r="AA174" s="193"/>
      <c r="AB174" s="193"/>
    </row>
    <row xmlns:x14ac="http://schemas.microsoft.com/office/spreadsheetml/2009/9/ac" r="175" ht="15.75" x14ac:dyDescent="0.25">
      <c r="A175" s="193" t="s">
        <v>159</v>
      </c>
      <c r="B175" s="10">
        <v>2006</v>
      </c>
      <c r="C175" s="193" t="s">
        <v>18</v>
      </c>
      <c r="D175" s="10">
        <v>2985601</v>
      </c>
      <c r="E175" s="10"/>
      <c r="F175" s="10"/>
      <c r="G175" s="10"/>
      <c r="H175" s="10"/>
      <c r="I175" s="10"/>
      <c r="J175" s="10">
        <v>100</v>
      </c>
      <c r="K175" s="10"/>
      <c r="L175" s="10"/>
      <c r="M175" s="10"/>
      <c r="N175" s="10"/>
      <c r="O175" s="10"/>
      <c r="P175" s="10">
        <v>100</v>
      </c>
      <c r="Q175" s="10"/>
      <c r="R175" s="10"/>
      <c r="S175" s="10"/>
      <c r="T175" s="10"/>
      <c r="U175" s="10"/>
      <c r="V175" s="10">
        <v>100</v>
      </c>
      <c r="W175" s="193"/>
      <c r="X175" s="193"/>
      <c r="Y175" s="193"/>
      <c r="Z175" s="193"/>
      <c r="AA175" s="193"/>
      <c r="AB175" s="193"/>
    </row>
    <row xmlns:x14ac="http://schemas.microsoft.com/office/spreadsheetml/2009/9/ac" r="176" ht="15.75" x14ac:dyDescent="0.25">
      <c r="A176" s="193" t="s">
        <v>159</v>
      </c>
      <c r="B176" s="10">
        <v>2007</v>
      </c>
      <c r="C176" s="193" t="s">
        <v>18</v>
      </c>
      <c r="D176" s="10">
        <v>3078238</v>
      </c>
      <c r="E176" s="10"/>
      <c r="F176" s="10"/>
      <c r="G176" s="10"/>
      <c r="H176" s="10"/>
      <c r="I176" s="10"/>
      <c r="J176" s="10">
        <v>100</v>
      </c>
      <c r="K176" s="10"/>
      <c r="L176" s="10"/>
      <c r="M176" s="10"/>
      <c r="N176" s="10"/>
      <c r="O176" s="10"/>
      <c r="P176" s="10">
        <v>100</v>
      </c>
      <c r="Q176" s="10"/>
      <c r="R176" s="10"/>
      <c r="S176" s="10"/>
      <c r="T176" s="10"/>
      <c r="U176" s="10"/>
      <c r="V176" s="10">
        <v>100</v>
      </c>
      <c r="W176" s="193"/>
      <c r="X176" s="193"/>
      <c r="Y176" s="193"/>
      <c r="Z176" s="193"/>
      <c r="AA176" s="193"/>
      <c r="AB176" s="193"/>
    </row>
    <row xmlns:x14ac="http://schemas.microsoft.com/office/spreadsheetml/2009/9/ac" r="177" ht="15.75" x14ac:dyDescent="0.25">
      <c r="A177" s="193" t="s">
        <v>159</v>
      </c>
      <c r="B177" s="10">
        <v>2008</v>
      </c>
      <c r="C177" s="193" t="s">
        <v>18</v>
      </c>
      <c r="D177" s="10">
        <v>3157415</v>
      </c>
      <c r="E177" s="10"/>
      <c r="F177" s="10"/>
      <c r="G177" s="10"/>
      <c r="H177" s="10"/>
      <c r="I177" s="10"/>
      <c r="J177" s="10">
        <v>100</v>
      </c>
      <c r="K177" s="10"/>
      <c r="L177" s="10"/>
      <c r="M177" s="10"/>
      <c r="N177" s="10"/>
      <c r="O177" s="10"/>
      <c r="P177" s="10">
        <v>100</v>
      </c>
      <c r="Q177" s="10"/>
      <c r="R177" s="10">
        <v>49.302061855670217</v>
      </c>
      <c r="S177" s="10"/>
      <c r="T177" s="10"/>
      <c r="U177" s="10">
        <v>50.697938144329783</v>
      </c>
      <c r="V177" s="10">
        <v>49.302061855670217</v>
      </c>
      <c r="W177" s="193"/>
      <c r="X177" s="193"/>
      <c r="Y177" s="193"/>
      <c r="Z177" s="193"/>
      <c r="AA177" s="193"/>
      <c r="AB177" s="193"/>
    </row>
    <row xmlns:x14ac="http://schemas.microsoft.com/office/spreadsheetml/2009/9/ac" r="178" ht="15.75" x14ac:dyDescent="0.25">
      <c r="A178" s="193" t="s">
        <v>159</v>
      </c>
      <c r="B178" s="10">
        <v>2009</v>
      </c>
      <c r="C178" s="193" t="s">
        <v>18</v>
      </c>
      <c r="D178" s="10">
        <v>3226811</v>
      </c>
      <c r="E178" s="10"/>
      <c r="F178" s="10"/>
      <c r="G178" s="10"/>
      <c r="H178" s="10"/>
      <c r="I178" s="10"/>
      <c r="J178" s="10">
        <v>100</v>
      </c>
      <c r="K178" s="10"/>
      <c r="L178" s="10"/>
      <c r="M178" s="10"/>
      <c r="N178" s="10"/>
      <c r="O178" s="10"/>
      <c r="P178" s="10">
        <v>100</v>
      </c>
      <c r="Q178" s="10"/>
      <c r="R178" s="10">
        <v>49.302061855670217</v>
      </c>
      <c r="S178" s="10"/>
      <c r="T178" s="10"/>
      <c r="U178" s="10">
        <v>50.697938144329783</v>
      </c>
      <c r="V178" s="10">
        <v>49.302061855670217</v>
      </c>
      <c r="W178" s="193"/>
      <c r="X178" s="193"/>
      <c r="Y178" s="193"/>
      <c r="Z178" s="193"/>
      <c r="AA178" s="193"/>
      <c r="AB178" s="193"/>
    </row>
    <row xmlns:x14ac="http://schemas.microsoft.com/office/spreadsheetml/2009/9/ac" r="179" ht="15.75" x14ac:dyDescent="0.25">
      <c r="A179" s="193" t="s">
        <v>159</v>
      </c>
      <c r="B179" s="10">
        <v>2010</v>
      </c>
      <c r="C179" s="193" t="s">
        <v>18</v>
      </c>
      <c r="D179" s="10">
        <v>3301218</v>
      </c>
      <c r="E179" s="10"/>
      <c r="F179" s="10">
        <v>81.515959281364758</v>
      </c>
      <c r="G179" s="10"/>
      <c r="H179" s="10"/>
      <c r="I179" s="10">
        <v>18.484040718635239</v>
      </c>
      <c r="J179" s="10">
        <v>81.515959281364758</v>
      </c>
      <c r="K179" s="10">
        <v>93.538213399503718</v>
      </c>
      <c r="L179" s="10"/>
      <c r="M179" s="10"/>
      <c r="N179" s="10"/>
      <c r="O179" s="10">
        <v>6.4617866004962821</v>
      </c>
      <c r="P179" s="10">
        <v>93.538213399503718</v>
      </c>
      <c r="Q179" s="10"/>
      <c r="R179" s="10">
        <v>49.302061855670217</v>
      </c>
      <c r="S179" s="10"/>
      <c r="T179" s="10"/>
      <c r="U179" s="10">
        <v>50.697938144329783</v>
      </c>
      <c r="V179" s="10">
        <v>49.302061855670217</v>
      </c>
      <c r="W179" s="193"/>
      <c r="X179" s="193"/>
      <c r="Y179" s="193"/>
      <c r="Z179" s="193"/>
      <c r="AA179" s="193"/>
      <c r="AB179" s="193"/>
    </row>
    <row xmlns:x14ac="http://schemas.microsoft.com/office/spreadsheetml/2009/9/ac" r="180" ht="15.75" x14ac:dyDescent="0.25">
      <c r="A180" s="193" t="s">
        <v>159</v>
      </c>
      <c r="B180" s="10">
        <v>2011</v>
      </c>
      <c r="C180" s="193" t="s">
        <v>18</v>
      </c>
      <c r="D180" s="10">
        <v>3381412</v>
      </c>
      <c r="E180" s="10"/>
      <c r="F180" s="10">
        <v>81.515959281364758</v>
      </c>
      <c r="G180" s="10"/>
      <c r="H180" s="10"/>
      <c r="I180" s="10">
        <v>18.484040718635239</v>
      </c>
      <c r="J180" s="10">
        <v>81.515959281364758</v>
      </c>
      <c r="K180" s="10">
        <v>93.538213399503718</v>
      </c>
      <c r="L180" s="10"/>
      <c r="M180" s="10"/>
      <c r="N180" s="10"/>
      <c r="O180" s="10">
        <v>6.4617866004962821</v>
      </c>
      <c r="P180" s="10">
        <v>93.538213399503718</v>
      </c>
      <c r="Q180" s="10"/>
      <c r="R180" s="10">
        <v>49.302061855670217</v>
      </c>
      <c r="S180" s="10"/>
      <c r="T180" s="10"/>
      <c r="U180" s="10">
        <v>50.697938144329783</v>
      </c>
      <c r="V180" s="10">
        <v>49.302061855670217</v>
      </c>
      <c r="W180" s="193"/>
      <c r="X180" s="193"/>
      <c r="Y180" s="193"/>
      <c r="Z180" s="193"/>
      <c r="AA180" s="193"/>
      <c r="AB180" s="193"/>
    </row>
    <row xmlns:x14ac="http://schemas.microsoft.com/office/spreadsheetml/2009/9/ac" r="181" ht="15.75" x14ac:dyDescent="0.25">
      <c r="A181" s="193" t="s">
        <v>159</v>
      </c>
      <c r="B181" s="10">
        <v>2012</v>
      </c>
      <c r="C181" s="193" t="s">
        <v>18</v>
      </c>
      <c r="D181" s="10">
        <v>3472273</v>
      </c>
      <c r="E181" s="10"/>
      <c r="F181" s="10">
        <v>81.515959281364758</v>
      </c>
      <c r="G181" s="10"/>
      <c r="H181" s="10"/>
      <c r="I181" s="10">
        <v>18.484040718635239</v>
      </c>
      <c r="J181" s="10">
        <v>81.515959281364758</v>
      </c>
      <c r="K181" s="10">
        <v>93.538213399503718</v>
      </c>
      <c r="L181" s="10"/>
      <c r="M181" s="10"/>
      <c r="N181" s="10"/>
      <c r="O181" s="10">
        <v>6.4617866004962821</v>
      </c>
      <c r="P181" s="10">
        <v>93.538213399503718</v>
      </c>
      <c r="Q181" s="10"/>
      <c r="R181" s="10">
        <v>49.302061855670217</v>
      </c>
      <c r="S181" s="10"/>
      <c r="T181" s="10"/>
      <c r="U181" s="10">
        <v>50.697938144329783</v>
      </c>
      <c r="V181" s="10">
        <v>49.302061855670217</v>
      </c>
      <c r="W181" s="193"/>
      <c r="X181" s="193"/>
      <c r="Y181" s="193"/>
      <c r="Z181" s="193"/>
      <c r="AA181" s="193"/>
      <c r="AB181" s="193"/>
    </row>
    <row xmlns:x14ac="http://schemas.microsoft.com/office/spreadsheetml/2009/9/ac" r="182" ht="15.75" x14ac:dyDescent="0.25">
      <c r="A182" s="193" t="s">
        <v>159</v>
      </c>
      <c r="B182" s="10">
        <v>2013</v>
      </c>
      <c r="C182" s="193" t="s">
        <v>18</v>
      </c>
      <c r="D182" s="10">
        <v>3576415</v>
      </c>
      <c r="E182" s="10"/>
      <c r="F182" s="10">
        <v>81.515959281364758</v>
      </c>
      <c r="G182" s="10">
        <v>81.515959281364758</v>
      </c>
      <c r="H182" s="10">
        <v>0</v>
      </c>
      <c r="I182" s="10">
        <v>18.484040718635239</v>
      </c>
      <c r="J182" s="10">
        <v>0</v>
      </c>
      <c r="K182" s="10">
        <v>93.538213399503718</v>
      </c>
      <c r="L182" s="10"/>
      <c r="M182" s="10"/>
      <c r="N182" s="10"/>
      <c r="O182" s="10">
        <v>6.4617866004962821</v>
      </c>
      <c r="P182" s="10">
        <v>93.538213399503718</v>
      </c>
      <c r="Q182" s="10"/>
      <c r="R182" s="10">
        <v>52.812886597937897</v>
      </c>
      <c r="S182" s="10"/>
      <c r="T182" s="10"/>
      <c r="U182" s="10">
        <v>47.187113402062103</v>
      </c>
      <c r="V182" s="10">
        <v>52.812886597937897</v>
      </c>
      <c r="W182" s="193"/>
      <c r="X182" s="193"/>
      <c r="Y182" s="193"/>
      <c r="Z182" s="193"/>
      <c r="AA182" s="193"/>
      <c r="AB182" s="193"/>
    </row>
    <row xmlns:x14ac="http://schemas.microsoft.com/office/spreadsheetml/2009/9/ac" r="183" ht="15.75" x14ac:dyDescent="0.25">
      <c r="A183" s="193" t="s">
        <v>159</v>
      </c>
      <c r="B183" s="10">
        <v>2014</v>
      </c>
      <c r="C183" s="193" t="s">
        <v>18</v>
      </c>
      <c r="D183" s="10">
        <v>3686391</v>
      </c>
      <c r="E183" s="10"/>
      <c r="F183" s="10">
        <v>81.515959281364758</v>
      </c>
      <c r="G183" s="10">
        <v>81.515959281364758</v>
      </c>
      <c r="H183" s="10">
        <v>0</v>
      </c>
      <c r="I183" s="10">
        <v>18.484040718635239</v>
      </c>
      <c r="J183" s="10">
        <v>0</v>
      </c>
      <c r="K183" s="10">
        <v>93.538213399503718</v>
      </c>
      <c r="L183" s="10"/>
      <c r="M183" s="10"/>
      <c r="N183" s="10"/>
      <c r="O183" s="10">
        <v>6.4617866004962821</v>
      </c>
      <c r="P183" s="10">
        <v>93.538213399503718</v>
      </c>
      <c r="Q183" s="10">
        <v>92.946490340119468</v>
      </c>
      <c r="R183" s="10">
        <v>56.323711340206501</v>
      </c>
      <c r="S183" s="10"/>
      <c r="T183" s="10"/>
      <c r="U183" s="10">
        <v>43.676288659793499</v>
      </c>
      <c r="V183" s="10">
        <v>56.323711340206501</v>
      </c>
      <c r="W183" s="193"/>
      <c r="X183" s="193"/>
      <c r="Y183" s="193"/>
      <c r="Z183" s="193"/>
      <c r="AA183" s="193"/>
      <c r="AB183" s="193"/>
    </row>
    <row xmlns:x14ac="http://schemas.microsoft.com/office/spreadsheetml/2009/9/ac" r="184" ht="15.75" x14ac:dyDescent="0.25">
      <c r="A184" s="193" t="s">
        <v>159</v>
      </c>
      <c r="B184" s="10">
        <v>2015</v>
      </c>
      <c r="C184" s="193" t="s">
        <v>18</v>
      </c>
      <c r="D184" s="10">
        <v>3809903</v>
      </c>
      <c r="E184" s="10">
        <v>89.5</v>
      </c>
      <c r="F184" s="10">
        <v>83.195574786395809</v>
      </c>
      <c r="G184" s="10">
        <v>83.195574786395809</v>
      </c>
      <c r="H184" s="10">
        <v>0</v>
      </c>
      <c r="I184" s="10">
        <v>16.804425213604191</v>
      </c>
      <c r="J184" s="10">
        <v>0</v>
      </c>
      <c r="K184" s="10">
        <v>93.538213399503718</v>
      </c>
      <c r="L184" s="10"/>
      <c r="M184" s="10"/>
      <c r="N184" s="10"/>
      <c r="O184" s="10">
        <v>6.4617866004962821</v>
      </c>
      <c r="P184" s="10">
        <v>93.538213399503718</v>
      </c>
      <c r="Q184" s="10">
        <v>92.946490340119468</v>
      </c>
      <c r="R184" s="10">
        <v>59.834536082474187</v>
      </c>
      <c r="S184" s="10"/>
      <c r="T184" s="10"/>
      <c r="U184" s="10">
        <v>40.165463917525813</v>
      </c>
      <c r="V184" s="10">
        <v>59.834536082474187</v>
      </c>
      <c r="W184" s="193"/>
      <c r="X184" s="193"/>
      <c r="Y184" s="193"/>
      <c r="Z184" s="193"/>
      <c r="AA184" s="193"/>
      <c r="AB184" s="193"/>
    </row>
    <row xmlns:x14ac="http://schemas.microsoft.com/office/spreadsheetml/2009/9/ac" r="185" ht="15.75" x14ac:dyDescent="0.25">
      <c r="A185" s="193" t="s">
        <v>159</v>
      </c>
      <c r="B185" s="10">
        <v>2016</v>
      </c>
      <c r="C185" s="193" t="s">
        <v>18</v>
      </c>
      <c r="D185" s="10">
        <v>3934910</v>
      </c>
      <c r="E185" s="10">
        <v>89.5</v>
      </c>
      <c r="F185" s="10">
        <v>84.875190291426861</v>
      </c>
      <c r="G185" s="10">
        <v>84.875190291426861</v>
      </c>
      <c r="H185" s="10">
        <v>0</v>
      </c>
      <c r="I185" s="10">
        <v>15.124809708573141</v>
      </c>
      <c r="J185" s="10">
        <v>0</v>
      </c>
      <c r="K185" s="10">
        <v>93.538213399503718</v>
      </c>
      <c r="L185" s="10"/>
      <c r="M185" s="10"/>
      <c r="N185" s="10"/>
      <c r="O185" s="10">
        <v>6.4617866004962821</v>
      </c>
      <c r="P185" s="10">
        <v>93.538213399503718</v>
      </c>
      <c r="Q185" s="10">
        <v>92.946490340119468</v>
      </c>
      <c r="R185" s="10">
        <v>63.345360824742777</v>
      </c>
      <c r="S185" s="10"/>
      <c r="T185" s="10"/>
      <c r="U185" s="10">
        <v>36.654639175257223</v>
      </c>
      <c r="V185" s="10">
        <v>63.345360824742777</v>
      </c>
      <c r="W185" s="193"/>
      <c r="X185" s="193"/>
      <c r="Y185" s="193"/>
      <c r="Z185" s="193"/>
      <c r="AA185" s="193"/>
      <c r="AB185" s="193"/>
    </row>
    <row xmlns:x14ac="http://schemas.microsoft.com/office/spreadsheetml/2009/9/ac" r="186" ht="15.75" x14ac:dyDescent="0.25">
      <c r="A186" s="193" t="s">
        <v>159</v>
      </c>
      <c r="B186" s="10">
        <v>2017</v>
      </c>
      <c r="C186" s="193" t="s">
        <v>18</v>
      </c>
      <c r="D186" s="10">
        <v>4051317</v>
      </c>
      <c r="E186" s="10">
        <v>89.5</v>
      </c>
      <c r="F186" s="10">
        <v>86.554805796457913</v>
      </c>
      <c r="G186" s="10">
        <v>86.554805796457913</v>
      </c>
      <c r="H186" s="10">
        <v>0</v>
      </c>
      <c r="I186" s="10">
        <v>13.445194203542091</v>
      </c>
      <c r="J186" s="10">
        <v>0</v>
      </c>
      <c r="K186" s="10">
        <v>93.538213399503718</v>
      </c>
      <c r="L186" s="10"/>
      <c r="M186" s="10"/>
      <c r="N186" s="10"/>
      <c r="O186" s="10">
        <v>6.4617866004962821</v>
      </c>
      <c r="P186" s="10">
        <v>93.538213399503718</v>
      </c>
      <c r="Q186" s="10">
        <v>92.946490340119468</v>
      </c>
      <c r="R186" s="10">
        <v>66.856185567010471</v>
      </c>
      <c r="S186" s="10"/>
      <c r="T186" s="10"/>
      <c r="U186" s="10">
        <v>33.143814432989529</v>
      </c>
      <c r="V186" s="10">
        <v>66.856185567010471</v>
      </c>
      <c r="W186" s="193"/>
      <c r="X186" s="193"/>
      <c r="Y186" s="193"/>
      <c r="Z186" s="193"/>
      <c r="AA186" s="193"/>
      <c r="AB186" s="193"/>
    </row>
    <row xmlns:x14ac="http://schemas.microsoft.com/office/spreadsheetml/2009/9/ac" r="187" ht="15.75" x14ac:dyDescent="0.25">
      <c r="A187" s="193" t="s">
        <v>159</v>
      </c>
      <c r="B187" s="10">
        <v>2018</v>
      </c>
      <c r="C187" s="193" t="s">
        <v>18</v>
      </c>
      <c r="D187" s="10">
        <v>4160438</v>
      </c>
      <c r="E187" s="10">
        <v>89.5</v>
      </c>
      <c r="F187" s="10">
        <v>88.234421301488965</v>
      </c>
      <c r="G187" s="10">
        <v>88.234421301488965</v>
      </c>
      <c r="H187" s="10">
        <v>0</v>
      </c>
      <c r="I187" s="10">
        <v>11.765578698511041</v>
      </c>
      <c r="J187" s="10">
        <v>0</v>
      </c>
      <c r="K187" s="10">
        <v>93.538213399503718</v>
      </c>
      <c r="L187" s="10"/>
      <c r="M187" s="10"/>
      <c r="N187" s="10"/>
      <c r="O187" s="10">
        <v>6.4617866004962821</v>
      </c>
      <c r="P187" s="10">
        <v>93.538213399503718</v>
      </c>
      <c r="Q187" s="10">
        <v>92.946490340119468</v>
      </c>
      <c r="R187" s="10">
        <v>70.367010309278157</v>
      </c>
      <c r="S187" s="10"/>
      <c r="T187" s="10"/>
      <c r="U187" s="10">
        <v>29.632989690721839</v>
      </c>
      <c r="V187" s="10">
        <v>70.367010309278157</v>
      </c>
      <c r="W187" s="193"/>
      <c r="X187" s="193"/>
      <c r="Y187" s="193"/>
      <c r="Z187" s="193"/>
      <c r="AA187" s="193"/>
      <c r="AB187" s="193"/>
    </row>
    <row xmlns:x14ac="http://schemas.microsoft.com/office/spreadsheetml/2009/9/ac" r="188" ht="15.75" x14ac:dyDescent="0.25">
      <c r="A188" s="193" t="s">
        <v>159</v>
      </c>
      <c r="B188" s="10">
        <v>2019</v>
      </c>
      <c r="C188" s="193" t="s">
        <v>18</v>
      </c>
      <c r="D188" s="10">
        <v>4265646</v>
      </c>
      <c r="E188" s="10">
        <v>89.914036806520016</v>
      </c>
      <c r="F188" s="10">
        <v>89.914036806520016</v>
      </c>
      <c r="G188" s="10">
        <v>89.914036806520016</v>
      </c>
      <c r="H188" s="10">
        <v>0</v>
      </c>
      <c r="I188" s="10">
        <v>10.08596319347998</v>
      </c>
      <c r="J188" s="10">
        <v>0</v>
      </c>
      <c r="K188" s="10">
        <v>93.538213399503718</v>
      </c>
      <c r="L188" s="10"/>
      <c r="M188" s="10"/>
      <c r="N188" s="10"/>
      <c r="O188" s="10">
        <v>6.4617866004962821</v>
      </c>
      <c r="P188" s="10">
        <v>93.538213399503718</v>
      </c>
      <c r="Q188" s="10">
        <v>92.946490340119468</v>
      </c>
      <c r="R188" s="10">
        <v>73.877835051546754</v>
      </c>
      <c r="S188" s="10"/>
      <c r="T188" s="10"/>
      <c r="U188" s="10">
        <v>26.12216494845325</v>
      </c>
      <c r="V188" s="10">
        <v>73.877835051546754</v>
      </c>
      <c r="W188" s="193"/>
      <c r="X188" s="193"/>
      <c r="Y188" s="193"/>
      <c r="Z188" s="193"/>
      <c r="AA188" s="193"/>
      <c r="AB188" s="193"/>
    </row>
    <row xmlns:x14ac="http://schemas.microsoft.com/office/spreadsheetml/2009/9/ac" r="189" ht="15.75" x14ac:dyDescent="0.25">
      <c r="A189" s="193" t="s">
        <v>159</v>
      </c>
      <c r="B189" s="10">
        <v>2020</v>
      </c>
      <c r="C189" s="193" t="s">
        <v>18</v>
      </c>
      <c r="D189" s="10">
        <v>4368566</v>
      </c>
      <c r="E189" s="10">
        <v>91.593652311551068</v>
      </c>
      <c r="F189" s="10">
        <v>91.593652311551068</v>
      </c>
      <c r="G189" s="10">
        <v>91.593652311551068</v>
      </c>
      <c r="H189" s="10">
        <v>0</v>
      </c>
      <c r="I189" s="10">
        <v>8.4063476884489319</v>
      </c>
      <c r="J189" s="10">
        <v>0</v>
      </c>
      <c r="K189" s="10">
        <v>93.538213399503718</v>
      </c>
      <c r="L189" s="10"/>
      <c r="M189" s="10"/>
      <c r="N189" s="10"/>
      <c r="O189" s="10">
        <v>6.4617866004962821</v>
      </c>
      <c r="P189" s="10">
        <v>93.538213399503718</v>
      </c>
      <c r="Q189" s="10">
        <v>92.946490340119468</v>
      </c>
      <c r="R189" s="10">
        <v>77.38865979381444</v>
      </c>
      <c r="S189" s="10"/>
      <c r="T189" s="10"/>
      <c r="U189" s="10">
        <v>22.61134020618556</v>
      </c>
      <c r="V189" s="10">
        <v>77.38865979381444</v>
      </c>
      <c r="W189" s="193"/>
      <c r="X189" s="193"/>
      <c r="Y189" s="193"/>
      <c r="Z189" s="193"/>
      <c r="AA189" s="193"/>
      <c r="AB189" s="193"/>
    </row>
    <row xmlns:x14ac="http://schemas.microsoft.com/office/spreadsheetml/2009/9/ac" r="190" ht="15.75" x14ac:dyDescent="0.25">
      <c r="A190" s="193" t="s">
        <v>159</v>
      </c>
      <c r="B190" s="10">
        <v>2021</v>
      </c>
      <c r="C190" s="193" t="s">
        <v>18</v>
      </c>
      <c r="D190" s="10">
        <v>4475343</v>
      </c>
      <c r="E190" s="10">
        <v>93.27326781658212</v>
      </c>
      <c r="F190" s="10">
        <v>93.27326781658212</v>
      </c>
      <c r="G190" s="10">
        <v>92</v>
      </c>
      <c r="H190" s="10">
        <v>1.2732678165821201</v>
      </c>
      <c r="I190" s="10">
        <v>6.7267321834178802</v>
      </c>
      <c r="J190" s="10">
        <v>0</v>
      </c>
      <c r="K190" s="10">
        <v>93.538213399503718</v>
      </c>
      <c r="L190" s="10"/>
      <c r="M190" s="10"/>
      <c r="N190" s="10"/>
      <c r="O190" s="10">
        <v>6.4617866004962821</v>
      </c>
      <c r="P190" s="10">
        <v>93.538213399503718</v>
      </c>
      <c r="Q190" s="10">
        <v>92.946490340119468</v>
      </c>
      <c r="R190" s="10">
        <v>80.899484536082127</v>
      </c>
      <c r="S190" s="10"/>
      <c r="T190" s="10"/>
      <c r="U190" s="10">
        <v>19.100515463917869</v>
      </c>
      <c r="V190" s="10">
        <v>80.899484536082127</v>
      </c>
      <c r="W190" s="193"/>
      <c r="X190" s="193"/>
      <c r="Y190" s="193"/>
      <c r="Z190" s="193"/>
      <c r="AA190" s="193"/>
      <c r="AB190" s="193"/>
    </row>
    <row xmlns:x14ac="http://schemas.microsoft.com/office/spreadsheetml/2009/9/ac" r="191" ht="15.75" x14ac:dyDescent="0.25">
      <c r="A191" s="193" t="s">
        <v>159</v>
      </c>
      <c r="B191" s="10">
        <v>2022</v>
      </c>
      <c r="C191" s="193" t="s">
        <v>18</v>
      </c>
      <c r="D191" s="10">
        <v>4581633</v>
      </c>
      <c r="E191" s="10">
        <v>94.952883321613172</v>
      </c>
      <c r="F191" s="10">
        <v>94.952883321613172</v>
      </c>
      <c r="G191" s="10">
        <v>92</v>
      </c>
      <c r="H191" s="10">
        <v>2.952883321613172</v>
      </c>
      <c r="I191" s="10">
        <v>5.0471166783868284</v>
      </c>
      <c r="J191" s="10">
        <v>0</v>
      </c>
      <c r="K191" s="10">
        <v>93.538213399503718</v>
      </c>
      <c r="L191" s="10"/>
      <c r="M191" s="10"/>
      <c r="N191" s="10"/>
      <c r="O191" s="10">
        <v>6.4617866004962821</v>
      </c>
      <c r="P191" s="10">
        <v>93.538213399503718</v>
      </c>
      <c r="Q191" s="10">
        <v>92.946490340119468</v>
      </c>
      <c r="R191" s="10">
        <v>84.410309278350724</v>
      </c>
      <c r="S191" s="10"/>
      <c r="T191" s="10"/>
      <c r="U191" s="10">
        <v>15.58969072164928</v>
      </c>
      <c r="V191" s="10">
        <v>84.410309278350724</v>
      </c>
      <c r="W191" s="193"/>
      <c r="X191" s="193"/>
      <c r="Y191" s="193"/>
      <c r="Z191" s="193"/>
      <c r="AA191" s="193"/>
      <c r="AB191" s="193"/>
    </row>
    <row xmlns:x14ac="http://schemas.microsoft.com/office/spreadsheetml/2009/9/ac" r="192" ht="15.75" x14ac:dyDescent="0.25">
      <c r="A192" s="193" t="s">
        <v>159</v>
      </c>
      <c r="B192" s="10">
        <v>2023</v>
      </c>
      <c r="C192" s="193" t="s">
        <v>18</v>
      </c>
      <c r="D192" s="10">
        <v>4593573</v>
      </c>
      <c r="E192" s="10">
        <v>96.632498826644223</v>
      </c>
      <c r="F192" s="10">
        <v>96.632498826644223</v>
      </c>
      <c r="G192" s="10">
        <v>92</v>
      </c>
      <c r="H192" s="10">
        <v>4.6324988266442233</v>
      </c>
      <c r="I192" s="10">
        <v>3.3675011733557771</v>
      </c>
      <c r="J192" s="10">
        <v>0</v>
      </c>
      <c r="K192" s="10">
        <v>93.538213399503718</v>
      </c>
      <c r="L192" s="10"/>
      <c r="M192" s="10"/>
      <c r="N192" s="10"/>
      <c r="O192" s="10">
        <v>6.4617866004962821</v>
      </c>
      <c r="P192" s="10">
        <v>93.538213399503718</v>
      </c>
      <c r="Q192" s="10">
        <v>92.946490340119468</v>
      </c>
      <c r="R192" s="10">
        <v>87.92113402061841</v>
      </c>
      <c r="S192" s="10"/>
      <c r="T192" s="10"/>
      <c r="U192" s="10">
        <v>12.07886597938159</v>
      </c>
      <c r="V192" s="10">
        <v>87.92113402061841</v>
      </c>
      <c r="W192" s="193"/>
      <c r="X192" s="193"/>
      <c r="Y192" s="193"/>
      <c r="Z192" s="193"/>
      <c r="AA192" s="193"/>
      <c r="AB192" s="193"/>
    </row>
    <row xmlns:x14ac="http://schemas.microsoft.com/office/spreadsheetml/2009/9/ac" r="193" ht="15.75" x14ac:dyDescent="0.25">
      <c r="A193" s="193" t="s">
        <v>159</v>
      </c>
      <c r="B193" s="10">
        <v>2024</v>
      </c>
      <c r="C193" s="193" t="s">
        <v>18</v>
      </c>
      <c r="D193" s="10"/>
      <c r="E193" s="10"/>
      <c r="F193" s="10"/>
      <c r="G193" s="10"/>
      <c r="H193" s="10"/>
      <c r="I193" s="10"/>
      <c r="J193" s="10"/>
      <c r="K193" s="10"/>
      <c r="L193" s="10"/>
      <c r="M193" s="10"/>
      <c r="N193" s="10"/>
      <c r="O193" s="10"/>
      <c r="P193" s="10"/>
      <c r="Q193" s="10"/>
      <c r="R193" s="10"/>
      <c r="S193" s="10"/>
      <c r="T193" s="10"/>
      <c r="U193" s="10"/>
      <c r="V193" s="10"/>
      <c r="W193" s="193"/>
      <c r="X193" s="193"/>
      <c r="Y193" s="193"/>
      <c r="Z193" s="193"/>
      <c r="AA193" s="193"/>
      <c r="AB193" s="193"/>
    </row>
    <row xmlns:x14ac="http://schemas.microsoft.com/office/spreadsheetml/2009/9/ac" r="194" ht="15.75" x14ac:dyDescent="0.25">
      <c r="A194" s="193" t="s">
        <v>159</v>
      </c>
      <c r="B194" s="10">
        <v>2025</v>
      </c>
      <c r="C194" s="193" t="s">
        <v>18</v>
      </c>
      <c r="D194" s="10"/>
      <c r="E194" s="10"/>
      <c r="F194" s="10"/>
      <c r="G194" s="10"/>
      <c r="H194" s="10"/>
      <c r="I194" s="10"/>
      <c r="J194" s="10"/>
      <c r="K194" s="10"/>
      <c r="L194" s="10"/>
      <c r="M194" s="10"/>
      <c r="N194" s="10"/>
      <c r="O194" s="10"/>
      <c r="P194" s="10"/>
      <c r="Q194" s="10"/>
      <c r="R194" s="10"/>
      <c r="S194" s="10"/>
      <c r="T194" s="10"/>
      <c r="U194" s="10"/>
      <c r="V194" s="10"/>
      <c r="W194" s="193"/>
      <c r="X194" s="193"/>
      <c r="Y194" s="193"/>
      <c r="Z194" s="193"/>
      <c r="AA194" s="193"/>
      <c r="AB194" s="193"/>
    </row>
    <row xmlns:x14ac="http://schemas.microsoft.com/office/spreadsheetml/2009/9/ac" r="195" ht="15.75" x14ac:dyDescent="0.25">
      <c r="A195" s="193" t="s">
        <v>159</v>
      </c>
      <c r="B195" s="10">
        <v>2026</v>
      </c>
      <c r="C195" s="193" t="s">
        <v>18</v>
      </c>
      <c r="D195" s="10"/>
      <c r="E195" s="10"/>
      <c r="F195" s="10"/>
      <c r="G195" s="10"/>
      <c r="H195" s="10"/>
      <c r="I195" s="10"/>
      <c r="J195" s="10"/>
      <c r="K195" s="10"/>
      <c r="L195" s="10"/>
      <c r="M195" s="10"/>
      <c r="N195" s="10"/>
      <c r="O195" s="10"/>
      <c r="P195" s="10"/>
      <c r="Q195" s="10"/>
      <c r="R195" s="10"/>
      <c r="S195" s="10"/>
      <c r="T195" s="10"/>
      <c r="U195" s="10"/>
      <c r="V195" s="10"/>
      <c r="W195" s="193"/>
      <c r="X195" s="193"/>
      <c r="Y195" s="193"/>
      <c r="Z195" s="193"/>
      <c r="AA195" s="193"/>
      <c r="AB195" s="193"/>
    </row>
    <row xmlns:x14ac="http://schemas.microsoft.com/office/spreadsheetml/2009/9/ac" r="196" ht="15.75" x14ac:dyDescent="0.25">
      <c r="A196" s="193" t="s">
        <v>159</v>
      </c>
      <c r="B196" s="10">
        <v>2027</v>
      </c>
      <c r="C196" s="193" t="s">
        <v>18</v>
      </c>
      <c r="D196" s="10"/>
      <c r="E196" s="10"/>
      <c r="F196" s="10"/>
      <c r="G196" s="10"/>
      <c r="H196" s="10"/>
      <c r="I196" s="10"/>
      <c r="J196" s="10"/>
      <c r="K196" s="10"/>
      <c r="L196" s="10"/>
      <c r="M196" s="10"/>
      <c r="N196" s="10"/>
      <c r="O196" s="10"/>
      <c r="P196" s="10"/>
      <c r="Q196" s="10"/>
      <c r="R196" s="10"/>
      <c r="S196" s="10"/>
      <c r="T196" s="10"/>
      <c r="U196" s="10"/>
      <c r="V196" s="10"/>
      <c r="W196" s="193"/>
      <c r="X196" s="193"/>
      <c r="Y196" s="193"/>
      <c r="Z196" s="193"/>
      <c r="AA196" s="193"/>
      <c r="AB196" s="193"/>
    </row>
    <row xmlns:x14ac="http://schemas.microsoft.com/office/spreadsheetml/2009/9/ac" r="197" ht="15.75" x14ac:dyDescent="0.25">
      <c r="A197" s="193" t="s">
        <v>159</v>
      </c>
      <c r="B197" s="10">
        <v>2028</v>
      </c>
      <c r="C197" s="193" t="s">
        <v>18</v>
      </c>
      <c r="D197" s="10"/>
      <c r="E197" s="10"/>
      <c r="F197" s="10"/>
      <c r="G197" s="10"/>
      <c r="H197" s="10"/>
      <c r="I197" s="10"/>
      <c r="J197" s="10"/>
      <c r="K197" s="10"/>
      <c r="L197" s="10"/>
      <c r="M197" s="10"/>
      <c r="N197" s="10"/>
      <c r="O197" s="10"/>
      <c r="P197" s="10"/>
      <c r="Q197" s="10"/>
      <c r="R197" s="10"/>
      <c r="S197" s="10"/>
      <c r="T197" s="10"/>
      <c r="U197" s="10"/>
      <c r="V197" s="10"/>
      <c r="W197" s="193"/>
      <c r="X197" s="193"/>
      <c r="Y197" s="193"/>
      <c r="Z197" s="193"/>
      <c r="AA197" s="193"/>
      <c r="AB197" s="193"/>
    </row>
    <row xmlns:x14ac="http://schemas.microsoft.com/office/spreadsheetml/2009/9/ac" r="198" ht="15.75" x14ac:dyDescent="0.25">
      <c r="A198" s="193" t="s">
        <v>159</v>
      </c>
      <c r="B198" s="10">
        <v>2029</v>
      </c>
      <c r="C198" s="193" t="s">
        <v>18</v>
      </c>
      <c r="D198" s="10"/>
      <c r="E198" s="10"/>
      <c r="F198" s="10"/>
      <c r="G198" s="10"/>
      <c r="H198" s="10"/>
      <c r="I198" s="10"/>
      <c r="J198" s="10"/>
      <c r="K198" s="10"/>
      <c r="L198" s="10"/>
      <c r="M198" s="10"/>
      <c r="N198" s="10"/>
      <c r="O198" s="10"/>
      <c r="P198" s="10"/>
      <c r="Q198" s="10"/>
      <c r="R198" s="10"/>
      <c r="S198" s="10"/>
      <c r="T198" s="10"/>
      <c r="U198" s="10"/>
      <c r="V198" s="10"/>
      <c r="W198" s="193"/>
      <c r="X198" s="193"/>
      <c r="Y198" s="193"/>
      <c r="Z198" s="193"/>
      <c r="AA198" s="193"/>
      <c r="AB198" s="193"/>
    </row>
    <row xmlns:x14ac="http://schemas.microsoft.com/office/spreadsheetml/2009/9/ac" r="199" ht="15.75" x14ac:dyDescent="0.25">
      <c r="A199" s="193" t="s">
        <v>159</v>
      </c>
      <c r="B199" s="10">
        <v>2030</v>
      </c>
      <c r="C199" s="193" t="s">
        <v>18</v>
      </c>
      <c r="D199" s="10"/>
      <c r="E199" s="10"/>
      <c r="F199" s="10"/>
      <c r="G199" s="10"/>
      <c r="H199" s="10"/>
      <c r="I199" s="10"/>
      <c r="J199" s="10"/>
      <c r="K199" s="10"/>
      <c r="L199" s="10"/>
      <c r="M199" s="10"/>
      <c r="N199" s="10"/>
      <c r="O199" s="10"/>
      <c r="P199" s="10"/>
      <c r="Q199" s="10"/>
      <c r="R199" s="10"/>
      <c r="S199" s="10"/>
      <c r="T199" s="10"/>
      <c r="U199" s="10"/>
      <c r="V199" s="10"/>
      <c r="W199" s="193"/>
      <c r="X199" s="193"/>
      <c r="Y199" s="193"/>
      <c r="Z199" s="193"/>
      <c r="AA199" s="193"/>
      <c r="AB199" s="193"/>
    </row>
    <row xmlns:x14ac="http://schemas.microsoft.com/office/spreadsheetml/2009/9/ac" r="200" ht="15.75" x14ac:dyDescent="0.25">
      <c r="A200" s="193"/>
      <c r="B200" s="194"/>
      <c r="C200" s="193"/>
      <c r="D200" s="193"/>
      <c r="E200" s="193"/>
      <c r="F200" s="193"/>
      <c r="G200" s="193"/>
      <c r="H200" s="193"/>
      <c r="I200" s="193"/>
      <c r="J200" s="193"/>
      <c r="K200" s="193"/>
      <c r="L200" s="193"/>
      <c r="M200" s="193"/>
      <c r="N200" s="193"/>
      <c r="O200" s="193"/>
      <c r="P200" s="193"/>
      <c r="Q200" s="193"/>
      <c r="R200" s="193"/>
      <c r="S200" s="193"/>
      <c r="T200" s="193"/>
      <c r="U200" s="193"/>
      <c r="V200" s="193"/>
      <c r="W200" s="193"/>
      <c r="X200" s="193"/>
      <c r="Y200" s="193"/>
      <c r="Z200" s="193"/>
      <c r="AA200" s="193"/>
      <c r="AB200" s="193"/>
    </row>
    <row xmlns:x14ac="http://schemas.microsoft.com/office/spreadsheetml/2009/9/ac" r="201" ht="15.75" x14ac:dyDescent="0.25">
      <c r="A201" s="193"/>
      <c r="B201" s="194"/>
      <c r="C201" s="193"/>
      <c r="D201" s="193"/>
      <c r="E201" s="193"/>
      <c r="F201" s="193"/>
      <c r="G201" s="193"/>
      <c r="H201" s="193"/>
      <c r="I201" s="193"/>
      <c r="J201" s="193"/>
      <c r="K201" s="193"/>
      <c r="L201" s="193"/>
      <c r="M201" s="193"/>
      <c r="N201" s="193"/>
      <c r="O201" s="193"/>
      <c r="P201" s="193"/>
      <c r="Q201" s="193"/>
      <c r="R201" s="193"/>
      <c r="S201" s="193"/>
      <c r="T201" s="193"/>
      <c r="U201" s="193"/>
      <c r="V201" s="193"/>
      <c r="W201" s="193"/>
      <c r="X201" s="193"/>
      <c r="Y201" s="193"/>
      <c r="Z201" s="193"/>
      <c r="AA201" s="193"/>
      <c r="AB201" s="193"/>
    </row>
    <row xmlns:x14ac="http://schemas.microsoft.com/office/spreadsheetml/2009/9/ac" r="202" ht="15.75" x14ac:dyDescent="0.25">
      <c r="A202" s="193"/>
      <c r="B202" s="194"/>
      <c r="C202" s="193"/>
      <c r="D202" s="193"/>
      <c r="E202" s="193"/>
      <c r="F202" s="193"/>
      <c r="G202" s="193"/>
      <c r="H202" s="193"/>
      <c r="I202" s="193"/>
      <c r="J202" s="193"/>
      <c r="K202" s="193"/>
      <c r="L202" s="193"/>
      <c r="M202" s="193"/>
      <c r="N202" s="193"/>
      <c r="O202" s="193"/>
      <c r="P202" s="193"/>
      <c r="Q202" s="193"/>
      <c r="R202" s="193"/>
      <c r="S202" s="193"/>
      <c r="T202" s="193"/>
      <c r="U202" s="193"/>
      <c r="V202" s="193"/>
      <c r="W202" s="193"/>
      <c r="X202" s="193"/>
      <c r="Y202" s="193"/>
      <c r="Z202" s="193"/>
      <c r="AA202" s="193"/>
      <c r="AB202" s="193"/>
    </row>
    <row xmlns:x14ac="http://schemas.microsoft.com/office/spreadsheetml/2009/9/ac" r="203" ht="15.75" x14ac:dyDescent="0.25">
      <c r="A203" s="193"/>
      <c r="B203" s="194"/>
      <c r="C203" s="193"/>
      <c r="D203" s="193"/>
      <c r="E203" s="193"/>
      <c r="F203" s="193"/>
      <c r="G203" s="193"/>
      <c r="H203" s="193"/>
      <c r="I203" s="193"/>
      <c r="J203" s="193"/>
      <c r="K203" s="193"/>
      <c r="L203" s="193"/>
      <c r="M203" s="193"/>
      <c r="N203" s="193"/>
      <c r="O203" s="193"/>
      <c r="P203" s="193"/>
      <c r="Q203" s="193"/>
      <c r="R203" s="193"/>
      <c r="S203" s="193"/>
      <c r="T203" s="193"/>
      <c r="U203" s="193"/>
      <c r="V203" s="193"/>
      <c r="W203" s="193"/>
      <c r="X203" s="193"/>
      <c r="Y203" s="193"/>
      <c r="Z203" s="193"/>
      <c r="AA203" s="193"/>
      <c r="AB203" s="193"/>
    </row>
    <row xmlns:x14ac="http://schemas.microsoft.com/office/spreadsheetml/2009/9/ac" r="204" ht="15.75" x14ac:dyDescent="0.25">
      <c r="A204" s="193"/>
      <c r="B204" s="194"/>
      <c r="C204" s="193"/>
      <c r="D204" s="193"/>
      <c r="E204" s="193"/>
      <c r="F204" s="193"/>
      <c r="G204" s="193"/>
      <c r="H204" s="193"/>
      <c r="I204" s="193"/>
      <c r="J204" s="193"/>
      <c r="K204" s="193"/>
      <c r="L204" s="193"/>
      <c r="M204" s="193"/>
      <c r="N204" s="193"/>
      <c r="O204" s="193"/>
      <c r="P204" s="193"/>
      <c r="Q204" s="193"/>
      <c r="R204" s="193"/>
      <c r="S204" s="193"/>
      <c r="T204" s="193"/>
      <c r="U204" s="193"/>
      <c r="V204" s="193"/>
      <c r="W204" s="193"/>
      <c r="X204" s="193"/>
      <c r="Y204" s="193"/>
      <c r="Z204" s="193"/>
      <c r="AA204" s="193"/>
      <c r="AB204" s="193"/>
    </row>
    <row xmlns:x14ac="http://schemas.microsoft.com/office/spreadsheetml/2009/9/ac" r="205" ht="15.75" x14ac:dyDescent="0.25">
      <c r="A205" s="193"/>
      <c r="B205" s="194"/>
      <c r="C205" s="193"/>
      <c r="D205" s="193"/>
      <c r="E205" s="193"/>
      <c r="F205" s="193"/>
      <c r="G205" s="193"/>
      <c r="H205" s="193"/>
      <c r="I205" s="193"/>
      <c r="J205" s="193"/>
      <c r="K205" s="193"/>
      <c r="L205" s="193"/>
      <c r="M205" s="193"/>
      <c r="N205" s="193"/>
      <c r="O205" s="193"/>
      <c r="P205" s="193"/>
      <c r="Q205" s="193"/>
      <c r="R205" s="193"/>
      <c r="S205" s="193"/>
      <c r="T205" s="193"/>
      <c r="U205" s="193"/>
      <c r="V205" s="193"/>
      <c r="W205" s="193"/>
      <c r="X205" s="193"/>
      <c r="Y205" s="193"/>
      <c r="Z205" s="193"/>
      <c r="AA205" s="193"/>
      <c r="AB205" s="193"/>
    </row>
    <row xmlns:x14ac="http://schemas.microsoft.com/office/spreadsheetml/2009/9/ac" r="206" ht="15.75" x14ac:dyDescent="0.25">
      <c r="A206" s="193"/>
      <c r="B206" s="194"/>
      <c r="C206" s="193"/>
      <c r="D206" s="193"/>
      <c r="E206" s="193"/>
      <c r="F206" s="193"/>
      <c r="G206" s="193"/>
      <c r="H206" s="193"/>
      <c r="I206" s="193"/>
      <c r="J206" s="193"/>
      <c r="K206" s="193"/>
      <c r="L206" s="193"/>
      <c r="M206" s="193"/>
      <c r="N206" s="193"/>
      <c r="O206" s="193"/>
      <c r="P206" s="193"/>
      <c r="Q206" s="193"/>
      <c r="R206" s="193"/>
      <c r="S206" s="193"/>
      <c r="T206" s="193"/>
      <c r="U206" s="193"/>
      <c r="V206" s="193"/>
      <c r="W206" s="193"/>
      <c r="X206" s="193"/>
      <c r="Y206" s="193"/>
      <c r="Z206" s="193"/>
      <c r="AA206" s="193"/>
      <c r="AB206" s="193"/>
    </row>
    <row xmlns:x14ac="http://schemas.microsoft.com/office/spreadsheetml/2009/9/ac" r="207" ht="15.75" x14ac:dyDescent="0.25">
      <c r="A207" s="193"/>
      <c r="B207" s="194"/>
      <c r="C207" s="193"/>
      <c r="D207" s="193"/>
      <c r="E207" s="193"/>
      <c r="F207" s="193"/>
      <c r="G207" s="193"/>
      <c r="H207" s="193"/>
      <c r="I207" s="193"/>
      <c r="J207" s="193"/>
      <c r="K207" s="193"/>
      <c r="L207" s="193"/>
      <c r="M207" s="193"/>
      <c r="N207" s="193"/>
      <c r="O207" s="193"/>
      <c r="P207" s="193"/>
      <c r="Q207" s="193"/>
      <c r="R207" s="193"/>
      <c r="S207" s="193"/>
      <c r="T207" s="193"/>
      <c r="U207" s="193"/>
      <c r="V207" s="193"/>
      <c r="W207" s="193"/>
      <c r="X207" s="193"/>
      <c r="Y207" s="193"/>
      <c r="Z207" s="193"/>
      <c r="AA207" s="193"/>
      <c r="AB207" s="193"/>
    </row>
    <row xmlns:x14ac="http://schemas.microsoft.com/office/spreadsheetml/2009/9/ac" r="208" ht="15.75" x14ac:dyDescent="0.25">
      <c r="A208" s="193"/>
      <c r="B208" s="194"/>
      <c r="C208" s="193"/>
      <c r="D208" s="193"/>
      <c r="E208" s="193"/>
      <c r="F208" s="193"/>
      <c r="G208" s="193"/>
      <c r="H208" s="193"/>
      <c r="I208" s="193"/>
      <c r="J208" s="193"/>
      <c r="K208" s="193"/>
      <c r="L208" s="193"/>
      <c r="M208" s="193"/>
      <c r="N208" s="193"/>
      <c r="O208" s="193"/>
      <c r="P208" s="193"/>
      <c r="Q208" s="193"/>
      <c r="R208" s="193"/>
      <c r="S208" s="193"/>
      <c r="T208" s="193"/>
      <c r="U208" s="193"/>
      <c r="V208" s="193"/>
      <c r="W208" s="193"/>
      <c r="X208" s="193"/>
      <c r="Y208" s="193"/>
      <c r="Z208" s="193"/>
      <c r="AA208" s="193"/>
      <c r="AB208" s="193"/>
    </row>
    <row xmlns:x14ac="http://schemas.microsoft.com/office/spreadsheetml/2009/9/ac" r="209" ht="15.75" x14ac:dyDescent="0.25">
      <c r="A209" s="193"/>
      <c r="B209" s="194"/>
      <c r="C209" s="193"/>
      <c r="D209" s="193"/>
      <c r="E209" s="193"/>
      <c r="F209" s="193"/>
      <c r="G209" s="193"/>
      <c r="H209" s="193"/>
      <c r="I209" s="193"/>
      <c r="J209" s="193"/>
      <c r="K209" s="193"/>
      <c r="L209" s="193"/>
      <c r="M209" s="193"/>
      <c r="N209" s="193"/>
      <c r="O209" s="193"/>
      <c r="P209" s="193"/>
      <c r="Q209" s="193"/>
      <c r="R209" s="193"/>
      <c r="S209" s="193"/>
      <c r="T209" s="193"/>
      <c r="U209" s="193"/>
      <c r="V209" s="193"/>
      <c r="W209" s="193"/>
      <c r="X209" s="193"/>
      <c r="Y209" s="193"/>
      <c r="Z209" s="193"/>
      <c r="AA209" s="193"/>
      <c r="AB209" s="193"/>
    </row>
    <row xmlns:x14ac="http://schemas.microsoft.com/office/spreadsheetml/2009/9/ac" r="210" ht="15.75" x14ac:dyDescent="0.25">
      <c r="A210" s="193"/>
      <c r="B210" s="194"/>
      <c r="C210" s="193"/>
      <c r="D210" s="193"/>
      <c r="E210" s="193"/>
      <c r="F210" s="193"/>
      <c r="G210" s="193"/>
      <c r="H210" s="193"/>
      <c r="I210" s="193"/>
      <c r="J210" s="193"/>
      <c r="K210" s="193"/>
      <c r="L210" s="193"/>
      <c r="M210" s="193"/>
      <c r="N210" s="193"/>
      <c r="O210" s="193"/>
      <c r="P210" s="193"/>
      <c r="Q210" s="193"/>
      <c r="R210" s="193"/>
      <c r="S210" s="193"/>
      <c r="T210" s="193"/>
      <c r="U210" s="193"/>
      <c r="V210" s="193"/>
      <c r="W210" s="193"/>
      <c r="X210" s="193"/>
      <c r="Y210" s="193"/>
      <c r="Z210" s="193"/>
      <c r="AA210" s="193"/>
      <c r="AB210" s="193"/>
    </row>
    <row xmlns:x14ac="http://schemas.microsoft.com/office/spreadsheetml/2009/9/ac" r="211" ht="15.75" x14ac:dyDescent="0.25">
      <c r="A211" s="193"/>
      <c r="B211" s="194"/>
      <c r="C211" s="193"/>
      <c r="D211" s="193"/>
      <c r="E211" s="193"/>
      <c r="F211" s="193"/>
      <c r="G211" s="193"/>
      <c r="H211" s="193"/>
      <c r="I211" s="193"/>
      <c r="J211" s="193"/>
      <c r="K211" s="193"/>
      <c r="L211" s="193"/>
      <c r="M211" s="193"/>
      <c r="N211" s="193"/>
      <c r="O211" s="193"/>
      <c r="P211" s="193"/>
      <c r="Q211" s="193"/>
      <c r="R211" s="193"/>
      <c r="S211" s="193"/>
      <c r="T211" s="193"/>
      <c r="U211" s="193"/>
      <c r="V211" s="193"/>
      <c r="W211" s="193"/>
      <c r="X211" s="193"/>
      <c r="Y211" s="193"/>
      <c r="Z211" s="193"/>
      <c r="AA211" s="193"/>
      <c r="AB211" s="193"/>
    </row>
    <row xmlns:x14ac="http://schemas.microsoft.com/office/spreadsheetml/2009/9/ac" r="212" ht="15.75" x14ac:dyDescent="0.25">
      <c r="A212" s="193"/>
      <c r="B212" s="194"/>
      <c r="C212" s="193"/>
      <c r="D212" s="193"/>
      <c r="E212" s="193"/>
      <c r="F212" s="193"/>
      <c r="G212" s="193"/>
      <c r="H212" s="193"/>
      <c r="I212" s="193"/>
      <c r="J212" s="193"/>
      <c r="K212" s="193"/>
      <c r="L212" s="193"/>
      <c r="M212" s="193"/>
      <c r="N212" s="193"/>
      <c r="O212" s="193"/>
      <c r="P212" s="193"/>
      <c r="Q212" s="193"/>
      <c r="R212" s="193"/>
      <c r="S212" s="193"/>
      <c r="T212" s="193"/>
      <c r="U212" s="193"/>
      <c r="V212" s="193"/>
      <c r="W212" s="193"/>
      <c r="X212" s="193"/>
      <c r="Y212" s="193"/>
      <c r="Z212" s="193"/>
      <c r="AA212" s="193"/>
      <c r="AB212" s="193"/>
    </row>
    <row xmlns:x14ac="http://schemas.microsoft.com/office/spreadsheetml/2009/9/ac" r="213" ht="15.75" x14ac:dyDescent="0.25">
      <c r="A213" s="193"/>
      <c r="B213" s="194"/>
      <c r="C213" s="193"/>
      <c r="D213" s="193"/>
      <c r="E213" s="193"/>
      <c r="F213" s="193"/>
      <c r="G213" s="193"/>
      <c r="H213" s="193"/>
      <c r="I213" s="193"/>
      <c r="J213" s="193"/>
      <c r="K213" s="193"/>
      <c r="L213" s="193"/>
      <c r="M213" s="193"/>
      <c r="N213" s="193"/>
      <c r="O213" s="193"/>
      <c r="P213" s="193"/>
      <c r="Q213" s="193"/>
      <c r="R213" s="193"/>
      <c r="S213" s="193"/>
      <c r="T213" s="193"/>
      <c r="U213" s="193"/>
      <c r="V213" s="193"/>
      <c r="W213" s="193"/>
      <c r="X213" s="193"/>
      <c r="Y213" s="193"/>
      <c r="Z213" s="193"/>
      <c r="AA213" s="193"/>
      <c r="AB213" s="193"/>
    </row>
    <row xmlns:x14ac="http://schemas.microsoft.com/office/spreadsheetml/2009/9/ac" r="214" ht="15.75" x14ac:dyDescent="0.25">
      <c r="A214" s="193"/>
      <c r="B214" s="194"/>
      <c r="C214" s="193"/>
      <c r="D214" s="193"/>
      <c r="E214" s="193"/>
      <c r="F214" s="193"/>
      <c r="G214" s="193"/>
      <c r="H214" s="193"/>
      <c r="I214" s="193"/>
      <c r="J214" s="193"/>
      <c r="K214" s="193"/>
      <c r="L214" s="193"/>
      <c r="M214" s="193"/>
      <c r="N214" s="193"/>
      <c r="O214" s="193"/>
      <c r="P214" s="193"/>
      <c r="Q214" s="193"/>
      <c r="R214" s="193"/>
      <c r="S214" s="193"/>
      <c r="T214" s="193"/>
      <c r="U214" s="193"/>
      <c r="V214" s="193"/>
      <c r="W214" s="193"/>
      <c r="X214" s="193"/>
      <c r="Y214" s="193"/>
      <c r="Z214" s="193"/>
      <c r="AA214" s="193"/>
      <c r="AB214" s="193"/>
    </row>
    <row xmlns:x14ac="http://schemas.microsoft.com/office/spreadsheetml/2009/9/ac" r="215" ht="15.75" x14ac:dyDescent="0.25">
      <c r="A215" s="193"/>
      <c r="B215" s="194"/>
      <c r="C215" s="193"/>
      <c r="D215" s="193"/>
      <c r="E215" s="193"/>
      <c r="F215" s="193"/>
      <c r="G215" s="193"/>
      <c r="H215" s="193"/>
      <c r="I215" s="193"/>
      <c r="J215" s="193"/>
      <c r="K215" s="193"/>
      <c r="L215" s="193"/>
      <c r="M215" s="193"/>
      <c r="N215" s="193"/>
      <c r="O215" s="193"/>
      <c r="P215" s="193"/>
      <c r="Q215" s="193"/>
      <c r="R215" s="193"/>
      <c r="S215" s="193"/>
      <c r="T215" s="193"/>
      <c r="U215" s="193"/>
      <c r="V215" s="193"/>
      <c r="W215" s="193"/>
      <c r="X215" s="193"/>
      <c r="Y215" s="193"/>
      <c r="Z215" s="193"/>
      <c r="AA215" s="193"/>
      <c r="AB215" s="193"/>
    </row>
    <row xmlns:x14ac="http://schemas.microsoft.com/office/spreadsheetml/2009/9/ac" r="216" ht="15.75" x14ac:dyDescent="0.25">
      <c r="A216" s="193"/>
      <c r="B216" s="194"/>
      <c r="C216" s="193"/>
      <c r="D216" s="193"/>
      <c r="E216" s="193"/>
      <c r="F216" s="193"/>
      <c r="G216" s="193"/>
      <c r="H216" s="193"/>
      <c r="I216" s="193"/>
      <c r="J216" s="193"/>
      <c r="K216" s="193"/>
      <c r="L216" s="193"/>
      <c r="M216" s="193"/>
      <c r="N216" s="193"/>
      <c r="O216" s="193"/>
      <c r="P216" s="193"/>
      <c r="Q216" s="193"/>
      <c r="R216" s="193"/>
      <c r="S216" s="193"/>
      <c r="T216" s="193"/>
      <c r="U216" s="193"/>
      <c r="V216" s="193"/>
      <c r="W216" s="193"/>
      <c r="X216" s="193"/>
      <c r="Y216" s="193"/>
      <c r="Z216" s="193"/>
      <c r="AA216" s="193"/>
      <c r="AB216" s="193"/>
    </row>
    <row xmlns:x14ac="http://schemas.microsoft.com/office/spreadsheetml/2009/9/ac" r="217" ht="15.75" x14ac:dyDescent="0.25">
      <c r="A217" s="193"/>
      <c r="B217" s="194"/>
      <c r="C217" s="193"/>
      <c r="D217" s="193"/>
      <c r="E217" s="193"/>
      <c r="F217" s="193"/>
      <c r="G217" s="193"/>
      <c r="H217" s="193"/>
      <c r="I217" s="193"/>
      <c r="J217" s="193"/>
      <c r="K217" s="193"/>
      <c r="L217" s="193"/>
      <c r="M217" s="193"/>
      <c r="N217" s="193"/>
      <c r="O217" s="193"/>
      <c r="P217" s="193"/>
      <c r="Q217" s="193"/>
      <c r="R217" s="193"/>
      <c r="S217" s="193"/>
      <c r="T217" s="193"/>
      <c r="U217" s="193"/>
      <c r="V217" s="193"/>
      <c r="W217" s="193"/>
      <c r="X217" s="193"/>
      <c r="Y217" s="193"/>
      <c r="Z217" s="193"/>
      <c r="AA217" s="193"/>
      <c r="AB217" s="193"/>
    </row>
    <row xmlns:x14ac="http://schemas.microsoft.com/office/spreadsheetml/2009/9/ac" r="218" ht="15.75" x14ac:dyDescent="0.25">
      <c r="A218" s="193"/>
      <c r="B218" s="194"/>
      <c r="C218" s="193"/>
      <c r="D218" s="193"/>
      <c r="E218" s="193"/>
      <c r="F218" s="193"/>
      <c r="G218" s="193"/>
      <c r="H218" s="193"/>
      <c r="I218" s="193"/>
      <c r="J218" s="193"/>
      <c r="K218" s="193"/>
      <c r="L218" s="193"/>
      <c r="M218" s="193"/>
      <c r="N218" s="193"/>
      <c r="O218" s="193"/>
      <c r="P218" s="193"/>
      <c r="Q218" s="193"/>
      <c r="R218" s="193"/>
      <c r="S218" s="193"/>
      <c r="T218" s="193"/>
      <c r="U218" s="193"/>
      <c r="V218" s="193"/>
      <c r="W218" s="193"/>
      <c r="X218" s="193"/>
      <c r="Y218" s="193"/>
      <c r="Z218" s="193"/>
      <c r="AA218" s="193"/>
      <c r="AB218" s="193"/>
    </row>
    <row xmlns:x14ac="http://schemas.microsoft.com/office/spreadsheetml/2009/9/ac" r="219" ht="15.75" x14ac:dyDescent="0.25">
      <c r="A219" s="193"/>
      <c r="B219" s="194"/>
      <c r="C219" s="193"/>
      <c r="D219" s="193"/>
      <c r="E219" s="193"/>
      <c r="F219" s="193"/>
      <c r="G219" s="193"/>
      <c r="H219" s="193"/>
      <c r="I219" s="193"/>
      <c r="J219" s="193"/>
      <c r="K219" s="193"/>
      <c r="L219" s="193"/>
      <c r="M219" s="193"/>
      <c r="N219" s="193"/>
      <c r="O219" s="193"/>
      <c r="P219" s="193"/>
      <c r="Q219" s="193"/>
      <c r="R219" s="193"/>
      <c r="S219" s="193"/>
      <c r="T219" s="193"/>
      <c r="U219" s="193"/>
      <c r="V219" s="193"/>
      <c r="W219" s="193"/>
      <c r="X219" s="193"/>
      <c r="Y219" s="193"/>
      <c r="Z219" s="193"/>
      <c r="AA219" s="193"/>
      <c r="AB219" s="193"/>
    </row>
    <row xmlns:x14ac="http://schemas.microsoft.com/office/spreadsheetml/2009/9/ac" r="220" ht="15.75" x14ac:dyDescent="0.25">
      <c r="A220" s="193"/>
      <c r="B220" s="194"/>
      <c r="C220" s="193"/>
      <c r="D220" s="193"/>
      <c r="E220" s="193"/>
      <c r="F220" s="193"/>
      <c r="G220" s="193"/>
      <c r="H220" s="193"/>
      <c r="I220" s="193"/>
      <c r="J220" s="193"/>
      <c r="K220" s="193"/>
      <c r="L220" s="193"/>
      <c r="M220" s="193"/>
      <c r="N220" s="193"/>
      <c r="O220" s="193"/>
      <c r="P220" s="193"/>
      <c r="Q220" s="193"/>
      <c r="R220" s="193"/>
      <c r="S220" s="193"/>
      <c r="T220" s="193"/>
      <c r="U220" s="193"/>
      <c r="V220" s="193"/>
      <c r="W220" s="193"/>
      <c r="X220" s="193"/>
      <c r="Y220" s="193"/>
      <c r="Z220" s="193"/>
      <c r="AA220" s="193"/>
      <c r="AB220" s="193"/>
    </row>
    <row xmlns:x14ac="http://schemas.microsoft.com/office/spreadsheetml/2009/9/ac" r="221" ht="15.75" x14ac:dyDescent="0.25">
      <c r="A221" s="193"/>
      <c r="B221" s="194"/>
      <c r="C221" s="193"/>
      <c r="D221" s="193"/>
      <c r="E221" s="193"/>
      <c r="F221" s="193"/>
      <c r="G221" s="193"/>
      <c r="H221" s="193"/>
      <c r="I221" s="193"/>
      <c r="J221" s="193"/>
      <c r="K221" s="193"/>
      <c r="L221" s="193"/>
      <c r="M221" s="193"/>
      <c r="N221" s="193"/>
      <c r="O221" s="193"/>
      <c r="P221" s="193"/>
      <c r="Q221" s="193"/>
      <c r="R221" s="193"/>
      <c r="S221" s="193"/>
      <c r="T221" s="193"/>
      <c r="U221" s="193"/>
      <c r="V221" s="193"/>
      <c r="W221" s="193"/>
      <c r="X221" s="193"/>
      <c r="Y221" s="193"/>
      <c r="Z221" s="193"/>
      <c r="AA221" s="193"/>
      <c r="AB221" s="193"/>
    </row>
    <row xmlns:x14ac="http://schemas.microsoft.com/office/spreadsheetml/2009/9/ac" r="222" ht="15.75" x14ac:dyDescent="0.25">
      <c r="A222" s="193"/>
      <c r="B222" s="194"/>
      <c r="C222" s="193"/>
      <c r="D222" s="193"/>
      <c r="E222" s="193"/>
      <c r="F222" s="193"/>
      <c r="G222" s="193"/>
      <c r="H222" s="193"/>
      <c r="I222" s="193"/>
      <c r="J222" s="193"/>
      <c r="K222" s="193"/>
      <c r="L222" s="193"/>
      <c r="M222" s="193"/>
      <c r="N222" s="193"/>
      <c r="O222" s="193"/>
      <c r="P222" s="193"/>
      <c r="Q222" s="193"/>
      <c r="R222" s="193"/>
      <c r="S222" s="193"/>
      <c r="T222" s="193"/>
      <c r="U222" s="193"/>
      <c r="V222" s="193"/>
      <c r="W222" s="193"/>
      <c r="X222" s="193"/>
      <c r="Y222" s="193"/>
      <c r="Z222" s="193"/>
      <c r="AA222" s="193"/>
      <c r="AB222" s="193"/>
    </row>
    <row xmlns:x14ac="http://schemas.microsoft.com/office/spreadsheetml/2009/9/ac" r="223" ht="15.75" x14ac:dyDescent="0.25">
      <c r="A223" s="193"/>
      <c r="B223" s="194"/>
      <c r="C223" s="193"/>
      <c r="D223" s="193"/>
      <c r="E223" s="193"/>
      <c r="F223" s="193"/>
      <c r="G223" s="193"/>
      <c r="H223" s="193"/>
      <c r="I223" s="193"/>
      <c r="J223" s="193"/>
      <c r="K223" s="193"/>
      <c r="L223" s="193"/>
      <c r="M223" s="193"/>
      <c r="N223" s="193"/>
      <c r="O223" s="193"/>
      <c r="P223" s="193"/>
      <c r="Q223" s="193"/>
      <c r="R223" s="193"/>
      <c r="S223" s="193"/>
      <c r="T223" s="193"/>
      <c r="U223" s="193"/>
      <c r="V223" s="193"/>
      <c r="W223" s="193"/>
      <c r="X223" s="193"/>
      <c r="Y223" s="193"/>
      <c r="Z223" s="193"/>
      <c r="AA223" s="193"/>
      <c r="AB223" s="193"/>
    </row>
    <row xmlns:x14ac="http://schemas.microsoft.com/office/spreadsheetml/2009/9/ac" r="224" ht="15.75" x14ac:dyDescent="0.25">
      <c r="A224" s="193"/>
      <c r="B224" s="194"/>
      <c r="C224" s="193"/>
      <c r="D224" s="193"/>
      <c r="E224" s="193"/>
      <c r="F224" s="193"/>
      <c r="G224" s="193"/>
      <c r="H224" s="193"/>
      <c r="I224" s="193"/>
      <c r="J224" s="193"/>
      <c r="K224" s="193"/>
      <c r="L224" s="193"/>
      <c r="M224" s="193"/>
      <c r="N224" s="193"/>
      <c r="O224" s="193"/>
      <c r="P224" s="193"/>
      <c r="Q224" s="193"/>
      <c r="R224" s="193"/>
      <c r="S224" s="193"/>
      <c r="T224" s="193"/>
      <c r="U224" s="193"/>
      <c r="V224" s="193"/>
      <c r="W224" s="193"/>
      <c r="X224" s="193"/>
      <c r="Y224" s="193"/>
      <c r="Z224" s="193"/>
      <c r="AA224" s="193"/>
      <c r="AB224" s="193"/>
    </row>
    <row xmlns:x14ac="http://schemas.microsoft.com/office/spreadsheetml/2009/9/ac" r="225" ht="15.75" x14ac:dyDescent="0.25">
      <c r="A225" s="193"/>
      <c r="B225" s="194"/>
      <c r="C225" s="193"/>
      <c r="D225" s="193"/>
      <c r="E225" s="193"/>
      <c r="F225" s="193"/>
      <c r="G225" s="193"/>
      <c r="H225" s="193"/>
      <c r="I225" s="193"/>
      <c r="J225" s="193"/>
      <c r="K225" s="193"/>
      <c r="L225" s="193"/>
      <c r="M225" s="193"/>
      <c r="N225" s="193"/>
      <c r="O225" s="193"/>
      <c r="P225" s="193"/>
      <c r="Q225" s="193"/>
      <c r="R225" s="193"/>
      <c r="S225" s="193"/>
      <c r="T225" s="193"/>
      <c r="U225" s="193"/>
      <c r="V225" s="193"/>
      <c r="W225" s="193"/>
      <c r="X225" s="193"/>
      <c r="Y225" s="193"/>
      <c r="Z225" s="193"/>
      <c r="AA225" s="193"/>
      <c r="AB225" s="193"/>
    </row>
    <row xmlns:x14ac="http://schemas.microsoft.com/office/spreadsheetml/2009/9/ac" r="226" ht="15.75" x14ac:dyDescent="0.25">
      <c r="A226" s="193"/>
      <c r="B226" s="194"/>
      <c r="C226" s="193"/>
      <c r="D226" s="193"/>
      <c r="E226" s="193"/>
      <c r="F226" s="193"/>
      <c r="G226" s="193"/>
      <c r="H226" s="193"/>
      <c r="I226" s="193"/>
      <c r="J226" s="193"/>
      <c r="K226" s="193"/>
      <c r="L226" s="193"/>
      <c r="M226" s="193"/>
      <c r="N226" s="193"/>
      <c r="O226" s="193"/>
      <c r="P226" s="193"/>
      <c r="Q226" s="193"/>
      <c r="R226" s="193"/>
      <c r="S226" s="193"/>
      <c r="T226" s="193"/>
      <c r="U226" s="193"/>
      <c r="V226" s="193"/>
      <c r="W226" s="193"/>
      <c r="X226" s="193"/>
      <c r="Y226" s="193"/>
      <c r="Z226" s="193"/>
      <c r="AA226" s="193"/>
      <c r="AB226" s="193"/>
    </row>
    <row xmlns:x14ac="http://schemas.microsoft.com/office/spreadsheetml/2009/9/ac" r="227" ht="15.75" x14ac:dyDescent="0.25">
      <c r="A227" s="193"/>
      <c r="B227" s="194"/>
      <c r="C227" s="193"/>
      <c r="D227" s="193"/>
      <c r="E227" s="193"/>
      <c r="F227" s="193"/>
      <c r="G227" s="193"/>
      <c r="H227" s="193"/>
      <c r="I227" s="193"/>
      <c r="J227" s="193"/>
      <c r="K227" s="193"/>
      <c r="L227" s="193"/>
      <c r="M227" s="193"/>
      <c r="N227" s="193"/>
      <c r="O227" s="193"/>
      <c r="P227" s="193"/>
      <c r="Q227" s="193"/>
      <c r="R227" s="193"/>
      <c r="S227" s="193"/>
      <c r="T227" s="193"/>
      <c r="U227" s="193"/>
      <c r="V227" s="193"/>
      <c r="W227" s="193"/>
      <c r="X227" s="193"/>
      <c r="Y227" s="193"/>
      <c r="Z227" s="193"/>
      <c r="AA227" s="193"/>
      <c r="AB227" s="193"/>
    </row>
    <row xmlns:x14ac="http://schemas.microsoft.com/office/spreadsheetml/2009/9/ac" r="228" ht="15.75" x14ac:dyDescent="0.25">
      <c r="A228" s="193"/>
      <c r="B228" s="194"/>
      <c r="C228" s="193"/>
      <c r="D228" s="193"/>
      <c r="E228" s="193"/>
      <c r="F228" s="193"/>
      <c r="G228" s="193"/>
      <c r="H228" s="193"/>
      <c r="I228" s="193"/>
      <c r="J228" s="193"/>
      <c r="K228" s="193"/>
      <c r="L228" s="193"/>
      <c r="M228" s="193"/>
      <c r="N228" s="193"/>
      <c r="O228" s="193"/>
      <c r="P228" s="193"/>
      <c r="Q228" s="193"/>
      <c r="R228" s="193"/>
      <c r="S228" s="193"/>
      <c r="T228" s="193"/>
      <c r="U228" s="193"/>
      <c r="V228" s="193"/>
      <c r="W228" s="193"/>
      <c r="X228" s="193"/>
      <c r="Y228" s="193"/>
      <c r="Z228" s="193"/>
      <c r="AA228" s="193"/>
      <c r="AB228" s="193"/>
    </row>
    <row xmlns:x14ac="http://schemas.microsoft.com/office/spreadsheetml/2009/9/ac" r="229" ht="15.75" x14ac:dyDescent="0.25">
      <c r="A229" s="193"/>
      <c r="B229" s="194"/>
      <c r="C229" s="193"/>
      <c r="D229" s="193"/>
      <c r="E229" s="193"/>
      <c r="F229" s="193"/>
      <c r="G229" s="193"/>
      <c r="H229" s="193"/>
      <c r="I229" s="193"/>
      <c r="J229" s="193"/>
      <c r="K229" s="193"/>
      <c r="L229" s="193"/>
      <c r="M229" s="193"/>
      <c r="N229" s="193"/>
      <c r="O229" s="193"/>
      <c r="P229" s="193"/>
      <c r="Q229" s="193"/>
      <c r="R229" s="193"/>
      <c r="S229" s="193"/>
      <c r="T229" s="193"/>
      <c r="U229" s="193"/>
      <c r="V229" s="193"/>
      <c r="W229" s="193"/>
      <c r="X229" s="193"/>
      <c r="Y229" s="193"/>
      <c r="Z229" s="193"/>
      <c r="AA229" s="193"/>
      <c r="AB229" s="193"/>
    </row>
    <row xmlns:x14ac="http://schemas.microsoft.com/office/spreadsheetml/2009/9/ac" r="230" ht="15.75" x14ac:dyDescent="0.25">
      <c r="A230" s="193"/>
      <c r="B230" s="194"/>
      <c r="C230" s="193"/>
      <c r="D230" s="193"/>
      <c r="E230" s="193"/>
      <c r="F230" s="193"/>
      <c r="G230" s="193"/>
      <c r="H230" s="193"/>
      <c r="I230" s="193"/>
      <c r="J230" s="193"/>
      <c r="K230" s="193"/>
      <c r="L230" s="193"/>
      <c r="M230" s="193"/>
      <c r="N230" s="193"/>
      <c r="O230" s="193"/>
      <c r="P230" s="193"/>
      <c r="Q230" s="193"/>
      <c r="R230" s="193"/>
      <c r="S230" s="193"/>
      <c r="T230" s="193"/>
      <c r="U230" s="193"/>
      <c r="V230" s="193"/>
      <c r="W230" s="193"/>
      <c r="X230" s="193"/>
      <c r="Y230" s="193"/>
      <c r="Z230" s="193"/>
      <c r="AA230" s="193"/>
      <c r="AB230" s="193"/>
    </row>
    <row xmlns:x14ac="http://schemas.microsoft.com/office/spreadsheetml/2009/9/ac" r="231" ht="15.75" x14ac:dyDescent="0.25">
      <c r="A231" s="193"/>
      <c r="B231" s="194"/>
      <c r="C231" s="193"/>
      <c r="D231" s="193"/>
      <c r="E231" s="193"/>
      <c r="F231" s="193"/>
      <c r="G231" s="193"/>
      <c r="H231" s="193"/>
      <c r="I231" s="193"/>
      <c r="J231" s="193"/>
      <c r="K231" s="193"/>
      <c r="L231" s="193"/>
      <c r="M231" s="193"/>
      <c r="N231" s="193"/>
      <c r="O231" s="193"/>
      <c r="P231" s="193"/>
      <c r="Q231" s="193"/>
      <c r="R231" s="193"/>
      <c r="S231" s="193"/>
      <c r="T231" s="193"/>
      <c r="U231" s="193"/>
      <c r="V231" s="193"/>
      <c r="W231" s="193"/>
      <c r="X231" s="193"/>
      <c r="Y231" s="193"/>
      <c r="Z231" s="193"/>
      <c r="AA231" s="193"/>
      <c r="AB231" s="193"/>
    </row>
    <row xmlns:x14ac="http://schemas.microsoft.com/office/spreadsheetml/2009/9/ac" r="232" ht="15.75" x14ac:dyDescent="0.25">
      <c r="A232" s="193"/>
      <c r="B232" s="194"/>
      <c r="C232" s="193"/>
      <c r="D232" s="193"/>
      <c r="E232" s="193"/>
      <c r="F232" s="193"/>
      <c r="G232" s="193"/>
      <c r="H232" s="193"/>
      <c r="I232" s="193"/>
      <c r="J232" s="193"/>
      <c r="K232" s="193"/>
      <c r="L232" s="193"/>
      <c r="M232" s="193"/>
      <c r="N232" s="193"/>
      <c r="O232" s="193"/>
      <c r="P232" s="193"/>
      <c r="Q232" s="193"/>
      <c r="R232" s="193"/>
      <c r="S232" s="193"/>
      <c r="T232" s="193"/>
      <c r="U232" s="193"/>
      <c r="V232" s="193"/>
      <c r="W232" s="193"/>
      <c r="X232" s="193"/>
      <c r="Y232" s="193"/>
      <c r="Z232" s="193"/>
      <c r="AA232" s="193"/>
      <c r="AB232" s="193"/>
    </row>
    <row xmlns:x14ac="http://schemas.microsoft.com/office/spreadsheetml/2009/9/ac" r="233" ht="15.75" x14ac:dyDescent="0.25">
      <c r="A233" s="193"/>
      <c r="B233" s="194"/>
      <c r="C233" s="193"/>
      <c r="D233" s="193"/>
      <c r="E233" s="193"/>
      <c r="F233" s="193"/>
      <c r="G233" s="193"/>
      <c r="H233" s="193"/>
      <c r="I233" s="193"/>
      <c r="J233" s="193"/>
      <c r="K233" s="193"/>
      <c r="L233" s="193"/>
      <c r="M233" s="193"/>
      <c r="N233" s="193"/>
      <c r="O233" s="193"/>
      <c r="P233" s="193"/>
      <c r="Q233" s="193"/>
      <c r="R233" s="193"/>
      <c r="S233" s="193"/>
      <c r="T233" s="193"/>
      <c r="U233" s="193"/>
      <c r="V233" s="193"/>
      <c r="W233" s="193"/>
      <c r="X233" s="193"/>
      <c r="Y233" s="193"/>
      <c r="Z233" s="193"/>
      <c r="AA233" s="193"/>
    </row>
    <row xmlns:x14ac="http://schemas.microsoft.com/office/spreadsheetml/2009/9/ac" r="234" ht="15.75" x14ac:dyDescent="0.25">
      <c r="A234" s="193"/>
      <c r="B234" s="194"/>
      <c r="C234" s="193"/>
      <c r="D234" s="193"/>
      <c r="E234" s="193"/>
      <c r="F234" s="193"/>
      <c r="G234" s="193"/>
      <c r="H234" s="193"/>
      <c r="I234" s="193"/>
      <c r="J234" s="193"/>
      <c r="K234" s="193"/>
      <c r="L234" s="193"/>
      <c r="M234" s="193"/>
      <c r="N234" s="193"/>
      <c r="O234" s="193"/>
      <c r="P234" s="193"/>
      <c r="Q234" s="193"/>
      <c r="R234" s="193"/>
      <c r="S234" s="193"/>
      <c r="T234" s="193"/>
      <c r="U234" s="193"/>
      <c r="V234" s="193"/>
      <c r="W234" s="193"/>
      <c r="X234" s="193"/>
      <c r="Y234" s="193"/>
      <c r="Z234" s="193"/>
      <c r="AA234" s="193"/>
    </row>
    <row xmlns:x14ac="http://schemas.microsoft.com/office/spreadsheetml/2009/9/ac" r="235" ht="15.75" x14ac:dyDescent="0.25">
      <c r="A235" s="193"/>
      <c r="B235" s="194"/>
      <c r="C235" s="193"/>
      <c r="D235" s="193"/>
      <c r="E235" s="193"/>
      <c r="F235" s="193"/>
      <c r="G235" s="193"/>
      <c r="H235" s="193"/>
      <c r="I235" s="193"/>
      <c r="J235" s="193"/>
      <c r="K235" s="193"/>
      <c r="L235" s="193"/>
      <c r="M235" s="193"/>
      <c r="N235" s="193"/>
      <c r="O235" s="193"/>
      <c r="P235" s="193"/>
      <c r="Q235" s="193"/>
      <c r="R235" s="193"/>
      <c r="S235" s="193"/>
      <c r="T235" s="193"/>
      <c r="U235" s="193"/>
      <c r="V235" s="193"/>
      <c r="W235" s="193"/>
      <c r="X235" s="193"/>
      <c r="Y235" s="193"/>
      <c r="Z235" s="193"/>
      <c r="AA235" s="193"/>
    </row>
    <row xmlns:x14ac="http://schemas.microsoft.com/office/spreadsheetml/2009/9/ac" r="236" ht="15.75" x14ac:dyDescent="0.25">
      <c r="A236" s="193"/>
      <c r="B236" s="194"/>
      <c r="C236" s="193"/>
      <c r="D236" s="193"/>
      <c r="E236" s="193"/>
      <c r="F236" s="193"/>
      <c r="G236" s="193"/>
      <c r="H236" s="193"/>
      <c r="I236" s="193"/>
      <c r="J236" s="193"/>
      <c r="K236" s="193"/>
      <c r="L236" s="193"/>
      <c r="M236" s="193"/>
      <c r="N236" s="193"/>
      <c r="O236" s="193"/>
      <c r="P236" s="193"/>
      <c r="Q236" s="193"/>
      <c r="R236" s="193"/>
      <c r="S236" s="193"/>
      <c r="T236" s="193"/>
      <c r="U236" s="193"/>
      <c r="V236" s="193"/>
      <c r="W236" s="193"/>
      <c r="X236" s="193"/>
      <c r="Y236" s="193"/>
      <c r="Z236" s="193"/>
      <c r="AA236" s="193"/>
    </row>
    <row xmlns:x14ac="http://schemas.microsoft.com/office/spreadsheetml/2009/9/ac" r="237" ht="15.75" x14ac:dyDescent="0.25">
      <c r="A237" s="193"/>
      <c r="B237" s="194"/>
      <c r="C237" s="193"/>
      <c r="D237" s="193"/>
      <c r="E237" s="193"/>
      <c r="F237" s="193"/>
      <c r="G237" s="193"/>
      <c r="H237" s="193"/>
      <c r="I237" s="193"/>
      <c r="J237" s="193"/>
      <c r="K237" s="193"/>
      <c r="L237" s="193"/>
      <c r="M237" s="193"/>
      <c r="N237" s="193"/>
      <c r="O237" s="193"/>
      <c r="P237" s="193"/>
      <c r="Q237" s="193"/>
      <c r="R237" s="193"/>
      <c r="S237" s="193"/>
      <c r="T237" s="193"/>
      <c r="U237" s="193"/>
      <c r="V237" s="193"/>
      <c r="W237" s="193"/>
      <c r="X237" s="193"/>
      <c r="Y237" s="193"/>
      <c r="Z237" s="193"/>
      <c r="AA237" s="193"/>
    </row>
    <row xmlns:x14ac="http://schemas.microsoft.com/office/spreadsheetml/2009/9/ac" r="238" ht="15.75" x14ac:dyDescent="0.25">
      <c r="A238" s="193"/>
      <c r="B238" s="194"/>
      <c r="C238" s="193"/>
      <c r="D238" s="193"/>
      <c r="E238" s="193"/>
      <c r="F238" s="193"/>
      <c r="G238" s="193"/>
      <c r="H238" s="193"/>
      <c r="I238" s="193"/>
      <c r="J238" s="193"/>
      <c r="K238" s="193"/>
      <c r="L238" s="193"/>
      <c r="M238" s="193"/>
      <c r="N238" s="193"/>
      <c r="O238" s="193"/>
      <c r="P238" s="193"/>
      <c r="Q238" s="193"/>
      <c r="R238" s="193"/>
      <c r="S238" s="193"/>
      <c r="T238" s="193"/>
      <c r="U238" s="193"/>
      <c r="V238" s="193"/>
      <c r="W238" s="193"/>
      <c r="X238" s="193"/>
      <c r="Y238" s="193"/>
      <c r="Z238" s="193"/>
      <c r="AA238" s="193"/>
    </row>
    <row xmlns:x14ac="http://schemas.microsoft.com/office/spreadsheetml/2009/9/ac" r="239" ht="15.75" x14ac:dyDescent="0.25">
      <c r="A239" s="193"/>
      <c r="B239" s="194"/>
      <c r="C239" s="193"/>
      <c r="D239" s="193"/>
      <c r="E239" s="193"/>
      <c r="F239" s="193"/>
      <c r="G239" s="193"/>
      <c r="H239" s="193"/>
      <c r="I239" s="193"/>
      <c r="J239" s="193"/>
      <c r="K239" s="193"/>
      <c r="L239" s="193"/>
      <c r="M239" s="193"/>
      <c r="N239" s="193"/>
      <c r="O239" s="193"/>
      <c r="P239" s="193"/>
      <c r="Q239" s="193"/>
      <c r="R239" s="193"/>
      <c r="S239" s="193"/>
      <c r="T239" s="193"/>
      <c r="U239" s="193"/>
      <c r="V239" s="193"/>
      <c r="W239" s="193"/>
      <c r="X239" s="193"/>
      <c r="Y239" s="193"/>
      <c r="Z239" s="193"/>
      <c r="AA239" s="193"/>
    </row>
    <row xmlns:x14ac="http://schemas.microsoft.com/office/spreadsheetml/2009/9/ac" r="240" ht="15.75" x14ac:dyDescent="0.25">
      <c r="A240" s="193"/>
      <c r="B240" s="194"/>
      <c r="C240" s="193"/>
      <c r="D240" s="193"/>
      <c r="E240" s="193"/>
      <c r="F240" s="193"/>
      <c r="G240" s="193"/>
      <c r="H240" s="193"/>
      <c r="I240" s="193"/>
      <c r="J240" s="193"/>
      <c r="K240" s="193"/>
      <c r="L240" s="193"/>
      <c r="M240" s="193"/>
      <c r="N240" s="193"/>
      <c r="O240" s="193"/>
      <c r="P240" s="193"/>
      <c r="Q240" s="193"/>
      <c r="R240" s="193"/>
      <c r="S240" s="193"/>
      <c r="T240" s="193"/>
      <c r="U240" s="193"/>
      <c r="V240" s="193"/>
      <c r="W240" s="193"/>
      <c r="X240" s="193"/>
      <c r="Y240" s="193"/>
      <c r="Z240" s="193"/>
      <c r="AA240" s="193"/>
    </row>
    <row xmlns:x14ac="http://schemas.microsoft.com/office/spreadsheetml/2009/9/ac" r="241" ht="15.75" x14ac:dyDescent="0.25">
      <c r="A241" s="193"/>
      <c r="B241" s="194"/>
      <c r="C241" s="193"/>
      <c r="D241" s="193"/>
      <c r="E241" s="193"/>
      <c r="F241" s="193"/>
      <c r="G241" s="193"/>
      <c r="H241" s="193"/>
      <c r="I241" s="193"/>
      <c r="J241" s="193"/>
      <c r="K241" s="193"/>
      <c r="L241" s="193"/>
      <c r="M241" s="193"/>
      <c r="N241" s="193"/>
      <c r="O241" s="193"/>
      <c r="P241" s="193"/>
      <c r="Q241" s="193"/>
      <c r="R241" s="193"/>
      <c r="S241" s="193"/>
      <c r="T241" s="193"/>
      <c r="U241" s="193"/>
      <c r="V241" s="193"/>
      <c r="W241" s="193"/>
      <c r="X241" s="193"/>
      <c r="Y241" s="193"/>
      <c r="Z241" s="193"/>
      <c r="AA241" s="193"/>
    </row>
    <row xmlns:x14ac="http://schemas.microsoft.com/office/spreadsheetml/2009/9/ac" r="242" ht="15.75" x14ac:dyDescent="0.25">
      <c r="A242" s="193"/>
      <c r="B242" s="194"/>
      <c r="C242" s="193"/>
      <c r="D242" s="193"/>
      <c r="E242" s="193"/>
      <c r="F242" s="193"/>
      <c r="G242" s="193"/>
      <c r="H242" s="193"/>
      <c r="I242" s="193"/>
      <c r="J242" s="193"/>
      <c r="K242" s="193"/>
      <c r="L242" s="193"/>
      <c r="M242" s="193"/>
      <c r="N242" s="193"/>
      <c r="O242" s="193"/>
      <c r="P242" s="193"/>
      <c r="Q242" s="193"/>
      <c r="R242" s="193"/>
      <c r="S242" s="193"/>
      <c r="T242" s="193"/>
      <c r="U242" s="193"/>
      <c r="V242" s="193"/>
      <c r="W242" s="193"/>
      <c r="X242" s="193"/>
      <c r="Y242" s="193"/>
      <c r="Z242" s="193"/>
      <c r="AA242" s="193"/>
    </row>
    <row xmlns:x14ac="http://schemas.microsoft.com/office/spreadsheetml/2009/9/ac" r="243" ht="15.75" x14ac:dyDescent="0.25">
      <c r="A243" s="193"/>
      <c r="B243" s="194"/>
      <c r="C243" s="193"/>
      <c r="D243" s="193"/>
      <c r="E243" s="193"/>
      <c r="F243" s="193"/>
      <c r="G243" s="193"/>
      <c r="H243" s="193"/>
      <c r="I243" s="193"/>
      <c r="J243" s="193"/>
      <c r="K243" s="193"/>
      <c r="L243" s="193"/>
      <c r="M243" s="193"/>
      <c r="N243" s="193"/>
      <c r="O243" s="193"/>
      <c r="P243" s="193"/>
      <c r="Q243" s="193"/>
      <c r="R243" s="193"/>
      <c r="S243" s="193"/>
      <c r="T243" s="193"/>
      <c r="U243" s="193"/>
      <c r="V243" s="193"/>
      <c r="W243" s="193"/>
      <c r="X243" s="193"/>
      <c r="Y243" s="193"/>
      <c r="Z243" s="193"/>
      <c r="AA243" s="193"/>
    </row>
    <row xmlns:x14ac="http://schemas.microsoft.com/office/spreadsheetml/2009/9/ac" r="244" ht="15.75" x14ac:dyDescent="0.25">
      <c r="A244" s="193"/>
      <c r="B244" s="194"/>
      <c r="C244" s="193"/>
      <c r="D244" s="193"/>
      <c r="E244" s="193"/>
      <c r="F244" s="193"/>
      <c r="G244" s="193"/>
      <c r="H244" s="193"/>
      <c r="I244" s="193"/>
      <c r="J244" s="193"/>
      <c r="K244" s="193"/>
      <c r="L244" s="193"/>
      <c r="M244" s="193"/>
      <c r="N244" s="193"/>
      <c r="O244" s="193"/>
      <c r="P244" s="193"/>
      <c r="Q244" s="193"/>
      <c r="R244" s="193"/>
      <c r="S244" s="193"/>
      <c r="T244" s="193"/>
      <c r="U244" s="193"/>
      <c r="V244" s="193"/>
      <c r="W244" s="193"/>
      <c r="X244" s="193"/>
      <c r="Y244" s="193"/>
      <c r="Z244" s="193"/>
      <c r="AA244" s="193"/>
    </row>
    <row xmlns:x14ac="http://schemas.microsoft.com/office/spreadsheetml/2009/9/ac" r="245" ht="15.75" x14ac:dyDescent="0.25">
      <c r="A245" s="193"/>
      <c r="B245" s="194"/>
      <c r="C245" s="193"/>
      <c r="D245" s="193"/>
      <c r="E245" s="193"/>
      <c r="F245" s="193"/>
      <c r="G245" s="193"/>
      <c r="H245" s="193"/>
      <c r="I245" s="193"/>
      <c r="J245" s="193"/>
      <c r="K245" s="193"/>
      <c r="L245" s="193"/>
      <c r="M245" s="193"/>
      <c r="N245" s="193"/>
      <c r="O245" s="193"/>
      <c r="P245" s="193"/>
      <c r="Q245" s="193"/>
      <c r="R245" s="193"/>
      <c r="S245" s="193"/>
      <c r="T245" s="193"/>
      <c r="U245" s="193"/>
      <c r="V245" s="193"/>
      <c r="W245" s="193"/>
      <c r="X245" s="193"/>
      <c r="Y245" s="193"/>
      <c r="Z245" s="193"/>
      <c r="AA245" s="193"/>
    </row>
    <row xmlns:x14ac="http://schemas.microsoft.com/office/spreadsheetml/2009/9/ac" r="246" ht="15.75" x14ac:dyDescent="0.25">
      <c r="A246" s="193"/>
      <c r="B246" s="194"/>
      <c r="C246" s="193"/>
      <c r="D246" s="193"/>
      <c r="E246" s="193"/>
      <c r="F246" s="193"/>
      <c r="G246" s="193"/>
      <c r="H246" s="193"/>
      <c r="I246" s="193"/>
      <c r="J246" s="193"/>
      <c r="K246" s="193"/>
      <c r="L246" s="193"/>
      <c r="M246" s="193"/>
      <c r="N246" s="193"/>
      <c r="O246" s="193"/>
      <c r="P246" s="193"/>
      <c r="Q246" s="193"/>
      <c r="R246" s="193"/>
      <c r="S246" s="193"/>
      <c r="T246" s="193"/>
      <c r="U246" s="193"/>
      <c r="V246" s="193"/>
      <c r="W246" s="193"/>
      <c r="X246" s="193"/>
      <c r="Y246" s="193"/>
      <c r="Z246" s="193"/>
      <c r="AA246" s="193"/>
    </row>
    <row xmlns:x14ac="http://schemas.microsoft.com/office/spreadsheetml/2009/9/ac" r="247" ht="15.75" x14ac:dyDescent="0.25">
      <c r="A247" s="193"/>
      <c r="B247" s="194"/>
      <c r="C247" s="193"/>
      <c r="D247" s="193"/>
      <c r="E247" s="193"/>
      <c r="F247" s="193"/>
      <c r="G247" s="193"/>
      <c r="H247" s="193"/>
      <c r="I247" s="193"/>
      <c r="J247" s="193"/>
      <c r="K247" s="193"/>
      <c r="L247" s="193"/>
      <c r="M247" s="193"/>
      <c r="N247" s="193"/>
      <c r="O247" s="193"/>
      <c r="P247" s="193"/>
      <c r="Q247" s="193"/>
      <c r="R247" s="193"/>
      <c r="S247" s="193"/>
      <c r="T247" s="193"/>
      <c r="U247" s="193"/>
      <c r="V247" s="193"/>
      <c r="W247" s="193"/>
      <c r="X247" s="193"/>
      <c r="Y247" s="193"/>
      <c r="Z247" s="193"/>
      <c r="AA247" s="193"/>
    </row>
    <row xmlns:x14ac="http://schemas.microsoft.com/office/spreadsheetml/2009/9/ac" r="248" ht="15.75" x14ac:dyDescent="0.25">
      <c r="A248" s="193"/>
      <c r="B248" s="194"/>
      <c r="C248" s="193"/>
      <c r="D248" s="193"/>
      <c r="E248" s="193"/>
      <c r="F248" s="193"/>
      <c r="G248" s="193"/>
      <c r="H248" s="193"/>
      <c r="I248" s="193"/>
      <c r="J248" s="193"/>
      <c r="K248" s="193"/>
      <c r="L248" s="193"/>
      <c r="M248" s="193"/>
      <c r="N248" s="193"/>
      <c r="O248" s="193"/>
      <c r="P248" s="193"/>
      <c r="Q248" s="193"/>
      <c r="R248" s="193"/>
      <c r="S248" s="193"/>
      <c r="T248" s="193"/>
      <c r="U248" s="193"/>
      <c r="V248" s="193"/>
      <c r="W248" s="193"/>
      <c r="X248" s="193"/>
      <c r="Y248" s="193"/>
      <c r="Z248" s="193"/>
      <c r="AA248" s="193"/>
    </row>
    <row xmlns:x14ac="http://schemas.microsoft.com/office/spreadsheetml/2009/9/ac" r="249" ht="15.75" x14ac:dyDescent="0.25">
      <c r="A249" s="193"/>
      <c r="B249" s="194"/>
      <c r="C249" s="193"/>
      <c r="D249" s="193"/>
      <c r="E249" s="193"/>
      <c r="F249" s="193"/>
      <c r="G249" s="193"/>
      <c r="H249" s="193"/>
      <c r="I249" s="193"/>
      <c r="J249" s="193"/>
      <c r="K249" s="193"/>
      <c r="L249" s="193"/>
      <c r="M249" s="193"/>
      <c r="N249" s="193"/>
      <c r="O249" s="193"/>
      <c r="P249" s="193"/>
      <c r="Q249" s="193"/>
      <c r="R249" s="193"/>
      <c r="S249" s="193"/>
      <c r="T249" s="193"/>
      <c r="U249" s="193"/>
      <c r="V249" s="193"/>
      <c r="W249" s="193"/>
      <c r="X249" s="193"/>
      <c r="Y249" s="193"/>
      <c r="Z249" s="193"/>
      <c r="AA249" s="193"/>
    </row>
    <row xmlns:x14ac="http://schemas.microsoft.com/office/spreadsheetml/2009/9/ac" r="250" ht="15.75" x14ac:dyDescent="0.25">
      <c r="A250" s="193"/>
      <c r="B250" s="194"/>
      <c r="C250" s="193"/>
      <c r="D250" s="193"/>
      <c r="E250" s="193"/>
      <c r="F250" s="193"/>
      <c r="G250" s="193"/>
      <c r="H250" s="193"/>
      <c r="I250" s="193"/>
      <c r="J250" s="193"/>
      <c r="K250" s="193"/>
      <c r="L250" s="193"/>
      <c r="M250" s="193"/>
      <c r="N250" s="193"/>
      <c r="O250" s="193"/>
      <c r="P250" s="193"/>
      <c r="Q250" s="193"/>
      <c r="R250" s="193"/>
      <c r="S250" s="193"/>
      <c r="T250" s="193"/>
      <c r="U250" s="193"/>
      <c r="V250" s="193"/>
      <c r="W250" s="193"/>
      <c r="X250" s="193"/>
      <c r="Y250" s="193"/>
      <c r="Z250" s="193"/>
      <c r="AA250" s="193"/>
    </row>
    <row xmlns:x14ac="http://schemas.microsoft.com/office/spreadsheetml/2009/9/ac" r="251" ht="15.75" x14ac:dyDescent="0.25">
      <c r="A251" s="193"/>
      <c r="B251" s="194"/>
      <c r="C251" s="193"/>
      <c r="D251" s="193"/>
      <c r="E251" s="193"/>
      <c r="F251" s="193"/>
      <c r="G251" s="193"/>
      <c r="H251" s="193"/>
      <c r="I251" s="193"/>
      <c r="J251" s="193"/>
      <c r="K251" s="193"/>
      <c r="L251" s="193"/>
      <c r="M251" s="193"/>
      <c r="N251" s="193"/>
      <c r="O251" s="193"/>
      <c r="P251" s="193"/>
      <c r="Q251" s="193"/>
      <c r="R251" s="193"/>
      <c r="S251" s="193"/>
      <c r="T251" s="193"/>
      <c r="U251" s="193"/>
      <c r="V251" s="193"/>
      <c r="W251" s="193"/>
      <c r="X251" s="193"/>
      <c r="Y251" s="193"/>
      <c r="Z251" s="193"/>
      <c r="AA251" s="193"/>
    </row>
    <row xmlns:x14ac="http://schemas.microsoft.com/office/spreadsheetml/2009/9/ac" r="252" ht="15.75" x14ac:dyDescent="0.25">
      <c r="A252" s="193"/>
      <c r="B252" s="194"/>
      <c r="C252" s="193"/>
      <c r="D252" s="193"/>
      <c r="E252" s="193"/>
      <c r="F252" s="193"/>
      <c r="G252" s="193"/>
      <c r="H252" s="193"/>
      <c r="I252" s="193"/>
      <c r="J252" s="193"/>
      <c r="K252" s="193"/>
      <c r="L252" s="193"/>
      <c r="M252" s="193"/>
      <c r="N252" s="193"/>
      <c r="O252" s="193"/>
      <c r="P252" s="193"/>
      <c r="Q252" s="193"/>
      <c r="R252" s="193"/>
      <c r="S252" s="193"/>
      <c r="T252" s="193"/>
      <c r="U252" s="193"/>
      <c r="V252" s="193"/>
      <c r="W252" s="193"/>
      <c r="X252" s="193"/>
      <c r="Y252" s="193"/>
      <c r="Z252" s="193"/>
      <c r="AA252" s="193"/>
    </row>
    <row xmlns:x14ac="http://schemas.microsoft.com/office/spreadsheetml/2009/9/ac" r="253" ht="15.75" x14ac:dyDescent="0.25">
      <c r="A253" s="193"/>
      <c r="B253" s="194"/>
      <c r="C253" s="193"/>
      <c r="D253" s="193"/>
      <c r="E253" s="193"/>
      <c r="F253" s="193"/>
      <c r="G253" s="193"/>
      <c r="H253" s="193"/>
      <c r="I253" s="193"/>
      <c r="J253" s="193"/>
      <c r="K253" s="193"/>
      <c r="L253" s="193"/>
      <c r="M253" s="193"/>
      <c r="N253" s="193"/>
      <c r="O253" s="193"/>
      <c r="P253" s="193"/>
      <c r="Q253" s="193"/>
      <c r="R253" s="193"/>
      <c r="S253" s="193"/>
      <c r="T253" s="193"/>
      <c r="U253" s="193"/>
      <c r="V253" s="193"/>
      <c r="W253" s="193"/>
      <c r="X253" s="193"/>
      <c r="Y253" s="193"/>
      <c r="Z253" s="193"/>
      <c r="AA253" s="193"/>
    </row>
    <row xmlns:x14ac="http://schemas.microsoft.com/office/spreadsheetml/2009/9/ac" r="254" ht="15.75" x14ac:dyDescent="0.25">
      <c r="A254" s="193"/>
      <c r="B254" s="194"/>
      <c r="C254" s="193"/>
      <c r="D254" s="193"/>
      <c r="E254" s="193"/>
      <c r="F254" s="193"/>
      <c r="G254" s="193"/>
      <c r="H254" s="193"/>
      <c r="I254" s="193"/>
      <c r="J254" s="193"/>
      <c r="K254" s="193"/>
      <c r="L254" s="193"/>
      <c r="M254" s="193"/>
      <c r="N254" s="193"/>
      <c r="O254" s="193"/>
      <c r="P254" s="193"/>
      <c r="Q254" s="193"/>
      <c r="R254" s="193"/>
      <c r="S254" s="193"/>
      <c r="T254" s="193"/>
      <c r="U254" s="193"/>
      <c r="V254" s="193"/>
      <c r="W254" s="193"/>
      <c r="X254" s="193"/>
      <c r="Y254" s="193"/>
      <c r="Z254" s="193"/>
      <c r="AA254" s="193"/>
    </row>
    <row xmlns:x14ac="http://schemas.microsoft.com/office/spreadsheetml/2009/9/ac" r="255" ht="15.75" x14ac:dyDescent="0.25">
      <c r="A255" s="193"/>
      <c r="B255" s="194"/>
      <c r="C255" s="193"/>
      <c r="D255" s="193"/>
      <c r="E255" s="193"/>
      <c r="F255" s="193"/>
      <c r="G255" s="193"/>
      <c r="H255" s="193"/>
      <c r="I255" s="193"/>
      <c r="J255" s="193"/>
      <c r="K255" s="193"/>
      <c r="L255" s="193"/>
      <c r="M255" s="193"/>
      <c r="N255" s="193"/>
      <c r="O255" s="193"/>
      <c r="P255" s="193"/>
      <c r="Q255" s="193"/>
      <c r="R255" s="193"/>
      <c r="S255" s="193"/>
      <c r="T255" s="193"/>
      <c r="U255" s="193"/>
      <c r="V255" s="193"/>
      <c r="W255" s="193"/>
      <c r="X255" s="193"/>
      <c r="Y255" s="193"/>
      <c r="Z255" s="193"/>
      <c r="AA255" s="193"/>
    </row>
    <row xmlns:x14ac="http://schemas.microsoft.com/office/spreadsheetml/2009/9/ac" r="256" ht="15.75" x14ac:dyDescent="0.25">
      <c r="A256" s="193"/>
      <c r="B256" s="194"/>
      <c r="C256" s="193"/>
      <c r="D256" s="193"/>
      <c r="E256" s="193"/>
      <c r="F256" s="193"/>
      <c r="G256" s="193"/>
      <c r="H256" s="193"/>
      <c r="I256" s="193"/>
      <c r="J256" s="193"/>
      <c r="K256" s="193"/>
      <c r="L256" s="193"/>
      <c r="M256" s="193"/>
      <c r="N256" s="193"/>
      <c r="O256" s="193"/>
      <c r="P256" s="193"/>
      <c r="Q256" s="193"/>
      <c r="R256" s="193"/>
      <c r="S256" s="193"/>
      <c r="T256" s="193"/>
      <c r="U256" s="193"/>
      <c r="V256" s="193"/>
      <c r="W256" s="193"/>
      <c r="X256" s="193"/>
      <c r="Y256" s="193"/>
      <c r="Z256" s="193"/>
      <c r="AA256" s="193"/>
    </row>
    <row xmlns:x14ac="http://schemas.microsoft.com/office/spreadsheetml/2009/9/ac" r="257" ht="15.75" x14ac:dyDescent="0.25">
      <c r="A257" s="193"/>
      <c r="B257" s="194"/>
      <c r="C257" s="193"/>
      <c r="D257" s="193"/>
      <c r="E257" s="193"/>
      <c r="F257" s="193"/>
      <c r="G257" s="193"/>
      <c r="H257" s="193"/>
      <c r="I257" s="193"/>
      <c r="J257" s="193"/>
      <c r="K257" s="193"/>
      <c r="L257" s="193"/>
      <c r="M257" s="193"/>
      <c r="N257" s="193"/>
      <c r="O257" s="193"/>
      <c r="P257" s="193"/>
      <c r="Q257" s="193"/>
      <c r="R257" s="193"/>
      <c r="S257" s="193"/>
      <c r="T257" s="193"/>
      <c r="U257" s="193"/>
      <c r="V257" s="193"/>
      <c r="W257" s="193"/>
      <c r="X257" s="193"/>
      <c r="Y257" s="193"/>
      <c r="Z257" s="193"/>
      <c r="AA257" s="193"/>
    </row>
    <row xmlns:x14ac="http://schemas.microsoft.com/office/spreadsheetml/2009/9/ac" r="258" ht="15.75" x14ac:dyDescent="0.25">
      <c r="A258" s="193"/>
      <c r="B258" s="194"/>
      <c r="C258" s="193"/>
      <c r="D258" s="193"/>
      <c r="E258" s="193"/>
      <c r="F258" s="193"/>
      <c r="G258" s="193"/>
      <c r="H258" s="193"/>
      <c r="I258" s="193"/>
      <c r="J258" s="193"/>
      <c r="K258" s="193"/>
      <c r="L258" s="193"/>
      <c r="M258" s="193"/>
      <c r="N258" s="193"/>
      <c r="O258" s="193"/>
      <c r="P258" s="193"/>
      <c r="Q258" s="193"/>
      <c r="R258" s="193"/>
      <c r="S258" s="193"/>
      <c r="T258" s="193"/>
      <c r="U258" s="193"/>
      <c r="V258" s="193"/>
      <c r="W258" s="193"/>
      <c r="X258" s="193"/>
      <c r="Y258" s="193"/>
      <c r="Z258" s="193"/>
      <c r="AA258" s="193"/>
    </row>
    <row xmlns:x14ac="http://schemas.microsoft.com/office/spreadsheetml/2009/9/ac" r="259" ht="15.75" x14ac:dyDescent="0.25">
      <c r="A259" s="193"/>
      <c r="B259" s="194"/>
      <c r="C259" s="193"/>
      <c r="D259" s="193"/>
      <c r="E259" s="193"/>
      <c r="F259" s="193"/>
      <c r="G259" s="193"/>
      <c r="H259" s="193"/>
      <c r="I259" s="193"/>
      <c r="J259" s="193"/>
      <c r="K259" s="193"/>
      <c r="L259" s="193"/>
      <c r="M259" s="193"/>
      <c r="N259" s="193"/>
      <c r="O259" s="193"/>
      <c r="P259" s="193"/>
      <c r="Q259" s="193"/>
      <c r="R259" s="193"/>
      <c r="S259" s="193"/>
      <c r="T259" s="193"/>
      <c r="U259" s="193"/>
      <c r="V259" s="193"/>
      <c r="W259" s="193"/>
      <c r="X259" s="193"/>
      <c r="Y259" s="193"/>
      <c r="Z259" s="193"/>
      <c r="AA259" s="193"/>
    </row>
    <row xmlns:x14ac="http://schemas.microsoft.com/office/spreadsheetml/2009/9/ac" r="260" ht="15.75" x14ac:dyDescent="0.25">
      <c r="A260" s="193"/>
      <c r="B260" s="194"/>
      <c r="C260" s="193"/>
      <c r="D260" s="193"/>
      <c r="E260" s="193"/>
      <c r="F260" s="193"/>
      <c r="G260" s="193"/>
      <c r="H260" s="193"/>
      <c r="I260" s="193"/>
      <c r="J260" s="193"/>
      <c r="K260" s="193"/>
      <c r="L260" s="193"/>
      <c r="M260" s="193"/>
      <c r="N260" s="193"/>
      <c r="O260" s="193"/>
      <c r="P260" s="193"/>
      <c r="Q260" s="193"/>
      <c r="R260" s="193"/>
      <c r="S260" s="193"/>
      <c r="T260" s="193"/>
      <c r="U260" s="193"/>
      <c r="V260" s="193"/>
      <c r="W260" s="193"/>
      <c r="X260" s="193"/>
      <c r="Y260" s="193"/>
      <c r="Z260" s="193"/>
      <c r="AA260" s="193"/>
    </row>
    <row xmlns:x14ac="http://schemas.microsoft.com/office/spreadsheetml/2009/9/ac" r="261" ht="15.75" x14ac:dyDescent="0.25">
      <c r="A261" s="193"/>
      <c r="B261" s="194"/>
      <c r="C261" s="193"/>
      <c r="D261" s="193"/>
      <c r="E261" s="193"/>
      <c r="F261" s="193"/>
      <c r="G261" s="193"/>
      <c r="H261" s="193"/>
      <c r="I261" s="193"/>
      <c r="J261" s="193"/>
      <c r="K261" s="193"/>
      <c r="L261" s="193"/>
      <c r="M261" s="193"/>
      <c r="N261" s="193"/>
      <c r="O261" s="193"/>
      <c r="P261" s="193"/>
      <c r="Q261" s="193"/>
      <c r="R261" s="193"/>
      <c r="S261" s="193"/>
      <c r="T261" s="193"/>
      <c r="U261" s="193"/>
      <c r="V261" s="193"/>
      <c r="W261" s="193"/>
      <c r="X261" s="193"/>
      <c r="Y261" s="193"/>
      <c r="Z261" s="193"/>
      <c r="AA261" s="193"/>
    </row>
    <row xmlns:x14ac="http://schemas.microsoft.com/office/spreadsheetml/2009/9/ac" r="262" ht="15.75" x14ac:dyDescent="0.25">
      <c r="A262" s="193"/>
      <c r="B262" s="194"/>
      <c r="C262" s="193"/>
      <c r="D262" s="193"/>
      <c r="E262" s="193"/>
      <c r="F262" s="193"/>
      <c r="G262" s="193"/>
      <c r="H262" s="193"/>
      <c r="I262" s="193"/>
      <c r="J262" s="193"/>
      <c r="K262" s="193"/>
      <c r="L262" s="193"/>
      <c r="M262" s="193"/>
      <c r="N262" s="193"/>
      <c r="O262" s="193"/>
      <c r="P262" s="193"/>
      <c r="Q262" s="193"/>
      <c r="R262" s="193"/>
      <c r="S262" s="193"/>
      <c r="T262" s="193"/>
      <c r="U262" s="193"/>
      <c r="V262" s="193"/>
      <c r="W262" s="193"/>
      <c r="X262" s="193"/>
      <c r="Y262" s="193"/>
      <c r="Z262" s="193"/>
      <c r="AA262" s="193"/>
    </row>
    <row xmlns:x14ac="http://schemas.microsoft.com/office/spreadsheetml/2009/9/ac" r="263" ht="15.75" x14ac:dyDescent="0.25">
      <c r="A263" s="193"/>
      <c r="B263" s="194"/>
      <c r="C263" s="193"/>
      <c r="D263" s="193"/>
      <c r="E263" s="193"/>
      <c r="F263" s="193"/>
      <c r="G263" s="193"/>
      <c r="H263" s="193"/>
      <c r="I263" s="193"/>
      <c r="J263" s="193"/>
      <c r="K263" s="193"/>
      <c r="L263" s="193"/>
      <c r="M263" s="193"/>
      <c r="N263" s="193"/>
      <c r="O263" s="193"/>
      <c r="P263" s="193"/>
      <c r="Q263" s="193"/>
      <c r="R263" s="193"/>
      <c r="S263" s="193"/>
      <c r="T263" s="193"/>
      <c r="U263" s="193"/>
      <c r="V263" s="193"/>
      <c r="W263" s="193"/>
      <c r="X263" s="193"/>
      <c r="Y263" s="193"/>
      <c r="Z263" s="193"/>
      <c r="AA263" s="193"/>
    </row>
    <row xmlns:x14ac="http://schemas.microsoft.com/office/spreadsheetml/2009/9/ac" r="264" ht="15.75" x14ac:dyDescent="0.25">
      <c r="A264" s="193"/>
      <c r="B264" s="194"/>
      <c r="C264" s="193"/>
      <c r="D264" s="193"/>
      <c r="E264" s="193"/>
      <c r="F264" s="193"/>
      <c r="G264" s="193"/>
      <c r="H264" s="193"/>
      <c r="I264" s="193"/>
      <c r="J264" s="193"/>
      <c r="K264" s="193"/>
      <c r="L264" s="193"/>
      <c r="M264" s="193"/>
      <c r="N264" s="193"/>
      <c r="O264" s="193"/>
      <c r="P264" s="193"/>
      <c r="Q264" s="193"/>
      <c r="R264" s="193"/>
      <c r="S264" s="193"/>
      <c r="T264" s="193"/>
      <c r="U264" s="193"/>
      <c r="V264" s="193"/>
      <c r="W264" s="193"/>
      <c r="X264" s="193"/>
      <c r="Y264" s="193"/>
      <c r="Z264" s="193"/>
      <c r="AA264" s="193"/>
    </row>
    <row xmlns:x14ac="http://schemas.microsoft.com/office/spreadsheetml/2009/9/ac" r="265" ht="15.75" x14ac:dyDescent="0.25">
      <c r="A265" s="193"/>
      <c r="B265" s="194"/>
      <c r="C265" s="193"/>
      <c r="D265" s="193"/>
      <c r="E265" s="193"/>
      <c r="F265" s="193"/>
      <c r="G265" s="193"/>
      <c r="H265" s="193"/>
      <c r="I265" s="193"/>
      <c r="J265" s="193"/>
      <c r="K265" s="193"/>
      <c r="L265" s="193"/>
      <c r="M265" s="193"/>
      <c r="N265" s="193"/>
      <c r="O265" s="193"/>
      <c r="P265" s="193"/>
      <c r="Q265" s="193"/>
      <c r="R265" s="193"/>
      <c r="S265" s="193"/>
      <c r="T265" s="193"/>
      <c r="U265" s="193"/>
      <c r="V265" s="193"/>
      <c r="W265" s="193"/>
      <c r="X265" s="193"/>
      <c r="Y265" s="193"/>
      <c r="Z265" s="193"/>
      <c r="AA265" s="193"/>
    </row>
    <row xmlns:x14ac="http://schemas.microsoft.com/office/spreadsheetml/2009/9/ac" r="266" ht="15.75" x14ac:dyDescent="0.25">
      <c r="A266" s="193"/>
      <c r="B266" s="194"/>
      <c r="C266" s="193"/>
      <c r="D266" s="193"/>
      <c r="E266" s="193"/>
      <c r="F266" s="193"/>
      <c r="G266" s="193"/>
      <c r="H266" s="193"/>
      <c r="I266" s="193"/>
      <c r="J266" s="193"/>
      <c r="K266" s="193"/>
      <c r="L266" s="193"/>
      <c r="M266" s="193"/>
      <c r="N266" s="193"/>
      <c r="O266" s="193"/>
      <c r="P266" s="193"/>
      <c r="Q266" s="193"/>
      <c r="R266" s="193"/>
      <c r="S266" s="193"/>
      <c r="T266" s="193"/>
      <c r="U266" s="193"/>
      <c r="V266" s="193"/>
      <c r="W266" s="193"/>
      <c r="X266" s="193"/>
      <c r="Y266" s="193"/>
      <c r="Z266" s="193"/>
      <c r="AA266" s="193"/>
    </row>
    <row xmlns:x14ac="http://schemas.microsoft.com/office/spreadsheetml/2009/9/ac" r="267" ht="15.75" x14ac:dyDescent="0.25">
      <c r="A267" s="193"/>
      <c r="B267" s="194"/>
      <c r="C267" s="193"/>
      <c r="D267" s="193"/>
      <c r="E267" s="193"/>
      <c r="F267" s="193"/>
      <c r="G267" s="193"/>
      <c r="H267" s="193"/>
      <c r="I267" s="193"/>
      <c r="J267" s="193"/>
      <c r="K267" s="193"/>
      <c r="L267" s="193"/>
      <c r="M267" s="193"/>
      <c r="N267" s="193"/>
      <c r="O267" s="193"/>
      <c r="P267" s="193"/>
      <c r="Q267" s="193"/>
      <c r="R267" s="193"/>
      <c r="S267" s="193"/>
      <c r="T267" s="193"/>
      <c r="U267" s="193"/>
      <c r="V267" s="193"/>
      <c r="W267" s="193"/>
      <c r="X267" s="193"/>
      <c r="Y267" s="193"/>
      <c r="Z267" s="193"/>
      <c r="AA267" s="193"/>
    </row>
    <row xmlns:x14ac="http://schemas.microsoft.com/office/spreadsheetml/2009/9/ac" r="268" ht="15.75" x14ac:dyDescent="0.25">
      <c r="A268" s="193"/>
      <c r="B268" s="194"/>
      <c r="C268" s="193"/>
      <c r="D268" s="193"/>
      <c r="E268" s="193"/>
      <c r="F268" s="193"/>
      <c r="G268" s="193"/>
      <c r="H268" s="193"/>
      <c r="I268" s="193"/>
      <c r="J268" s="193"/>
      <c r="K268" s="193"/>
      <c r="L268" s="193"/>
      <c r="M268" s="193"/>
      <c r="N268" s="193"/>
      <c r="O268" s="193"/>
      <c r="P268" s="193"/>
      <c r="Q268" s="193"/>
      <c r="R268" s="193"/>
      <c r="S268" s="193"/>
      <c r="T268" s="193"/>
      <c r="U268" s="193"/>
      <c r="V268" s="193"/>
      <c r="W268" s="193"/>
      <c r="X268" s="193"/>
      <c r="Y268" s="193"/>
      <c r="Z268" s="193"/>
      <c r="AA268" s="193"/>
    </row>
    <row xmlns:x14ac="http://schemas.microsoft.com/office/spreadsheetml/2009/9/ac" r="269" ht="15.75" x14ac:dyDescent="0.25">
      <c r="A269" s="193"/>
      <c r="B269" s="194"/>
      <c r="C269" s="193"/>
      <c r="D269" s="193"/>
      <c r="E269" s="193"/>
      <c r="F269" s="193"/>
      <c r="G269" s="193"/>
      <c r="H269" s="193"/>
      <c r="I269" s="193"/>
      <c r="J269" s="193"/>
      <c r="K269" s="193"/>
      <c r="L269" s="193"/>
      <c r="M269" s="193"/>
      <c r="N269" s="193"/>
      <c r="O269" s="193"/>
      <c r="P269" s="193"/>
      <c r="Q269" s="193"/>
      <c r="R269" s="193"/>
      <c r="S269" s="193"/>
      <c r="T269" s="193"/>
      <c r="U269" s="193"/>
      <c r="V269" s="193"/>
      <c r="W269" s="193"/>
      <c r="X269" s="193"/>
      <c r="Y269" s="193"/>
      <c r="Z269" s="193"/>
      <c r="AA269" s="193"/>
    </row>
    <row xmlns:x14ac="http://schemas.microsoft.com/office/spreadsheetml/2009/9/ac" r="270" ht="15.75" x14ac:dyDescent="0.25">
      <c r="A270" s="193"/>
      <c r="B270" s="194"/>
      <c r="C270" s="193"/>
      <c r="D270" s="193"/>
      <c r="E270" s="193"/>
      <c r="F270" s="193"/>
      <c r="G270" s="193"/>
      <c r="H270" s="193"/>
      <c r="I270" s="193"/>
      <c r="J270" s="193"/>
      <c r="K270" s="193"/>
      <c r="L270" s="193"/>
      <c r="M270" s="193"/>
      <c r="N270" s="193"/>
      <c r="O270" s="193"/>
      <c r="P270" s="193"/>
      <c r="Q270" s="193"/>
      <c r="R270" s="193"/>
      <c r="S270" s="193"/>
      <c r="T270" s="193"/>
      <c r="U270" s="193"/>
      <c r="V270" s="193"/>
      <c r="W270" s="193"/>
      <c r="X270" s="193"/>
      <c r="Y270" s="193"/>
      <c r="Z270" s="193"/>
      <c r="AA270" s="193"/>
    </row>
    <row xmlns:x14ac="http://schemas.microsoft.com/office/spreadsheetml/2009/9/ac" r="271" ht="15.75" x14ac:dyDescent="0.25">
      <c r="A271" s="193"/>
      <c r="B271" s="194"/>
      <c r="C271" s="193"/>
      <c r="D271" s="193"/>
      <c r="E271" s="193"/>
      <c r="F271" s="193"/>
      <c r="G271" s="193"/>
      <c r="H271" s="193"/>
      <c r="I271" s="193"/>
      <c r="J271" s="193"/>
      <c r="K271" s="193"/>
      <c r="L271" s="193"/>
      <c r="M271" s="193"/>
      <c r="N271" s="193"/>
      <c r="O271" s="193"/>
      <c r="P271" s="193"/>
      <c r="Q271" s="193"/>
      <c r="R271" s="193"/>
      <c r="S271" s="193"/>
      <c r="T271" s="193"/>
      <c r="U271" s="193"/>
      <c r="V271" s="193"/>
      <c r="W271" s="193"/>
      <c r="X271" s="193"/>
      <c r="Y271" s="193"/>
      <c r="Z271" s="193"/>
      <c r="AA271" s="193"/>
    </row>
    <row xmlns:x14ac="http://schemas.microsoft.com/office/spreadsheetml/2009/9/ac" r="272" ht="15.75" x14ac:dyDescent="0.25">
      <c r="A272" s="193"/>
      <c r="B272" s="194"/>
      <c r="C272" s="193"/>
      <c r="D272" s="193"/>
      <c r="E272" s="193"/>
      <c r="F272" s="193"/>
      <c r="G272" s="193"/>
      <c r="H272" s="193"/>
      <c r="I272" s="193"/>
      <c r="J272" s="193"/>
      <c r="K272" s="193"/>
      <c r="L272" s="193"/>
      <c r="M272" s="193"/>
      <c r="N272" s="193"/>
      <c r="O272" s="193"/>
      <c r="P272" s="193"/>
      <c r="Q272" s="193"/>
      <c r="R272" s="193"/>
      <c r="S272" s="193"/>
      <c r="T272" s="193"/>
      <c r="U272" s="193"/>
      <c r="V272" s="193"/>
      <c r="W272" s="193"/>
      <c r="X272" s="193"/>
      <c r="Y272" s="193"/>
      <c r="Z272" s="193"/>
      <c r="AA272" s="193"/>
    </row>
    <row xmlns:x14ac="http://schemas.microsoft.com/office/spreadsheetml/2009/9/ac" r="273" ht="15.75" x14ac:dyDescent="0.25">
      <c r="A273" s="193"/>
      <c r="B273" s="194"/>
      <c r="C273" s="193"/>
      <c r="D273" s="193"/>
      <c r="E273" s="193"/>
      <c r="F273" s="193"/>
      <c r="G273" s="193"/>
      <c r="H273" s="193"/>
      <c r="I273" s="193"/>
      <c r="J273" s="193"/>
      <c r="K273" s="193"/>
      <c r="L273" s="193"/>
      <c r="M273" s="193"/>
      <c r="N273" s="193"/>
      <c r="O273" s="193"/>
      <c r="P273" s="193"/>
      <c r="Q273" s="193"/>
      <c r="R273" s="193"/>
      <c r="S273" s="193"/>
      <c r="T273" s="193"/>
      <c r="U273" s="193"/>
      <c r="V273" s="193"/>
      <c r="W273" s="193"/>
      <c r="X273" s="193"/>
      <c r="Y273" s="193"/>
      <c r="Z273" s="193"/>
      <c r="AA273" s="193"/>
    </row>
    <row xmlns:x14ac="http://schemas.microsoft.com/office/spreadsheetml/2009/9/ac" r="274" ht="15.75" x14ac:dyDescent="0.25">
      <c r="A274" s="193"/>
      <c r="B274" s="194"/>
      <c r="C274" s="193"/>
      <c r="D274" s="193"/>
      <c r="E274" s="193"/>
      <c r="F274" s="193"/>
      <c r="G274" s="193"/>
      <c r="H274" s="193"/>
      <c r="I274" s="193"/>
      <c r="J274" s="193"/>
      <c r="K274" s="193"/>
      <c r="L274" s="193"/>
      <c r="M274" s="193"/>
      <c r="N274" s="193"/>
      <c r="O274" s="193"/>
      <c r="P274" s="193"/>
      <c r="Q274" s="193"/>
      <c r="R274" s="193"/>
      <c r="S274" s="193"/>
      <c r="T274" s="193"/>
      <c r="U274" s="193"/>
      <c r="V274" s="193"/>
      <c r="W274" s="193"/>
      <c r="X274" s="193"/>
      <c r="Y274" s="193"/>
      <c r="Z274" s="193"/>
      <c r="AA274" s="193"/>
    </row>
    <row xmlns:x14ac="http://schemas.microsoft.com/office/spreadsheetml/2009/9/ac" r="275" ht="15.75" x14ac:dyDescent="0.25">
      <c r="A275" s="193"/>
      <c r="B275" s="194"/>
      <c r="C275" s="193"/>
      <c r="D275" s="193"/>
      <c r="E275" s="193"/>
      <c r="F275" s="193"/>
      <c r="G275" s="193"/>
      <c r="H275" s="193"/>
      <c r="I275" s="193"/>
      <c r="J275" s="193"/>
      <c r="K275" s="193"/>
      <c r="L275" s="193"/>
      <c r="M275" s="193"/>
      <c r="N275" s="193"/>
      <c r="O275" s="193"/>
      <c r="P275" s="193"/>
      <c r="Q275" s="193"/>
      <c r="R275" s="193"/>
      <c r="S275" s="193"/>
      <c r="T275" s="193"/>
      <c r="U275" s="193"/>
      <c r="V275" s="193"/>
      <c r="W275" s="193"/>
      <c r="X275" s="193"/>
      <c r="Y275" s="193"/>
      <c r="Z275" s="193"/>
      <c r="AA275" s="193"/>
    </row>
    <row xmlns:x14ac="http://schemas.microsoft.com/office/spreadsheetml/2009/9/ac" r="276" ht="15.75" x14ac:dyDescent="0.25">
      <c r="A276" s="193"/>
      <c r="B276" s="194"/>
      <c r="C276" s="193"/>
      <c r="D276" s="193"/>
      <c r="E276" s="193"/>
      <c r="F276" s="193"/>
      <c r="G276" s="193"/>
      <c r="H276" s="193"/>
      <c r="I276" s="193"/>
      <c r="J276" s="193"/>
      <c r="K276" s="193"/>
      <c r="L276" s="193"/>
      <c r="M276" s="193"/>
      <c r="N276" s="193"/>
      <c r="O276" s="193"/>
      <c r="P276" s="193"/>
      <c r="Q276" s="193"/>
      <c r="R276" s="193"/>
      <c r="S276" s="193"/>
      <c r="T276" s="193"/>
      <c r="U276" s="193"/>
      <c r="V276" s="193"/>
      <c r="W276" s="193"/>
      <c r="X276" s="193"/>
      <c r="Y276" s="193"/>
      <c r="Z276" s="193"/>
      <c r="AA276" s="193"/>
    </row>
    <row xmlns:x14ac="http://schemas.microsoft.com/office/spreadsheetml/2009/9/ac" r="277" ht="15.75" x14ac:dyDescent="0.25">
      <c r="A277" s="193"/>
      <c r="B277" s="194"/>
      <c r="C277" s="193"/>
      <c r="D277" s="193"/>
      <c r="E277" s="193"/>
      <c r="F277" s="193"/>
      <c r="G277" s="193"/>
      <c r="H277" s="193"/>
      <c r="I277" s="193"/>
      <c r="J277" s="193"/>
      <c r="K277" s="193"/>
      <c r="L277" s="193"/>
      <c r="M277" s="193"/>
      <c r="N277" s="193"/>
      <c r="O277" s="193"/>
      <c r="P277" s="193"/>
      <c r="Q277" s="193"/>
      <c r="R277" s="193"/>
      <c r="S277" s="193"/>
      <c r="T277" s="193"/>
      <c r="U277" s="193"/>
      <c r="V277" s="193"/>
      <c r="W277" s="193"/>
      <c r="X277" s="193"/>
      <c r="Y277" s="193"/>
      <c r="Z277" s="193"/>
      <c r="AA277" s="193"/>
    </row>
    <row xmlns:x14ac="http://schemas.microsoft.com/office/spreadsheetml/2009/9/ac" r="278" ht="15.75" x14ac:dyDescent="0.25">
      <c r="A278" s="193"/>
      <c r="B278" s="194"/>
      <c r="C278" s="193"/>
      <c r="D278" s="193"/>
      <c r="E278" s="193"/>
      <c r="F278" s="193"/>
      <c r="G278" s="193"/>
      <c r="H278" s="193"/>
      <c r="I278" s="193"/>
      <c r="J278" s="193"/>
      <c r="K278" s="193"/>
      <c r="L278" s="193"/>
      <c r="M278" s="193"/>
      <c r="N278" s="193"/>
      <c r="O278" s="193"/>
      <c r="P278" s="193"/>
      <c r="Q278" s="193"/>
      <c r="R278" s="193"/>
      <c r="S278" s="193"/>
      <c r="T278" s="193"/>
      <c r="U278" s="193"/>
      <c r="V278" s="193"/>
      <c r="W278" s="193"/>
      <c r="X278" s="193"/>
      <c r="Y278" s="193"/>
      <c r="Z278" s="193"/>
      <c r="AA278" s="193"/>
    </row>
    <row xmlns:x14ac="http://schemas.microsoft.com/office/spreadsheetml/2009/9/ac" r="279" ht="15.75" x14ac:dyDescent="0.25">
      <c r="A279" s="193"/>
      <c r="B279" s="194"/>
      <c r="C279" s="193"/>
      <c r="D279" s="193"/>
      <c r="E279" s="193"/>
      <c r="F279" s="193"/>
      <c r="G279" s="193"/>
      <c r="H279" s="193"/>
      <c r="I279" s="193"/>
      <c r="J279" s="193"/>
      <c r="K279" s="193"/>
      <c r="L279" s="193"/>
      <c r="M279" s="193"/>
      <c r="N279" s="193"/>
      <c r="O279" s="193"/>
      <c r="P279" s="193"/>
      <c r="Q279" s="193"/>
      <c r="R279" s="193"/>
      <c r="S279" s="193"/>
      <c r="T279" s="193"/>
      <c r="U279" s="193"/>
      <c r="V279" s="193"/>
      <c r="W279" s="193"/>
      <c r="X279" s="193"/>
      <c r="Y279" s="193"/>
      <c r="Z279" s="193"/>
      <c r="AA279" s="193"/>
    </row>
    <row xmlns:x14ac="http://schemas.microsoft.com/office/spreadsheetml/2009/9/ac" r="280" ht="15.75" x14ac:dyDescent="0.25">
      <c r="A280" s="193"/>
      <c r="B280" s="194"/>
      <c r="C280" s="193"/>
      <c r="D280" s="193"/>
      <c r="E280" s="193"/>
      <c r="F280" s="193"/>
      <c r="G280" s="193"/>
      <c r="H280" s="193"/>
      <c r="I280" s="193"/>
      <c r="J280" s="193"/>
      <c r="K280" s="193"/>
      <c r="L280" s="193"/>
      <c r="M280" s="193"/>
      <c r="N280" s="193"/>
      <c r="O280" s="193"/>
      <c r="P280" s="193"/>
      <c r="Q280" s="193"/>
      <c r="R280" s="193"/>
      <c r="S280" s="193"/>
      <c r="T280" s="193"/>
      <c r="U280" s="193"/>
      <c r="V280" s="193"/>
      <c r="W280" s="193"/>
      <c r="X280" s="193"/>
      <c r="Y280" s="193"/>
      <c r="Z280" s="193"/>
      <c r="AA280" s="193"/>
    </row>
    <row xmlns:x14ac="http://schemas.microsoft.com/office/spreadsheetml/2009/9/ac" r="281" ht="15.75" x14ac:dyDescent="0.25">
      <c r="A281" s="193"/>
      <c r="B281" s="194"/>
      <c r="C281" s="193"/>
      <c r="D281" s="193"/>
      <c r="E281" s="193"/>
      <c r="F281" s="193"/>
      <c r="G281" s="193"/>
      <c r="H281" s="193"/>
      <c r="I281" s="193"/>
      <c r="J281" s="193"/>
      <c r="K281" s="193"/>
      <c r="L281" s="193"/>
      <c r="M281" s="193"/>
      <c r="N281" s="193"/>
      <c r="O281" s="193"/>
      <c r="P281" s="193"/>
      <c r="Q281" s="193"/>
      <c r="R281" s="193"/>
      <c r="S281" s="193"/>
      <c r="T281" s="193"/>
      <c r="U281" s="193"/>
      <c r="V281" s="193"/>
      <c r="W281" s="193"/>
      <c r="X281" s="193"/>
      <c r="Y281" s="193"/>
      <c r="Z281" s="193"/>
      <c r="AA281" s="193"/>
    </row>
    <row xmlns:x14ac="http://schemas.microsoft.com/office/spreadsheetml/2009/9/ac" r="282" ht="15.75" x14ac:dyDescent="0.25">
      <c r="A282" s="193"/>
      <c r="B282" s="194"/>
      <c r="C282" s="193"/>
      <c r="D282" s="193"/>
      <c r="E282" s="193"/>
      <c r="F282" s="193"/>
      <c r="G282" s="193"/>
      <c r="H282" s="193"/>
      <c r="I282" s="193"/>
      <c r="J282" s="193"/>
      <c r="K282" s="193"/>
      <c r="L282" s="193"/>
      <c r="M282" s="193"/>
      <c r="N282" s="193"/>
      <c r="O282" s="193"/>
      <c r="P282" s="193"/>
      <c r="Q282" s="193"/>
      <c r="R282" s="193"/>
      <c r="S282" s="193"/>
      <c r="T282" s="193"/>
      <c r="U282" s="193"/>
      <c r="V282" s="193"/>
      <c r="W282" s="193"/>
      <c r="X282" s="193"/>
      <c r="Y282" s="193"/>
      <c r="Z282" s="193"/>
      <c r="AA282" s="193"/>
    </row>
    <row xmlns:x14ac="http://schemas.microsoft.com/office/spreadsheetml/2009/9/ac" r="283" ht="15.75" x14ac:dyDescent="0.25">
      <c r="A283" s="193"/>
      <c r="B283" s="194"/>
      <c r="C283" s="193"/>
      <c r="D283" s="193"/>
      <c r="E283" s="193"/>
      <c r="F283" s="193"/>
      <c r="G283" s="193"/>
      <c r="H283" s="193"/>
      <c r="I283" s="193"/>
      <c r="J283" s="193"/>
      <c r="K283" s="193"/>
      <c r="L283" s="193"/>
      <c r="M283" s="193"/>
      <c r="N283" s="193"/>
      <c r="O283" s="193"/>
      <c r="P283" s="193"/>
      <c r="Q283" s="193"/>
      <c r="R283" s="193"/>
      <c r="S283" s="193"/>
      <c r="T283" s="193"/>
      <c r="U283" s="193"/>
      <c r="V283" s="193"/>
      <c r="W283" s="193"/>
      <c r="X283" s="193"/>
      <c r="Y283" s="193"/>
      <c r="Z283" s="193"/>
      <c r="AA283" s="193"/>
    </row>
    <row xmlns:x14ac="http://schemas.microsoft.com/office/spreadsheetml/2009/9/ac" r="284" ht="15.75" x14ac:dyDescent="0.25">
      <c r="A284" s="193"/>
      <c r="B284" s="194"/>
      <c r="C284" s="193"/>
      <c r="D284" s="193"/>
      <c r="E284" s="193"/>
      <c r="F284" s="193"/>
      <c r="G284" s="193"/>
      <c r="H284" s="193"/>
      <c r="I284" s="193"/>
      <c r="J284" s="193"/>
      <c r="K284" s="193"/>
      <c r="L284" s="193"/>
      <c r="M284" s="193"/>
      <c r="N284" s="193"/>
      <c r="O284" s="193"/>
      <c r="P284" s="193"/>
      <c r="Q284" s="193"/>
      <c r="R284" s="193"/>
      <c r="S284" s="193"/>
      <c r="T284" s="193"/>
      <c r="U284" s="193"/>
      <c r="V284" s="193"/>
      <c r="W284" s="193"/>
      <c r="X284" s="193"/>
      <c r="Y284" s="193"/>
      <c r="Z284" s="193"/>
      <c r="AA284" s="193"/>
    </row>
    <row xmlns:x14ac="http://schemas.microsoft.com/office/spreadsheetml/2009/9/ac" r="285" ht="15.75" x14ac:dyDescent="0.25">
      <c r="A285" s="193"/>
      <c r="B285" s="194"/>
      <c r="C285" s="193"/>
      <c r="D285" s="193"/>
      <c r="E285" s="193"/>
      <c r="F285" s="193"/>
      <c r="G285" s="193"/>
      <c r="H285" s="193"/>
      <c r="I285" s="193"/>
      <c r="J285" s="193"/>
      <c r="K285" s="193"/>
      <c r="L285" s="193"/>
      <c r="M285" s="193"/>
      <c r="N285" s="193"/>
      <c r="O285" s="193"/>
      <c r="P285" s="193"/>
      <c r="Q285" s="193"/>
      <c r="R285" s="193"/>
      <c r="S285" s="193"/>
      <c r="T285" s="193"/>
      <c r="U285" s="193"/>
      <c r="V285" s="193"/>
      <c r="W285" s="193"/>
      <c r="X285" s="193"/>
      <c r="Y285" s="193"/>
      <c r="Z285" s="193"/>
      <c r="AA285" s="193"/>
    </row>
    <row xmlns:x14ac="http://schemas.microsoft.com/office/spreadsheetml/2009/9/ac" r="286" ht="15.75" x14ac:dyDescent="0.25">
      <c r="A286" s="193"/>
      <c r="B286" s="194"/>
      <c r="C286" s="193"/>
      <c r="D286" s="193"/>
      <c r="E286" s="193"/>
      <c r="F286" s="193"/>
      <c r="G286" s="193"/>
      <c r="H286" s="193"/>
      <c r="I286" s="193"/>
      <c r="J286" s="193"/>
      <c r="K286" s="193"/>
      <c r="L286" s="193"/>
      <c r="M286" s="193"/>
      <c r="N286" s="193"/>
      <c r="O286" s="193"/>
      <c r="P286" s="193"/>
      <c r="Q286" s="193"/>
      <c r="R286" s="193"/>
      <c r="S286" s="193"/>
      <c r="T286" s="193"/>
      <c r="U286" s="193"/>
      <c r="V286" s="193"/>
      <c r="W286" s="193"/>
      <c r="X286" s="193"/>
      <c r="Y286" s="193"/>
      <c r="Z286" s="193"/>
      <c r="AA286" s="193"/>
    </row>
    <row xmlns:x14ac="http://schemas.microsoft.com/office/spreadsheetml/2009/9/ac" r="287" ht="15.75" x14ac:dyDescent="0.25">
      <c r="A287" s="193"/>
      <c r="B287" s="194"/>
      <c r="C287" s="193"/>
      <c r="D287" s="193"/>
      <c r="E287" s="193"/>
      <c r="F287" s="193"/>
      <c r="G287" s="193"/>
      <c r="H287" s="193"/>
      <c r="I287" s="193"/>
      <c r="J287" s="193"/>
      <c r="K287" s="193"/>
      <c r="L287" s="193"/>
      <c r="M287" s="193"/>
      <c r="N287" s="193"/>
      <c r="O287" s="193"/>
      <c r="P287" s="193"/>
      <c r="Q287" s="193"/>
      <c r="R287" s="193"/>
      <c r="S287" s="193"/>
      <c r="T287" s="193"/>
      <c r="U287" s="193"/>
      <c r="V287" s="193"/>
      <c r="W287" s="193"/>
      <c r="X287" s="193"/>
      <c r="Y287" s="193"/>
      <c r="Z287" s="193"/>
      <c r="AA287" s="193"/>
    </row>
    <row xmlns:x14ac="http://schemas.microsoft.com/office/spreadsheetml/2009/9/ac" r="288" ht="15.75" x14ac:dyDescent="0.25">
      <c r="A288" s="193"/>
      <c r="B288" s="194"/>
      <c r="C288" s="193"/>
      <c r="D288" s="193"/>
      <c r="E288" s="193"/>
      <c r="F288" s="193"/>
      <c r="G288" s="193"/>
      <c r="H288" s="193"/>
      <c r="I288" s="193"/>
      <c r="J288" s="193"/>
      <c r="K288" s="193"/>
      <c r="L288" s="193"/>
      <c r="M288" s="193"/>
      <c r="N288" s="193"/>
      <c r="O288" s="193"/>
      <c r="P288" s="193"/>
      <c r="Q288" s="193"/>
      <c r="R288" s="193"/>
      <c r="S288" s="193"/>
      <c r="T288" s="193"/>
      <c r="U288" s="193"/>
      <c r="V288" s="193"/>
      <c r="W288" s="193"/>
      <c r="X288" s="193"/>
      <c r="Y288" s="193"/>
      <c r="Z288" s="193"/>
      <c r="AA288" s="193"/>
    </row>
    <row xmlns:x14ac="http://schemas.microsoft.com/office/spreadsheetml/2009/9/ac" r="289" ht="15.75" x14ac:dyDescent="0.25">
      <c r="A289" s="193"/>
      <c r="B289" s="194"/>
      <c r="C289" s="193"/>
      <c r="D289" s="193"/>
      <c r="E289" s="193"/>
      <c r="F289" s="193"/>
      <c r="G289" s="193"/>
      <c r="H289" s="193"/>
      <c r="I289" s="193"/>
      <c r="J289" s="193"/>
      <c r="K289" s="193"/>
      <c r="L289" s="193"/>
      <c r="M289" s="193"/>
      <c r="N289" s="193"/>
      <c r="O289" s="193"/>
      <c r="P289" s="193"/>
      <c r="Q289" s="193"/>
      <c r="R289" s="193"/>
      <c r="S289" s="193"/>
      <c r="T289" s="193"/>
      <c r="U289" s="193"/>
      <c r="V289" s="193"/>
      <c r="W289" s="193"/>
      <c r="X289" s="193"/>
      <c r="Y289" s="193"/>
      <c r="Z289" s="193"/>
      <c r="AA289" s="193"/>
    </row>
    <row xmlns:x14ac="http://schemas.microsoft.com/office/spreadsheetml/2009/9/ac" r="290" ht="15.75" x14ac:dyDescent="0.25">
      <c r="A290" s="193"/>
      <c r="B290" s="194"/>
      <c r="C290" s="193"/>
      <c r="D290" s="193"/>
      <c r="E290" s="193"/>
      <c r="F290" s="193"/>
      <c r="G290" s="193"/>
      <c r="H290" s="193"/>
      <c r="I290" s="193"/>
      <c r="J290" s="193"/>
      <c r="K290" s="193"/>
      <c r="L290" s="193"/>
      <c r="M290" s="193"/>
      <c r="N290" s="193"/>
      <c r="O290" s="193"/>
      <c r="P290" s="193"/>
      <c r="Q290" s="193"/>
      <c r="R290" s="193"/>
      <c r="S290" s="193"/>
      <c r="T290" s="193"/>
      <c r="U290" s="193"/>
      <c r="V290" s="193"/>
      <c r="W290" s="193"/>
      <c r="X290" s="193"/>
      <c r="Y290" s="193"/>
      <c r="Z290" s="193"/>
      <c r="AA290" s="193"/>
    </row>
    <row xmlns:x14ac="http://schemas.microsoft.com/office/spreadsheetml/2009/9/ac" r="291" ht="15.75" x14ac:dyDescent="0.25">
      <c r="A291" s="193"/>
      <c r="B291" s="194"/>
      <c r="C291" s="193"/>
      <c r="D291" s="193"/>
      <c r="E291" s="193"/>
      <c r="F291" s="193"/>
      <c r="G291" s="193"/>
      <c r="H291" s="193"/>
      <c r="I291" s="193"/>
      <c r="J291" s="193"/>
      <c r="K291" s="193"/>
      <c r="L291" s="193"/>
      <c r="M291" s="193"/>
      <c r="N291" s="193"/>
      <c r="O291" s="193"/>
      <c r="P291" s="193"/>
      <c r="Q291" s="193"/>
      <c r="R291" s="193"/>
      <c r="S291" s="193"/>
      <c r="T291" s="193"/>
      <c r="U291" s="193"/>
      <c r="V291" s="193"/>
      <c r="W291" s="193"/>
      <c r="X291" s="193"/>
      <c r="Y291" s="193"/>
      <c r="Z291" s="193"/>
      <c r="AA291" s="193"/>
    </row>
    <row xmlns:x14ac="http://schemas.microsoft.com/office/spreadsheetml/2009/9/ac" r="292" ht="15.75" x14ac:dyDescent="0.25">
      <c r="A292" s="193"/>
      <c r="B292" s="194"/>
      <c r="C292" s="193"/>
      <c r="D292" s="193"/>
      <c r="E292" s="193"/>
      <c r="F292" s="193"/>
      <c r="G292" s="193"/>
      <c r="H292" s="193"/>
      <c r="I292" s="193"/>
      <c r="J292" s="193"/>
      <c r="K292" s="193"/>
      <c r="L292" s="193"/>
      <c r="M292" s="193"/>
      <c r="N292" s="193"/>
      <c r="O292" s="193"/>
      <c r="P292" s="193"/>
      <c r="Q292" s="193"/>
      <c r="R292" s="193"/>
      <c r="S292" s="193"/>
      <c r="T292" s="193"/>
      <c r="U292" s="193"/>
      <c r="V292" s="193"/>
      <c r="W292" s="193"/>
      <c r="X292" s="193"/>
      <c r="Y292" s="193"/>
      <c r="Z292" s="193"/>
      <c r="AA292" s="193"/>
    </row>
    <row xmlns:x14ac="http://schemas.microsoft.com/office/spreadsheetml/2009/9/ac" r="293" ht="15.75" x14ac:dyDescent="0.25">
      <c r="A293" s="193"/>
      <c r="B293" s="194"/>
      <c r="C293" s="193"/>
      <c r="D293" s="193"/>
      <c r="E293" s="193"/>
      <c r="F293" s="193"/>
      <c r="G293" s="193"/>
      <c r="H293" s="193"/>
      <c r="I293" s="193"/>
      <c r="J293" s="193"/>
      <c r="K293" s="193"/>
      <c r="L293" s="193"/>
      <c r="M293" s="193"/>
      <c r="N293" s="193"/>
      <c r="O293" s="193"/>
      <c r="P293" s="193"/>
      <c r="Q293" s="193"/>
      <c r="R293" s="193"/>
      <c r="S293" s="193"/>
      <c r="T293" s="193"/>
      <c r="U293" s="193"/>
      <c r="V293" s="193"/>
      <c r="W293" s="193"/>
      <c r="X293" s="193"/>
      <c r="Y293" s="193"/>
      <c r="Z293" s="193"/>
      <c r="AA293" s="193"/>
    </row>
    <row xmlns:x14ac="http://schemas.microsoft.com/office/spreadsheetml/2009/9/ac" r="294" ht="15.75" x14ac:dyDescent="0.25">
      <c r="A294" s="193"/>
      <c r="B294" s="194"/>
      <c r="C294" s="193"/>
      <c r="D294" s="193"/>
      <c r="E294" s="193"/>
      <c r="F294" s="193"/>
      <c r="G294" s="193"/>
      <c r="H294" s="193"/>
      <c r="I294" s="193"/>
      <c r="J294" s="193"/>
      <c r="K294" s="193"/>
      <c r="L294" s="193"/>
      <c r="M294" s="193"/>
      <c r="N294" s="193"/>
      <c r="O294" s="193"/>
      <c r="P294" s="193"/>
      <c r="Q294" s="193"/>
      <c r="R294" s="193"/>
      <c r="S294" s="193"/>
      <c r="T294" s="193"/>
      <c r="U294" s="193"/>
      <c r="V294" s="193"/>
      <c r="W294" s="193"/>
      <c r="X294" s="193"/>
      <c r="Y294" s="193"/>
      <c r="Z294" s="193"/>
      <c r="AA294" s="193"/>
    </row>
    <row xmlns:x14ac="http://schemas.microsoft.com/office/spreadsheetml/2009/9/ac" r="295" ht="15.75" x14ac:dyDescent="0.25">
      <c r="A295" s="193"/>
      <c r="B295" s="194"/>
      <c r="C295" s="193"/>
      <c r="D295" s="193"/>
      <c r="E295" s="193"/>
      <c r="F295" s="193"/>
      <c r="G295" s="193"/>
      <c r="H295" s="193"/>
      <c r="I295" s="193"/>
      <c r="J295" s="193"/>
      <c r="K295" s="193"/>
      <c r="L295" s="193"/>
      <c r="M295" s="193"/>
      <c r="N295" s="193"/>
      <c r="O295" s="193"/>
      <c r="P295" s="193"/>
      <c r="Q295" s="193"/>
      <c r="R295" s="193"/>
      <c r="S295" s="193"/>
      <c r="T295" s="193"/>
      <c r="U295" s="193"/>
      <c r="V295" s="193"/>
      <c r="W295" s="193"/>
      <c r="X295" s="193"/>
      <c r="Y295" s="193"/>
      <c r="Z295" s="193"/>
      <c r="AA295" s="193"/>
    </row>
    <row xmlns:x14ac="http://schemas.microsoft.com/office/spreadsheetml/2009/9/ac" r="296" ht="15.75" x14ac:dyDescent="0.25">
      <c r="A296" s="193"/>
      <c r="B296" s="194"/>
      <c r="C296" s="193"/>
      <c r="D296" s="193"/>
      <c r="E296" s="193"/>
      <c r="F296" s="193"/>
      <c r="G296" s="193"/>
      <c r="H296" s="193"/>
      <c r="I296" s="193"/>
      <c r="J296" s="193"/>
      <c r="K296" s="193"/>
      <c r="L296" s="193"/>
      <c r="M296" s="193"/>
      <c r="N296" s="193"/>
      <c r="O296" s="193"/>
      <c r="P296" s="193"/>
      <c r="Q296" s="193"/>
      <c r="R296" s="193"/>
      <c r="S296" s="193"/>
      <c r="T296" s="193"/>
      <c r="U296" s="193"/>
      <c r="V296" s="193"/>
      <c r="W296" s="193"/>
      <c r="X296" s="193"/>
      <c r="Y296" s="193"/>
      <c r="Z296" s="193"/>
      <c r="AA296" s="193"/>
    </row>
    <row xmlns:x14ac="http://schemas.microsoft.com/office/spreadsheetml/2009/9/ac" r="297" ht="15.75" x14ac:dyDescent="0.25">
      <c r="A297" s="193"/>
      <c r="B297" s="194"/>
      <c r="C297" s="193"/>
      <c r="D297" s="193"/>
      <c r="E297" s="193"/>
      <c r="F297" s="193"/>
      <c r="G297" s="193"/>
      <c r="H297" s="193"/>
      <c r="I297" s="193"/>
      <c r="J297" s="193"/>
      <c r="K297" s="193"/>
      <c r="L297" s="193"/>
      <c r="M297" s="193"/>
      <c r="N297" s="193"/>
      <c r="O297" s="193"/>
      <c r="P297" s="193"/>
      <c r="Q297" s="193"/>
      <c r="R297" s="193"/>
      <c r="S297" s="193"/>
      <c r="T297" s="193"/>
      <c r="U297" s="193"/>
      <c r="V297" s="193"/>
      <c r="W297" s="193"/>
      <c r="X297" s="193"/>
      <c r="Y297" s="193"/>
      <c r="Z297" s="193"/>
      <c r="AA297" s="193"/>
    </row>
    <row xmlns:x14ac="http://schemas.microsoft.com/office/spreadsheetml/2009/9/ac" r="298" ht="15.75" x14ac:dyDescent="0.25">
      <c r="A298" s="193"/>
      <c r="B298" s="194"/>
      <c r="C298" s="193"/>
      <c r="D298" s="193"/>
      <c r="E298" s="193"/>
      <c r="F298" s="193"/>
      <c r="G298" s="193"/>
      <c r="H298" s="193"/>
      <c r="I298" s="193"/>
      <c r="J298" s="193"/>
      <c r="K298" s="193"/>
      <c r="L298" s="193"/>
      <c r="M298" s="193"/>
      <c r="N298" s="193"/>
      <c r="O298" s="193"/>
      <c r="P298" s="193"/>
      <c r="Q298" s="193"/>
      <c r="R298" s="193"/>
      <c r="S298" s="193"/>
      <c r="T298" s="193"/>
      <c r="U298" s="193"/>
      <c r="V298" s="193"/>
      <c r="W298" s="193"/>
      <c r="X298" s="193"/>
      <c r="Y298" s="193"/>
      <c r="Z298" s="193"/>
      <c r="AA298" s="193"/>
    </row>
    <row xmlns:x14ac="http://schemas.microsoft.com/office/spreadsheetml/2009/9/ac" r="299" ht="15.75" x14ac:dyDescent="0.25">
      <c r="A299" s="193"/>
      <c r="B299" s="194"/>
      <c r="C299" s="193"/>
      <c r="D299" s="193"/>
      <c r="E299" s="193"/>
      <c r="F299" s="193"/>
      <c r="G299" s="193"/>
      <c r="H299" s="193"/>
      <c r="I299" s="193"/>
      <c r="J299" s="193"/>
      <c r="K299" s="193"/>
      <c r="L299" s="193"/>
      <c r="M299" s="193"/>
      <c r="N299" s="193"/>
      <c r="O299" s="193"/>
      <c r="P299" s="193"/>
      <c r="Q299" s="193"/>
      <c r="R299" s="193"/>
      <c r="S299" s="193"/>
      <c r="T299" s="193"/>
      <c r="U299" s="193"/>
      <c r="V299" s="193"/>
      <c r="W299" s="193"/>
      <c r="X299" s="193"/>
      <c r="Y299" s="193"/>
      <c r="Z299" s="193"/>
      <c r="AA299" s="193"/>
    </row>
    <row xmlns:x14ac="http://schemas.microsoft.com/office/spreadsheetml/2009/9/ac" r="300" ht="15.75" x14ac:dyDescent="0.25">
      <c r="A300" s="193"/>
      <c r="B300" s="194"/>
      <c r="C300" s="193"/>
      <c r="D300" s="193"/>
      <c r="E300" s="193"/>
      <c r="F300" s="193"/>
      <c r="G300" s="193"/>
      <c r="H300" s="193"/>
      <c r="I300" s="193"/>
      <c r="J300" s="193"/>
      <c r="K300" s="193"/>
      <c r="L300" s="193"/>
      <c r="M300" s="193"/>
      <c r="N300" s="193"/>
      <c r="O300" s="193"/>
      <c r="P300" s="193"/>
      <c r="Q300" s="193"/>
      <c r="R300" s="193"/>
      <c r="S300" s="193"/>
      <c r="T300" s="193"/>
      <c r="U300" s="193"/>
      <c r="V300" s="193"/>
      <c r="W300" s="193"/>
      <c r="X300" s="193"/>
      <c r="Y300" s="193"/>
      <c r="Z300" s="193"/>
      <c r="AA300" s="193"/>
    </row>
    <row xmlns:x14ac="http://schemas.microsoft.com/office/spreadsheetml/2009/9/ac" r="301" ht="15.75" x14ac:dyDescent="0.25">
      <c r="A301" s="193"/>
      <c r="B301" s="194"/>
      <c r="C301" s="193"/>
      <c r="D301" s="193"/>
      <c r="E301" s="193"/>
      <c r="F301" s="193"/>
      <c r="G301" s="193"/>
      <c r="H301" s="193"/>
      <c r="I301" s="193"/>
      <c r="J301" s="193"/>
      <c r="K301" s="193"/>
      <c r="L301" s="193"/>
      <c r="M301" s="193"/>
      <c r="N301" s="193"/>
      <c r="O301" s="193"/>
      <c r="P301" s="193"/>
      <c r="Q301" s="193"/>
      <c r="R301" s="193"/>
      <c r="S301" s="193"/>
      <c r="T301" s="193"/>
      <c r="U301" s="193"/>
      <c r="V301" s="193"/>
      <c r="W301" s="193"/>
      <c r="X301" s="193"/>
      <c r="Y301" s="193"/>
      <c r="Z301" s="193"/>
      <c r="AA301" s="193"/>
    </row>
    <row xmlns:x14ac="http://schemas.microsoft.com/office/spreadsheetml/2009/9/ac" r="302" ht="15.75" x14ac:dyDescent="0.25">
      <c r="A302" s="193"/>
      <c r="B302" s="194"/>
      <c r="C302" s="193"/>
      <c r="D302" s="193"/>
      <c r="E302" s="193"/>
      <c r="F302" s="193"/>
      <c r="G302" s="193"/>
      <c r="H302" s="193"/>
      <c r="I302" s="193"/>
      <c r="J302" s="193"/>
      <c r="K302" s="193"/>
      <c r="L302" s="193"/>
      <c r="M302" s="193"/>
      <c r="N302" s="193"/>
      <c r="O302" s="193"/>
      <c r="P302" s="193"/>
      <c r="Q302" s="193"/>
      <c r="R302" s="193"/>
      <c r="S302" s="193"/>
      <c r="T302" s="193"/>
      <c r="U302" s="193"/>
      <c r="V302" s="193"/>
      <c r="W302" s="193"/>
      <c r="X302" s="193"/>
      <c r="Y302" s="193"/>
      <c r="Z302" s="193"/>
      <c r="AA302" s="193"/>
    </row>
    <row xmlns:x14ac="http://schemas.microsoft.com/office/spreadsheetml/2009/9/ac" r="303" ht="15.75" x14ac:dyDescent="0.25">
      <c r="A303" s="193"/>
      <c r="B303" s="194"/>
      <c r="C303" s="193"/>
      <c r="D303" s="193"/>
      <c r="E303" s="193"/>
      <c r="F303" s="193"/>
      <c r="G303" s="193"/>
      <c r="H303" s="193"/>
      <c r="I303" s="193"/>
      <c r="J303" s="193"/>
      <c r="K303" s="193"/>
      <c r="L303" s="193"/>
      <c r="M303" s="193"/>
      <c r="N303" s="193"/>
      <c r="O303" s="193"/>
      <c r="P303" s="193"/>
      <c r="Q303" s="193"/>
      <c r="R303" s="193"/>
      <c r="S303" s="193"/>
      <c r="T303" s="193"/>
      <c r="U303" s="193"/>
      <c r="V303" s="193"/>
      <c r="W303" s="193"/>
      <c r="X303" s="193"/>
      <c r="Y303" s="193"/>
      <c r="Z303" s="193"/>
      <c r="AA303" s="193"/>
    </row>
    <row xmlns:x14ac="http://schemas.microsoft.com/office/spreadsheetml/2009/9/ac" r="304" ht="15.75" x14ac:dyDescent="0.25">
      <c r="A304" s="193"/>
      <c r="B304" s="194"/>
      <c r="C304" s="193"/>
      <c r="D304" s="193"/>
      <c r="E304" s="193"/>
      <c r="F304" s="193"/>
      <c r="G304" s="193"/>
      <c r="H304" s="193"/>
      <c r="I304" s="193"/>
      <c r="J304" s="193"/>
      <c r="K304" s="193"/>
      <c r="L304" s="193"/>
      <c r="M304" s="193"/>
      <c r="N304" s="193"/>
      <c r="O304" s="193"/>
      <c r="P304" s="193"/>
      <c r="Q304" s="193"/>
      <c r="R304" s="193"/>
      <c r="S304" s="193"/>
      <c r="T304" s="193"/>
      <c r="U304" s="193"/>
      <c r="V304" s="193"/>
      <c r="W304" s="193"/>
      <c r="X304" s="193"/>
      <c r="Y304" s="193"/>
      <c r="Z304" s="193"/>
      <c r="AA304" s="193"/>
    </row>
    <row xmlns:x14ac="http://schemas.microsoft.com/office/spreadsheetml/2009/9/ac" r="305" ht="15.75" x14ac:dyDescent="0.25">
      <c r="A305" s="193"/>
      <c r="B305" s="194"/>
      <c r="C305" s="193"/>
      <c r="D305" s="193"/>
      <c r="E305" s="193"/>
      <c r="F305" s="193"/>
      <c r="G305" s="193"/>
      <c r="H305" s="193"/>
      <c r="I305" s="193"/>
      <c r="J305" s="193"/>
      <c r="K305" s="193"/>
      <c r="L305" s="193"/>
      <c r="M305" s="193"/>
      <c r="N305" s="193"/>
      <c r="O305" s="193"/>
      <c r="P305" s="193"/>
      <c r="Q305" s="193"/>
      <c r="R305" s="193"/>
      <c r="S305" s="193"/>
      <c r="T305" s="193"/>
      <c r="U305" s="193"/>
      <c r="V305" s="193"/>
      <c r="W305" s="193"/>
      <c r="X305" s="193"/>
      <c r="Y305" s="193"/>
      <c r="Z305" s="193"/>
      <c r="AA305" s="193"/>
    </row>
    <row xmlns:x14ac="http://schemas.microsoft.com/office/spreadsheetml/2009/9/ac" r="306" ht="15.75" x14ac:dyDescent="0.25">
      <c r="A306" s="193"/>
      <c r="B306" s="194"/>
      <c r="C306" s="193"/>
      <c r="D306" s="193"/>
      <c r="E306" s="193"/>
      <c r="F306" s="193"/>
      <c r="G306" s="193"/>
      <c r="H306" s="193"/>
      <c r="I306" s="193"/>
      <c r="J306" s="193"/>
      <c r="K306" s="193"/>
      <c r="L306" s="193"/>
      <c r="M306" s="193"/>
      <c r="N306" s="193"/>
      <c r="O306" s="193"/>
      <c r="P306" s="193"/>
      <c r="Q306" s="193"/>
      <c r="R306" s="193"/>
      <c r="S306" s="193"/>
      <c r="T306" s="193"/>
      <c r="U306" s="193"/>
      <c r="V306" s="193"/>
      <c r="W306" s="193"/>
      <c r="X306" s="193"/>
      <c r="Y306" s="193"/>
      <c r="Z306" s="193"/>
      <c r="AA306" s="193"/>
    </row>
    <row xmlns:x14ac="http://schemas.microsoft.com/office/spreadsheetml/2009/9/ac" r="307" ht="15.75" x14ac:dyDescent="0.25">
      <c r="A307" s="193"/>
      <c r="B307" s="194"/>
      <c r="C307" s="193"/>
      <c r="D307" s="193"/>
      <c r="E307" s="193"/>
      <c r="F307" s="193"/>
      <c r="G307" s="193"/>
      <c r="H307" s="193"/>
      <c r="I307" s="193"/>
      <c r="J307" s="193"/>
      <c r="K307" s="193"/>
      <c r="L307" s="193"/>
      <c r="M307" s="193"/>
      <c r="N307" s="193"/>
      <c r="O307" s="193"/>
      <c r="P307" s="193"/>
      <c r="Q307" s="193"/>
      <c r="R307" s="193"/>
      <c r="S307" s="193"/>
      <c r="T307" s="193"/>
      <c r="U307" s="193"/>
      <c r="V307" s="193"/>
      <c r="W307" s="193"/>
      <c r="X307" s="193"/>
      <c r="Y307" s="193"/>
      <c r="Z307" s="193"/>
      <c r="AA307" s="193"/>
    </row>
    <row xmlns:x14ac="http://schemas.microsoft.com/office/spreadsheetml/2009/9/ac" r="308" ht="15.75" x14ac:dyDescent="0.25">
      <c r="A308" s="193"/>
      <c r="B308" s="194"/>
      <c r="C308" s="193"/>
      <c r="D308" s="193"/>
      <c r="E308" s="193"/>
      <c r="F308" s="193"/>
      <c r="G308" s="193"/>
      <c r="H308" s="193"/>
      <c r="I308" s="193"/>
      <c r="J308" s="193"/>
      <c r="K308" s="193"/>
      <c r="L308" s="193"/>
      <c r="M308" s="193"/>
      <c r="N308" s="193"/>
      <c r="O308" s="193"/>
      <c r="P308" s="193"/>
      <c r="Q308" s="193"/>
      <c r="R308" s="193"/>
      <c r="S308" s="193"/>
      <c r="T308" s="193"/>
      <c r="U308" s="193"/>
      <c r="V308" s="193"/>
      <c r="W308" s="193"/>
      <c r="X308" s="193"/>
      <c r="Y308" s="193"/>
      <c r="Z308" s="193"/>
      <c r="AA308" s="193"/>
    </row>
    <row xmlns:x14ac="http://schemas.microsoft.com/office/spreadsheetml/2009/9/ac" r="309" ht="15.75" x14ac:dyDescent="0.25">
      <c r="A309" s="193"/>
      <c r="B309" s="194"/>
      <c r="C309" s="193"/>
      <c r="D309" s="193"/>
      <c r="E309" s="193"/>
      <c r="F309" s="193"/>
      <c r="G309" s="193"/>
      <c r="H309" s="193"/>
      <c r="I309" s="193"/>
      <c r="J309" s="193"/>
      <c r="K309" s="193"/>
      <c r="L309" s="193"/>
      <c r="M309" s="193"/>
      <c r="N309" s="193"/>
      <c r="O309" s="193"/>
      <c r="P309" s="193"/>
      <c r="Q309" s="193"/>
      <c r="R309" s="193"/>
      <c r="S309" s="193"/>
      <c r="T309" s="193"/>
      <c r="U309" s="193"/>
      <c r="V309" s="193"/>
      <c r="W309" s="193"/>
      <c r="X309" s="193"/>
      <c r="Y309" s="193"/>
      <c r="Z309" s="193"/>
      <c r="AA309" s="193"/>
    </row>
    <row xmlns:x14ac="http://schemas.microsoft.com/office/spreadsheetml/2009/9/ac" r="310" ht="15.75" x14ac:dyDescent="0.25">
      <c r="A310" s="193"/>
      <c r="B310" s="194"/>
      <c r="C310" s="193"/>
      <c r="D310" s="193"/>
      <c r="E310" s="193"/>
      <c r="F310" s="193"/>
      <c r="G310" s="193"/>
      <c r="H310" s="193"/>
      <c r="I310" s="193"/>
      <c r="J310" s="193"/>
      <c r="K310" s="193"/>
      <c r="L310" s="193"/>
      <c r="M310" s="193"/>
      <c r="N310" s="193"/>
      <c r="O310" s="193"/>
      <c r="P310" s="193"/>
      <c r="Q310" s="193"/>
      <c r="R310" s="193"/>
      <c r="S310" s="193"/>
      <c r="T310" s="193"/>
      <c r="U310" s="193"/>
      <c r="V310" s="193"/>
      <c r="W310" s="193"/>
      <c r="X310" s="193"/>
      <c r="Y310" s="193"/>
      <c r="Z310" s="193"/>
      <c r="AA310" s="193"/>
    </row>
    <row xmlns:x14ac="http://schemas.microsoft.com/office/spreadsheetml/2009/9/ac" r="311" ht="15.75" x14ac:dyDescent="0.25">
      <c r="A311" s="193"/>
      <c r="B311" s="194"/>
      <c r="C311" s="193"/>
      <c r="D311" s="193"/>
      <c r="E311" s="193"/>
      <c r="F311" s="193"/>
      <c r="G311" s="193"/>
      <c r="H311" s="193"/>
      <c r="I311" s="193"/>
      <c r="J311" s="193"/>
      <c r="K311" s="193"/>
      <c r="L311" s="193"/>
      <c r="M311" s="193"/>
      <c r="N311" s="193"/>
      <c r="O311" s="193"/>
      <c r="P311" s="193"/>
      <c r="Q311" s="193"/>
      <c r="R311" s="193"/>
      <c r="S311" s="193"/>
      <c r="T311" s="193"/>
      <c r="U311" s="193"/>
      <c r="V311" s="193"/>
      <c r="W311" s="193"/>
      <c r="X311" s="193"/>
      <c r="Y311" s="193"/>
      <c r="Z311" s="193"/>
      <c r="AA311" s="193"/>
    </row>
    <row xmlns:x14ac="http://schemas.microsoft.com/office/spreadsheetml/2009/9/ac" r="312" ht="15.75" x14ac:dyDescent="0.25">
      <c r="A312" s="193"/>
      <c r="B312" s="194"/>
      <c r="C312" s="193"/>
      <c r="D312" s="193"/>
      <c r="E312" s="193"/>
      <c r="F312" s="193"/>
      <c r="G312" s="193"/>
      <c r="H312" s="193"/>
      <c r="I312" s="193"/>
      <c r="J312" s="193"/>
      <c r="K312" s="193"/>
      <c r="L312" s="193"/>
      <c r="M312" s="193"/>
      <c r="N312" s="193"/>
      <c r="O312" s="193"/>
      <c r="P312" s="193"/>
      <c r="Q312" s="193"/>
      <c r="R312" s="193"/>
      <c r="S312" s="193"/>
      <c r="T312" s="193"/>
      <c r="U312" s="193"/>
      <c r="V312" s="193"/>
      <c r="W312" s="193"/>
      <c r="X312" s="193"/>
      <c r="Y312" s="193"/>
      <c r="Z312" s="193"/>
      <c r="AA312" s="193"/>
    </row>
    <row xmlns:x14ac="http://schemas.microsoft.com/office/spreadsheetml/2009/9/ac" r="313" ht="15.75" x14ac:dyDescent="0.25">
      <c r="A313" s="193"/>
      <c r="B313" s="194"/>
      <c r="C313" s="193"/>
      <c r="D313" s="193"/>
      <c r="E313" s="193"/>
      <c r="F313" s="193"/>
      <c r="G313" s="193"/>
      <c r="H313" s="193"/>
      <c r="I313" s="193"/>
      <c r="J313" s="193"/>
      <c r="K313" s="193"/>
      <c r="L313" s="193"/>
      <c r="M313" s="193"/>
      <c r="N313" s="193"/>
      <c r="O313" s="193"/>
      <c r="P313" s="193"/>
      <c r="Q313" s="193"/>
      <c r="R313" s="193"/>
      <c r="S313" s="193"/>
      <c r="T313" s="193"/>
      <c r="U313" s="193"/>
      <c r="V313" s="193"/>
      <c r="W313" s="193"/>
      <c r="X313" s="193"/>
      <c r="Y313" s="193"/>
      <c r="Z313" s="193"/>
      <c r="AA313" s="193"/>
    </row>
    <row xmlns:x14ac="http://schemas.microsoft.com/office/spreadsheetml/2009/9/ac" r="314" ht="15.75" x14ac:dyDescent="0.25">
      <c r="A314" s="193"/>
      <c r="B314" s="194"/>
      <c r="C314" s="193"/>
      <c r="D314" s="193"/>
      <c r="E314" s="193"/>
      <c r="F314" s="193"/>
      <c r="G314" s="193"/>
      <c r="H314" s="193"/>
      <c r="I314" s="193"/>
      <c r="J314" s="193"/>
      <c r="K314" s="193"/>
      <c r="L314" s="193"/>
      <c r="M314" s="193"/>
      <c r="N314" s="193"/>
      <c r="O314" s="193"/>
      <c r="P314" s="193"/>
      <c r="Q314" s="193"/>
      <c r="R314" s="193"/>
      <c r="S314" s="193"/>
      <c r="T314" s="193"/>
      <c r="U314" s="193"/>
      <c r="V314" s="193"/>
      <c r="W314" s="193"/>
      <c r="X314" s="193"/>
      <c r="Y314" s="193"/>
      <c r="Z314" s="193"/>
      <c r="AA314" s="193"/>
    </row>
    <row xmlns:x14ac="http://schemas.microsoft.com/office/spreadsheetml/2009/9/ac" r="315" ht="15.75" x14ac:dyDescent="0.25">
      <c r="A315" s="193"/>
      <c r="B315" s="194"/>
      <c r="C315" s="193"/>
      <c r="D315" s="193"/>
      <c r="E315" s="193"/>
      <c r="F315" s="193"/>
      <c r="G315" s="193"/>
      <c r="H315" s="193"/>
      <c r="I315" s="193"/>
      <c r="J315" s="193"/>
      <c r="K315" s="193"/>
      <c r="L315" s="193"/>
      <c r="M315" s="193"/>
      <c r="N315" s="193"/>
      <c r="O315" s="193"/>
      <c r="P315" s="193"/>
      <c r="Q315" s="193"/>
      <c r="R315" s="193"/>
      <c r="S315" s="193"/>
      <c r="T315" s="193"/>
      <c r="U315" s="193"/>
      <c r="V315" s="193"/>
      <c r="W315" s="193"/>
      <c r="X315" s="193"/>
      <c r="Y315" s="193"/>
      <c r="Z315" s="193"/>
      <c r="AA315" s="193"/>
    </row>
    <row xmlns:x14ac="http://schemas.microsoft.com/office/spreadsheetml/2009/9/ac" r="316" ht="15.75" x14ac:dyDescent="0.25">
      <c r="A316" s="193"/>
      <c r="B316" s="194"/>
      <c r="C316" s="193"/>
      <c r="D316" s="193"/>
      <c r="E316" s="193"/>
      <c r="F316" s="193"/>
      <c r="G316" s="193"/>
      <c r="H316" s="193"/>
      <c r="I316" s="193"/>
      <c r="J316" s="193"/>
      <c r="K316" s="193"/>
      <c r="L316" s="193"/>
      <c r="M316" s="193"/>
      <c r="N316" s="193"/>
      <c r="O316" s="193"/>
      <c r="P316" s="193"/>
      <c r="Q316" s="193"/>
      <c r="R316" s="193"/>
      <c r="S316" s="193"/>
      <c r="T316" s="193"/>
      <c r="U316" s="193"/>
      <c r="V316" s="193"/>
      <c r="W316" s="193"/>
      <c r="X316" s="193"/>
      <c r="Y316" s="193"/>
      <c r="Z316" s="193"/>
      <c r="AA316" s="193"/>
    </row>
    <row xmlns:x14ac="http://schemas.microsoft.com/office/spreadsheetml/2009/9/ac" r="317" ht="15.75" x14ac:dyDescent="0.25">
      <c r="A317" s="193"/>
      <c r="B317" s="194"/>
      <c r="C317" s="193"/>
      <c r="D317" s="193"/>
      <c r="E317" s="193"/>
      <c r="F317" s="193"/>
      <c r="G317" s="193"/>
      <c r="H317" s="193"/>
      <c r="I317" s="193"/>
      <c r="J317" s="193"/>
      <c r="K317" s="193"/>
      <c r="L317" s="193"/>
      <c r="M317" s="193"/>
      <c r="N317" s="193"/>
      <c r="O317" s="193"/>
      <c r="P317" s="193"/>
      <c r="Q317" s="193"/>
      <c r="R317" s="193"/>
      <c r="S317" s="193"/>
      <c r="T317" s="193"/>
      <c r="U317" s="193"/>
      <c r="V317" s="193"/>
      <c r="W317" s="193"/>
      <c r="X317" s="193"/>
      <c r="Y317" s="193"/>
      <c r="Z317" s="193"/>
      <c r="AA317" s="193"/>
    </row>
    <row xmlns:x14ac="http://schemas.microsoft.com/office/spreadsheetml/2009/9/ac" r="318" ht="15.75" x14ac:dyDescent="0.25">
      <c r="A318" s="193"/>
      <c r="B318" s="194"/>
      <c r="C318" s="193"/>
      <c r="D318" s="193"/>
      <c r="E318" s="193"/>
      <c r="F318" s="193"/>
      <c r="G318" s="193"/>
      <c r="H318" s="193"/>
      <c r="I318" s="193"/>
      <c r="J318" s="193"/>
      <c r="K318" s="193"/>
      <c r="L318" s="193"/>
      <c r="M318" s="193"/>
      <c r="N318" s="193"/>
      <c r="O318" s="193"/>
      <c r="P318" s="193"/>
      <c r="Q318" s="193"/>
      <c r="R318" s="193"/>
      <c r="S318" s="193"/>
      <c r="T318" s="193"/>
      <c r="U318" s="193"/>
      <c r="V318" s="193"/>
      <c r="W318" s="193"/>
      <c r="X318" s="193"/>
      <c r="Y318" s="193"/>
      <c r="Z318" s="193"/>
      <c r="AA318" s="193"/>
    </row>
    <row xmlns:x14ac="http://schemas.microsoft.com/office/spreadsheetml/2009/9/ac" r="319" ht="15.75" x14ac:dyDescent="0.25">
      <c r="A319" s="193"/>
      <c r="B319" s="194"/>
      <c r="C319" s="193"/>
      <c r="D319" s="193"/>
      <c r="E319" s="193"/>
      <c r="F319" s="193"/>
      <c r="G319" s="193"/>
      <c r="H319" s="193"/>
      <c r="I319" s="193"/>
      <c r="J319" s="193"/>
      <c r="K319" s="193"/>
      <c r="L319" s="193"/>
      <c r="M319" s="193"/>
      <c r="N319" s="193"/>
      <c r="O319" s="193"/>
      <c r="P319" s="193"/>
      <c r="Q319" s="193"/>
      <c r="R319" s="193"/>
      <c r="S319" s="193"/>
      <c r="T319" s="193"/>
      <c r="U319" s="193"/>
      <c r="V319" s="193"/>
      <c r="W319" s="193"/>
      <c r="X319" s="193"/>
      <c r="Y319" s="193"/>
      <c r="Z319" s="193"/>
      <c r="AA319" s="193"/>
    </row>
    <row xmlns:x14ac="http://schemas.microsoft.com/office/spreadsheetml/2009/9/ac" r="320" ht="15.75" x14ac:dyDescent="0.25">
      <c r="A320" s="193"/>
      <c r="B320" s="194"/>
      <c r="C320" s="193"/>
      <c r="D320" s="193"/>
      <c r="E320" s="193"/>
      <c r="F320" s="193"/>
      <c r="G320" s="193"/>
      <c r="H320" s="193"/>
      <c r="I320" s="193"/>
      <c r="J320" s="193"/>
      <c r="K320" s="193"/>
      <c r="L320" s="193"/>
      <c r="M320" s="193"/>
      <c r="N320" s="193"/>
      <c r="O320" s="193"/>
      <c r="P320" s="193"/>
      <c r="Q320" s="193"/>
      <c r="R320" s="193"/>
      <c r="S320" s="193"/>
      <c r="T320" s="193"/>
      <c r="U320" s="193"/>
      <c r="V320" s="193"/>
      <c r="W320" s="193"/>
      <c r="X320" s="193"/>
      <c r="Y320" s="193"/>
      <c r="Z320" s="193"/>
      <c r="AA320" s="193"/>
    </row>
    <row xmlns:x14ac="http://schemas.microsoft.com/office/spreadsheetml/2009/9/ac" r="321" ht="15.75" x14ac:dyDescent="0.25">
      <c r="A321" s="193"/>
      <c r="B321" s="194"/>
      <c r="C321" s="193"/>
      <c r="D321" s="193"/>
      <c r="E321" s="193"/>
      <c r="F321" s="193"/>
      <c r="G321" s="193"/>
      <c r="H321" s="193"/>
      <c r="I321" s="193"/>
      <c r="J321" s="193"/>
      <c r="K321" s="193"/>
      <c r="L321" s="193"/>
      <c r="M321" s="193"/>
      <c r="N321" s="193"/>
      <c r="O321" s="193"/>
      <c r="P321" s="193"/>
      <c r="Q321" s="193"/>
      <c r="R321" s="193"/>
      <c r="S321" s="193"/>
      <c r="T321" s="193"/>
      <c r="U321" s="193"/>
      <c r="V321" s="193"/>
      <c r="W321" s="193"/>
      <c r="X321" s="193"/>
      <c r="Y321" s="193"/>
      <c r="Z321" s="193"/>
      <c r="AA321" s="193"/>
    </row>
    <row xmlns:x14ac="http://schemas.microsoft.com/office/spreadsheetml/2009/9/ac" r="322" ht="15.75" x14ac:dyDescent="0.25">
      <c r="A322" s="193"/>
      <c r="B322" s="194"/>
      <c r="C322" s="193"/>
      <c r="D322" s="193"/>
      <c r="E322" s="193"/>
      <c r="F322" s="193"/>
      <c r="G322" s="193"/>
      <c r="H322" s="193"/>
      <c r="I322" s="193"/>
      <c r="J322" s="193"/>
      <c r="K322" s="193"/>
      <c r="L322" s="193"/>
      <c r="M322" s="193"/>
      <c r="N322" s="193"/>
      <c r="O322" s="193"/>
      <c r="P322" s="193"/>
      <c r="Q322" s="193"/>
      <c r="R322" s="193"/>
      <c r="S322" s="193"/>
      <c r="T322" s="193"/>
      <c r="U322" s="193"/>
      <c r="V322" s="193"/>
      <c r="W322" s="193"/>
      <c r="X322" s="193"/>
      <c r="Y322" s="193"/>
      <c r="Z322" s="193"/>
      <c r="AA322" s="193"/>
    </row>
    <row xmlns:x14ac="http://schemas.microsoft.com/office/spreadsheetml/2009/9/ac" r="323" ht="15.75" x14ac:dyDescent="0.25">
      <c r="A323" s="193"/>
      <c r="B323" s="194"/>
      <c r="C323" s="193"/>
      <c r="D323" s="193"/>
      <c r="E323" s="193"/>
      <c r="F323" s="193"/>
      <c r="G323" s="193"/>
      <c r="H323" s="193"/>
      <c r="I323" s="193"/>
      <c r="J323" s="193"/>
      <c r="K323" s="193"/>
      <c r="L323" s="193"/>
      <c r="M323" s="193"/>
      <c r="N323" s="193"/>
      <c r="O323" s="193"/>
      <c r="P323" s="193"/>
      <c r="Q323" s="193"/>
      <c r="R323" s="193"/>
      <c r="S323" s="193"/>
      <c r="T323" s="193"/>
      <c r="U323" s="193"/>
      <c r="V323" s="193"/>
      <c r="W323" s="193"/>
      <c r="X323" s="193"/>
      <c r="Y323" s="193"/>
      <c r="Z323" s="193"/>
      <c r="AA323" s="193"/>
    </row>
    <row xmlns:x14ac="http://schemas.microsoft.com/office/spreadsheetml/2009/9/ac" r="324" ht="15.75" x14ac:dyDescent="0.25">
      <c r="A324" s="193"/>
      <c r="B324" s="194"/>
      <c r="C324" s="193"/>
      <c r="D324" s="193"/>
      <c r="E324" s="193"/>
      <c r="F324" s="193"/>
      <c r="G324" s="193"/>
      <c r="H324" s="193"/>
      <c r="I324" s="193"/>
      <c r="J324" s="193"/>
      <c r="K324" s="193"/>
      <c r="L324" s="193"/>
      <c r="M324" s="193"/>
      <c r="N324" s="193"/>
      <c r="O324" s="193"/>
      <c r="P324" s="193"/>
      <c r="Q324" s="193"/>
      <c r="R324" s="193"/>
      <c r="S324" s="193"/>
      <c r="T324" s="193"/>
      <c r="U324" s="193"/>
      <c r="V324" s="193"/>
      <c r="W324" s="193"/>
      <c r="X324" s="193"/>
      <c r="Y324" s="193"/>
      <c r="Z324" s="193"/>
      <c r="AA324" s="193"/>
    </row>
    <row xmlns:x14ac="http://schemas.microsoft.com/office/spreadsheetml/2009/9/ac" r="325" ht="15.75" x14ac:dyDescent="0.25">
      <c r="A325" s="193"/>
      <c r="B325" s="194"/>
      <c r="C325" s="193"/>
      <c r="D325" s="193"/>
      <c r="E325" s="193"/>
      <c r="F325" s="193"/>
      <c r="G325" s="193"/>
      <c r="H325" s="193"/>
      <c r="I325" s="193"/>
      <c r="J325" s="193"/>
      <c r="K325" s="193"/>
      <c r="L325" s="193"/>
      <c r="M325" s="193"/>
      <c r="N325" s="193"/>
      <c r="O325" s="193"/>
      <c r="P325" s="193"/>
      <c r="Q325" s="193"/>
      <c r="R325" s="193"/>
      <c r="S325" s="193"/>
      <c r="T325" s="193"/>
      <c r="U325" s="193"/>
      <c r="V325" s="193"/>
      <c r="W325" s="193"/>
      <c r="X325" s="193"/>
      <c r="Y325" s="193"/>
      <c r="Z325" s="193"/>
      <c r="AA325" s="193"/>
    </row>
    <row xmlns:x14ac="http://schemas.microsoft.com/office/spreadsheetml/2009/9/ac" r="326" ht="15.75" x14ac:dyDescent="0.25">
      <c r="A326" s="193"/>
      <c r="B326" s="194"/>
      <c r="C326" s="193"/>
      <c r="D326" s="193"/>
      <c r="E326" s="193"/>
      <c r="F326" s="193"/>
      <c r="G326" s="193"/>
      <c r="H326" s="193"/>
      <c r="I326" s="193"/>
      <c r="J326" s="193"/>
      <c r="K326" s="193"/>
      <c r="L326" s="193"/>
      <c r="M326" s="193"/>
      <c r="N326" s="193"/>
      <c r="O326" s="193"/>
      <c r="P326" s="193"/>
      <c r="Q326" s="193"/>
      <c r="R326" s="193"/>
      <c r="S326" s="193"/>
      <c r="T326" s="193"/>
      <c r="U326" s="193"/>
      <c r="V326" s="193"/>
      <c r="W326" s="193"/>
      <c r="X326" s="193"/>
      <c r="Y326" s="193"/>
      <c r="Z326" s="193"/>
      <c r="AA326" s="193"/>
    </row>
    <row xmlns:x14ac="http://schemas.microsoft.com/office/spreadsheetml/2009/9/ac" r="327" ht="15.75" x14ac:dyDescent="0.25">
      <c r="A327" s="193"/>
      <c r="B327" s="194"/>
      <c r="C327" s="193"/>
      <c r="D327" s="193"/>
      <c r="E327" s="193"/>
      <c r="F327" s="193"/>
      <c r="G327" s="193"/>
      <c r="H327" s="193"/>
      <c r="I327" s="193"/>
      <c r="J327" s="193"/>
      <c r="K327" s="193"/>
      <c r="L327" s="193"/>
      <c r="M327" s="193"/>
      <c r="N327" s="193"/>
      <c r="O327" s="193"/>
      <c r="P327" s="193"/>
      <c r="Q327" s="193"/>
      <c r="R327" s="193"/>
      <c r="S327" s="193"/>
      <c r="T327" s="193"/>
      <c r="U327" s="193"/>
      <c r="V327" s="193"/>
      <c r="W327" s="193"/>
      <c r="X327" s="193"/>
      <c r="Y327" s="193"/>
      <c r="Z327" s="193"/>
      <c r="AA327" s="193"/>
    </row>
    <row xmlns:x14ac="http://schemas.microsoft.com/office/spreadsheetml/2009/9/ac" r="328" ht="15.75" x14ac:dyDescent="0.25">
      <c r="A328" s="193"/>
      <c r="B328" s="194"/>
      <c r="C328" s="193"/>
      <c r="D328" s="193"/>
      <c r="E328" s="193"/>
      <c r="F328" s="193"/>
      <c r="G328" s="193"/>
      <c r="H328" s="193"/>
      <c r="I328" s="193"/>
      <c r="J328" s="193"/>
      <c r="K328" s="193"/>
      <c r="L328" s="193"/>
      <c r="M328" s="193"/>
      <c r="N328" s="193"/>
      <c r="O328" s="193"/>
      <c r="P328" s="193"/>
      <c r="Q328" s="193"/>
      <c r="R328" s="193"/>
      <c r="S328" s="193"/>
      <c r="T328" s="193"/>
      <c r="U328" s="193"/>
      <c r="V328" s="193"/>
      <c r="W328" s="193"/>
      <c r="X328" s="193"/>
      <c r="Y328" s="193"/>
      <c r="Z328" s="193"/>
      <c r="AA328" s="193"/>
    </row>
    <row xmlns:x14ac="http://schemas.microsoft.com/office/spreadsheetml/2009/9/ac" r="329" ht="15.75" x14ac:dyDescent="0.25">
      <c r="A329" s="193"/>
      <c r="B329" s="194"/>
      <c r="C329" s="193"/>
      <c r="D329" s="193"/>
      <c r="E329" s="193"/>
      <c r="F329" s="193"/>
      <c r="G329" s="193"/>
      <c r="H329" s="193"/>
      <c r="I329" s="193"/>
      <c r="J329" s="193"/>
      <c r="K329" s="193"/>
      <c r="L329" s="193"/>
      <c r="M329" s="193"/>
      <c r="N329" s="193"/>
      <c r="O329" s="193"/>
      <c r="P329" s="193"/>
      <c r="Q329" s="193"/>
      <c r="R329" s="193"/>
      <c r="S329" s="193"/>
      <c r="T329" s="193"/>
      <c r="U329" s="193"/>
      <c r="V329" s="193"/>
      <c r="W329" s="193"/>
      <c r="X329" s="193"/>
      <c r="Y329" s="193"/>
      <c r="Z329" s="193"/>
      <c r="AA329" s="193"/>
    </row>
    <row xmlns:x14ac="http://schemas.microsoft.com/office/spreadsheetml/2009/9/ac" r="330" ht="15.75" x14ac:dyDescent="0.25">
      <c r="A330" s="193"/>
      <c r="B330" s="194"/>
      <c r="C330" s="193"/>
      <c r="D330" s="193"/>
      <c r="E330" s="193"/>
      <c r="F330" s="193"/>
      <c r="G330" s="193"/>
      <c r="H330" s="193"/>
      <c r="I330" s="193"/>
      <c r="J330" s="193"/>
      <c r="K330" s="193"/>
      <c r="L330" s="193"/>
      <c r="M330" s="193"/>
      <c r="N330" s="193"/>
      <c r="O330" s="193"/>
      <c r="P330" s="193"/>
      <c r="Q330" s="193"/>
      <c r="R330" s="193"/>
      <c r="S330" s="193"/>
      <c r="T330" s="193"/>
      <c r="U330" s="193"/>
      <c r="V330" s="193"/>
      <c r="W330" s="193"/>
      <c r="X330" s="193"/>
      <c r="Y330" s="193"/>
      <c r="Z330" s="193"/>
      <c r="AA330" s="193"/>
    </row>
    <row xmlns:x14ac="http://schemas.microsoft.com/office/spreadsheetml/2009/9/ac" r="331" ht="15.75" x14ac:dyDescent="0.25">
      <c r="A331" s="193"/>
      <c r="B331" s="194"/>
      <c r="C331" s="193"/>
      <c r="D331" s="193"/>
      <c r="E331" s="193"/>
      <c r="F331" s="193"/>
      <c r="G331" s="193"/>
      <c r="H331" s="193"/>
      <c r="I331" s="193"/>
      <c r="J331" s="193"/>
      <c r="K331" s="193"/>
      <c r="L331" s="193"/>
      <c r="M331" s="193"/>
      <c r="N331" s="193"/>
      <c r="O331" s="193"/>
      <c r="P331" s="193"/>
      <c r="Q331" s="193"/>
      <c r="R331" s="193"/>
      <c r="S331" s="193"/>
      <c r="T331" s="193"/>
      <c r="U331" s="193"/>
      <c r="V331" s="193"/>
      <c r="W331" s="193"/>
      <c r="X331" s="193"/>
      <c r="Y331" s="193"/>
      <c r="Z331" s="193"/>
      <c r="AA331" s="193"/>
    </row>
    <row xmlns:x14ac="http://schemas.microsoft.com/office/spreadsheetml/2009/9/ac" r="332" ht="15.75" x14ac:dyDescent="0.25">
      <c r="A332" s="193"/>
      <c r="B332" s="194"/>
      <c r="C332" s="193"/>
      <c r="D332" s="193"/>
      <c r="E332" s="193"/>
      <c r="F332" s="193"/>
      <c r="G332" s="193"/>
      <c r="H332" s="193"/>
      <c r="I332" s="193"/>
      <c r="J332" s="193"/>
      <c r="K332" s="193"/>
      <c r="L332" s="193"/>
      <c r="M332" s="193"/>
      <c r="N332" s="193"/>
      <c r="O332" s="193"/>
      <c r="P332" s="193"/>
      <c r="Q332" s="193"/>
      <c r="R332" s="193"/>
      <c r="S332" s="193"/>
      <c r="T332" s="193"/>
      <c r="U332" s="193"/>
      <c r="V332" s="193"/>
      <c r="W332" s="193"/>
      <c r="X332" s="193"/>
      <c r="Y332" s="193"/>
      <c r="Z332" s="193"/>
      <c r="AA332" s="193"/>
    </row>
    <row xmlns:x14ac="http://schemas.microsoft.com/office/spreadsheetml/2009/9/ac" r="333" ht="15.75" x14ac:dyDescent="0.25">
      <c r="A333" s="193"/>
      <c r="B333" s="194"/>
      <c r="C333" s="193"/>
      <c r="D333" s="193"/>
      <c r="E333" s="193"/>
      <c r="F333" s="193"/>
      <c r="G333" s="193"/>
      <c r="H333" s="193"/>
      <c r="I333" s="193"/>
      <c r="J333" s="193"/>
      <c r="K333" s="193"/>
      <c r="L333" s="193"/>
      <c r="M333" s="193"/>
      <c r="N333" s="193"/>
      <c r="O333" s="193"/>
      <c r="P333" s="193"/>
      <c r="Q333" s="193"/>
      <c r="R333" s="193"/>
      <c r="S333" s="193"/>
      <c r="T333" s="193"/>
      <c r="U333" s="193"/>
      <c r="V333" s="193"/>
      <c r="W333" s="193"/>
      <c r="X333" s="193"/>
      <c r="Y333" s="193"/>
      <c r="Z333" s="193"/>
      <c r="AA333" s="193"/>
    </row>
    <row xmlns:x14ac="http://schemas.microsoft.com/office/spreadsheetml/2009/9/ac" r="334" ht="15.75" x14ac:dyDescent="0.25">
      <c r="A334" s="193"/>
      <c r="B334" s="194"/>
      <c r="C334" s="193"/>
      <c r="D334" s="193"/>
      <c r="E334" s="193"/>
      <c r="F334" s="193"/>
      <c r="G334" s="193"/>
      <c r="H334" s="193"/>
      <c r="I334" s="193"/>
      <c r="J334" s="193"/>
      <c r="K334" s="193"/>
      <c r="L334" s="193"/>
      <c r="M334" s="193"/>
      <c r="N334" s="193"/>
      <c r="O334" s="193"/>
      <c r="P334" s="193"/>
      <c r="Q334" s="193"/>
      <c r="R334" s="193"/>
      <c r="S334" s="193"/>
      <c r="T334" s="193"/>
      <c r="U334" s="193"/>
      <c r="V334" s="193"/>
      <c r="W334" s="193"/>
      <c r="X334" s="193"/>
      <c r="Y334" s="193"/>
      <c r="Z334" s="193"/>
      <c r="AA334" s="193"/>
    </row>
    <row xmlns:x14ac="http://schemas.microsoft.com/office/spreadsheetml/2009/9/ac" r="335" ht="15.75" x14ac:dyDescent="0.25">
      <c r="A335" s="193"/>
      <c r="B335" s="194"/>
      <c r="C335" s="193"/>
      <c r="D335" s="193"/>
      <c r="E335" s="193"/>
      <c r="F335" s="193"/>
      <c r="G335" s="193"/>
      <c r="H335" s="193"/>
      <c r="I335" s="193"/>
      <c r="J335" s="193"/>
      <c r="K335" s="193"/>
      <c r="L335" s="193"/>
      <c r="M335" s="193"/>
      <c r="N335" s="193"/>
      <c r="O335" s="193"/>
      <c r="P335" s="193"/>
      <c r="Q335" s="193"/>
      <c r="R335" s="193"/>
      <c r="S335" s="193"/>
      <c r="T335" s="193"/>
      <c r="U335" s="193"/>
      <c r="V335" s="193"/>
      <c r="W335" s="193"/>
      <c r="X335" s="193"/>
      <c r="Y335" s="193"/>
      <c r="Z335" s="193"/>
      <c r="AA335" s="193"/>
    </row>
    <row xmlns:x14ac="http://schemas.microsoft.com/office/spreadsheetml/2009/9/ac" r="336" ht="15.75" x14ac:dyDescent="0.25">
      <c r="A336" s="193"/>
      <c r="B336" s="194"/>
      <c r="C336" s="193"/>
      <c r="D336" s="193"/>
      <c r="E336" s="193"/>
      <c r="F336" s="193"/>
      <c r="G336" s="193"/>
      <c r="H336" s="193"/>
      <c r="I336" s="193"/>
      <c r="J336" s="193"/>
      <c r="K336" s="193"/>
      <c r="L336" s="193"/>
      <c r="M336" s="193"/>
      <c r="N336" s="193"/>
      <c r="O336" s="193"/>
      <c r="P336" s="193"/>
      <c r="Q336" s="193"/>
      <c r="R336" s="193"/>
      <c r="S336" s="193"/>
      <c r="T336" s="193"/>
      <c r="U336" s="193"/>
      <c r="V336" s="193"/>
      <c r="W336" s="193"/>
      <c r="X336" s="193"/>
      <c r="Y336" s="193"/>
      <c r="Z336" s="193"/>
      <c r="AA336" s="193"/>
    </row>
    <row xmlns:x14ac="http://schemas.microsoft.com/office/spreadsheetml/2009/9/ac" r="337" ht="15.75" x14ac:dyDescent="0.25">
      <c r="A337" s="193"/>
      <c r="B337" s="194"/>
      <c r="C337" s="193"/>
      <c r="D337" s="193"/>
      <c r="E337" s="193"/>
      <c r="F337" s="193"/>
      <c r="G337" s="193"/>
      <c r="H337" s="193"/>
      <c r="I337" s="193"/>
      <c r="J337" s="193"/>
      <c r="K337" s="193"/>
      <c r="L337" s="193"/>
      <c r="M337" s="193"/>
      <c r="N337" s="193"/>
      <c r="O337" s="193"/>
      <c r="P337" s="193"/>
      <c r="Q337" s="193"/>
      <c r="R337" s="193"/>
      <c r="S337" s="193"/>
      <c r="T337" s="193"/>
      <c r="U337" s="193"/>
      <c r="V337" s="193"/>
      <c r="W337" s="193"/>
      <c r="X337" s="193"/>
      <c r="Y337" s="193"/>
      <c r="Z337" s="193"/>
      <c r="AA337" s="193"/>
    </row>
    <row xmlns:x14ac="http://schemas.microsoft.com/office/spreadsheetml/2009/9/ac" r="338" ht="15.75" x14ac:dyDescent="0.25">
      <c r="A338" s="193"/>
      <c r="B338" s="194"/>
      <c r="C338" s="193"/>
      <c r="D338" s="193"/>
      <c r="E338" s="193"/>
      <c r="F338" s="193"/>
      <c r="G338" s="193"/>
      <c r="H338" s="193"/>
      <c r="I338" s="193"/>
      <c r="J338" s="193"/>
      <c r="K338" s="193"/>
      <c r="L338" s="193"/>
      <c r="M338" s="193"/>
      <c r="N338" s="193"/>
      <c r="O338" s="193"/>
      <c r="P338" s="193"/>
      <c r="Q338" s="193"/>
      <c r="R338" s="193"/>
      <c r="S338" s="193"/>
      <c r="T338" s="193"/>
      <c r="U338" s="193"/>
      <c r="V338" s="193"/>
      <c r="W338" s="193"/>
      <c r="X338" s="193"/>
      <c r="Y338" s="193"/>
      <c r="Z338" s="193"/>
      <c r="AA338" s="193"/>
    </row>
    <row xmlns:x14ac="http://schemas.microsoft.com/office/spreadsheetml/2009/9/ac" r="339" ht="15.75" x14ac:dyDescent="0.25">
      <c r="A339" s="193"/>
      <c r="B339" s="194"/>
      <c r="C339" s="193"/>
      <c r="D339" s="193"/>
      <c r="E339" s="193"/>
      <c r="F339" s="193"/>
      <c r="G339" s="193"/>
      <c r="H339" s="193"/>
      <c r="I339" s="193"/>
      <c r="J339" s="193"/>
      <c r="K339" s="193"/>
      <c r="L339" s="193"/>
      <c r="M339" s="193"/>
      <c r="N339" s="193"/>
      <c r="O339" s="193"/>
      <c r="P339" s="193"/>
      <c r="Q339" s="193"/>
      <c r="R339" s="193"/>
      <c r="S339" s="193"/>
      <c r="T339" s="193"/>
      <c r="U339" s="193"/>
      <c r="V339" s="193"/>
      <c r="W339" s="193"/>
      <c r="X339" s="193"/>
      <c r="Y339" s="193"/>
      <c r="Z339" s="193"/>
      <c r="AA339" s="193"/>
    </row>
    <row xmlns:x14ac="http://schemas.microsoft.com/office/spreadsheetml/2009/9/ac" r="340" ht="15.75" x14ac:dyDescent="0.25">
      <c r="A340" s="193"/>
      <c r="B340" s="194"/>
      <c r="C340" s="193"/>
      <c r="D340" s="193"/>
      <c r="E340" s="193"/>
      <c r="F340" s="193"/>
      <c r="G340" s="193"/>
      <c r="H340" s="193"/>
      <c r="I340" s="193"/>
      <c r="J340" s="193"/>
      <c r="K340" s="193"/>
      <c r="L340" s="193"/>
      <c r="M340" s="193"/>
      <c r="N340" s="193"/>
      <c r="O340" s="193"/>
      <c r="P340" s="193"/>
      <c r="Q340" s="193"/>
      <c r="R340" s="193"/>
      <c r="S340" s="193"/>
      <c r="T340" s="193"/>
      <c r="U340" s="193"/>
      <c r="V340" s="193"/>
      <c r="W340" s="193"/>
      <c r="X340" s="193"/>
      <c r="Y340" s="193"/>
      <c r="Z340" s="193"/>
      <c r="AA340" s="193"/>
    </row>
    <row xmlns:x14ac="http://schemas.microsoft.com/office/spreadsheetml/2009/9/ac" r="341" ht="15.75" x14ac:dyDescent="0.25">
      <c r="A341" s="193"/>
      <c r="B341" s="194"/>
      <c r="C341" s="193"/>
      <c r="D341" s="193"/>
      <c r="E341" s="193"/>
      <c r="F341" s="193"/>
      <c r="G341" s="193"/>
      <c r="H341" s="193"/>
      <c r="I341" s="193"/>
      <c r="J341" s="193"/>
      <c r="K341" s="193"/>
      <c r="L341" s="193"/>
      <c r="M341" s="193"/>
      <c r="N341" s="193"/>
      <c r="O341" s="193"/>
      <c r="P341" s="193"/>
      <c r="Q341" s="193"/>
      <c r="R341" s="193"/>
      <c r="S341" s="193"/>
      <c r="T341" s="193"/>
      <c r="U341" s="193"/>
      <c r="V341" s="193"/>
      <c r="W341" s="193"/>
      <c r="X341" s="193"/>
      <c r="Y341" s="193"/>
      <c r="Z341" s="193"/>
      <c r="AA341" s="193"/>
    </row>
    <row xmlns:x14ac="http://schemas.microsoft.com/office/spreadsheetml/2009/9/ac" r="342" ht="15.75" x14ac:dyDescent="0.25">
      <c r="A342" s="193"/>
      <c r="B342" s="194"/>
      <c r="C342" s="193"/>
      <c r="D342" s="193"/>
      <c r="E342" s="193"/>
      <c r="F342" s="193"/>
      <c r="G342" s="193"/>
      <c r="H342" s="193"/>
      <c r="I342" s="193"/>
      <c r="J342" s="193"/>
      <c r="K342" s="193"/>
      <c r="L342" s="193"/>
      <c r="M342" s="193"/>
      <c r="N342" s="193"/>
      <c r="O342" s="193"/>
      <c r="P342" s="193"/>
      <c r="Q342" s="193"/>
      <c r="R342" s="193"/>
      <c r="S342" s="193"/>
      <c r="T342" s="193"/>
      <c r="U342" s="193"/>
      <c r="V342" s="193"/>
      <c r="W342" s="193"/>
      <c r="X342" s="193"/>
      <c r="Y342" s="193"/>
      <c r="Z342" s="193"/>
      <c r="AA342" s="193"/>
    </row>
    <row xmlns:x14ac="http://schemas.microsoft.com/office/spreadsheetml/2009/9/ac" r="343" ht="15.75" x14ac:dyDescent="0.25">
      <c r="A343" s="193"/>
      <c r="B343" s="194"/>
      <c r="C343" s="193"/>
      <c r="D343" s="193"/>
      <c r="E343" s="193"/>
      <c r="F343" s="193"/>
      <c r="G343" s="193"/>
      <c r="H343" s="193"/>
      <c r="I343" s="193"/>
      <c r="J343" s="193"/>
      <c r="K343" s="193"/>
      <c r="L343" s="193"/>
      <c r="M343" s="193"/>
      <c r="N343" s="193"/>
      <c r="O343" s="193"/>
      <c r="P343" s="193"/>
      <c r="Q343" s="193"/>
      <c r="R343" s="193"/>
      <c r="S343" s="193"/>
      <c r="T343" s="193"/>
      <c r="U343" s="193"/>
      <c r="V343" s="193"/>
      <c r="W343" s="193"/>
      <c r="X343" s="193"/>
      <c r="Y343" s="193"/>
      <c r="Z343" s="193"/>
      <c r="AA343" s="193"/>
    </row>
    <row xmlns:x14ac="http://schemas.microsoft.com/office/spreadsheetml/2009/9/ac" r="344" ht="15.75" x14ac:dyDescent="0.25">
      <c r="A344" s="193"/>
      <c r="B344" s="194"/>
      <c r="C344" s="193"/>
      <c r="D344" s="193"/>
      <c r="E344" s="193"/>
      <c r="F344" s="193"/>
      <c r="G344" s="193"/>
      <c r="H344" s="193"/>
      <c r="I344" s="193"/>
      <c r="J344" s="193"/>
      <c r="K344" s="193"/>
      <c r="L344" s="193"/>
      <c r="M344" s="193"/>
      <c r="N344" s="193"/>
      <c r="O344" s="193"/>
      <c r="P344" s="193"/>
      <c r="Q344" s="193"/>
      <c r="R344" s="193"/>
      <c r="S344" s="193"/>
      <c r="T344" s="193"/>
      <c r="U344" s="193"/>
      <c r="V344" s="193"/>
      <c r="W344" s="193"/>
      <c r="X344" s="193"/>
      <c r="Y344" s="193"/>
      <c r="Z344" s="193"/>
      <c r="AA344" s="193"/>
    </row>
    <row xmlns:x14ac="http://schemas.microsoft.com/office/spreadsheetml/2009/9/ac" r="345" ht="15.75" x14ac:dyDescent="0.25">
      <c r="A345" s="193"/>
      <c r="B345" s="194"/>
      <c r="C345" s="193"/>
      <c r="D345" s="193"/>
      <c r="E345" s="193"/>
      <c r="F345" s="193"/>
      <c r="G345" s="193"/>
      <c r="H345" s="193"/>
      <c r="I345" s="193"/>
      <c r="J345" s="193"/>
      <c r="K345" s="193"/>
      <c r="L345" s="193"/>
      <c r="M345" s="193"/>
      <c r="N345" s="193"/>
      <c r="O345" s="193"/>
      <c r="P345" s="193"/>
      <c r="Q345" s="193"/>
      <c r="R345" s="193"/>
      <c r="S345" s="193"/>
      <c r="T345" s="193"/>
      <c r="U345" s="193"/>
      <c r="V345" s="193"/>
      <c r="W345" s="193"/>
      <c r="X345" s="193"/>
      <c r="Y345" s="193"/>
      <c r="Z345" s="193"/>
      <c r="AA345" s="193"/>
    </row>
    <row xmlns:x14ac="http://schemas.microsoft.com/office/spreadsheetml/2009/9/ac" r="346" ht="15.75" x14ac:dyDescent="0.25">
      <c r="A346" s="193"/>
      <c r="B346" s="194"/>
      <c r="C346" s="193"/>
      <c r="D346" s="193"/>
      <c r="E346" s="193"/>
      <c r="F346" s="193"/>
      <c r="G346" s="193"/>
      <c r="H346" s="193"/>
      <c r="I346" s="193"/>
      <c r="J346" s="193"/>
      <c r="K346" s="193"/>
      <c r="L346" s="193"/>
      <c r="M346" s="193"/>
      <c r="N346" s="193"/>
      <c r="O346" s="193"/>
      <c r="P346" s="193"/>
      <c r="Q346" s="193"/>
      <c r="R346" s="193"/>
      <c r="S346" s="193"/>
      <c r="T346" s="193"/>
      <c r="U346" s="193"/>
      <c r="V346" s="193"/>
      <c r="W346" s="193"/>
      <c r="X346" s="193"/>
      <c r="Y346" s="193"/>
      <c r="Z346" s="193"/>
      <c r="AA346" s="193"/>
    </row>
    <row xmlns:x14ac="http://schemas.microsoft.com/office/spreadsheetml/2009/9/ac" r="347" ht="15.75" x14ac:dyDescent="0.25">
      <c r="A347" s="193"/>
      <c r="B347" s="194"/>
      <c r="C347" s="193"/>
      <c r="D347" s="193"/>
      <c r="E347" s="193"/>
      <c r="F347" s="193"/>
      <c r="G347" s="193"/>
      <c r="H347" s="193"/>
      <c r="I347" s="193"/>
      <c r="J347" s="193"/>
      <c r="K347" s="193"/>
      <c r="L347" s="193"/>
      <c r="M347" s="193"/>
      <c r="N347" s="193"/>
      <c r="O347" s="193"/>
      <c r="P347" s="193"/>
      <c r="Q347" s="193"/>
      <c r="R347" s="193"/>
      <c r="S347" s="193"/>
      <c r="T347" s="193"/>
      <c r="U347" s="193"/>
      <c r="V347" s="193"/>
      <c r="W347" s="193"/>
      <c r="X347" s="193"/>
      <c r="Y347" s="193"/>
      <c r="Z347" s="193"/>
      <c r="AA347" s="193"/>
    </row>
    <row xmlns:x14ac="http://schemas.microsoft.com/office/spreadsheetml/2009/9/ac" r="348" ht="15.75" x14ac:dyDescent="0.25">
      <c r="A348" s="193"/>
      <c r="B348" s="194"/>
      <c r="C348" s="193"/>
      <c r="D348" s="193"/>
      <c r="E348" s="193"/>
      <c r="F348" s="193"/>
      <c r="G348" s="193"/>
      <c r="H348" s="193"/>
      <c r="I348" s="193"/>
      <c r="J348" s="193"/>
      <c r="K348" s="193"/>
      <c r="L348" s="193"/>
      <c r="M348" s="193"/>
      <c r="N348" s="193"/>
      <c r="O348" s="193"/>
      <c r="P348" s="193"/>
      <c r="Q348" s="193"/>
      <c r="R348" s="193"/>
      <c r="S348" s="193"/>
      <c r="T348" s="193"/>
      <c r="U348" s="193"/>
      <c r="V348" s="193"/>
      <c r="W348" s="193"/>
      <c r="X348" s="193"/>
      <c r="Y348" s="193"/>
      <c r="Z348" s="193"/>
      <c r="AA348" s="193"/>
    </row>
    <row xmlns:x14ac="http://schemas.microsoft.com/office/spreadsheetml/2009/9/ac" r="349" ht="15.75" x14ac:dyDescent="0.25">
      <c r="A349" s="193"/>
      <c r="B349" s="194"/>
      <c r="C349" s="193"/>
      <c r="D349" s="193"/>
      <c r="E349" s="193"/>
      <c r="F349" s="193"/>
      <c r="G349" s="193"/>
      <c r="H349" s="193"/>
      <c r="I349" s="193"/>
      <c r="J349" s="193"/>
      <c r="K349" s="193"/>
      <c r="L349" s="193"/>
      <c r="M349" s="193"/>
      <c r="N349" s="193"/>
      <c r="O349" s="193"/>
      <c r="P349" s="193"/>
      <c r="Q349" s="193"/>
      <c r="R349" s="193"/>
      <c r="S349" s="193"/>
      <c r="T349" s="193"/>
      <c r="U349" s="193"/>
      <c r="V349" s="193"/>
      <c r="W349" s="193"/>
      <c r="X349" s="193"/>
      <c r="Y349" s="193"/>
      <c r="Z349" s="193"/>
      <c r="AA349" s="193"/>
    </row>
    <row xmlns:x14ac="http://schemas.microsoft.com/office/spreadsheetml/2009/9/ac" r="350" ht="15.75" x14ac:dyDescent="0.25">
      <c r="A350" s="193"/>
      <c r="B350" s="194"/>
      <c r="C350" s="193"/>
      <c r="D350" s="193"/>
      <c r="E350" s="193"/>
      <c r="F350" s="193"/>
      <c r="G350" s="193"/>
      <c r="H350" s="193"/>
      <c r="I350" s="193"/>
      <c r="J350" s="193"/>
      <c r="K350" s="193"/>
      <c r="L350" s="193"/>
      <c r="M350" s="193"/>
      <c r="N350" s="193"/>
      <c r="O350" s="193"/>
      <c r="P350" s="193"/>
      <c r="Q350" s="193"/>
      <c r="R350" s="193"/>
      <c r="S350" s="193"/>
      <c r="T350" s="193"/>
      <c r="U350" s="193"/>
      <c r="V350" s="193"/>
      <c r="W350" s="193"/>
      <c r="X350" s="193"/>
      <c r="Y350" s="193"/>
      <c r="Z350" s="193"/>
      <c r="AA350" s="193"/>
    </row>
    <row xmlns:x14ac="http://schemas.microsoft.com/office/spreadsheetml/2009/9/ac" r="351" ht="15.75" x14ac:dyDescent="0.25">
      <c r="A351" s="193"/>
      <c r="B351" s="194"/>
      <c r="C351" s="193"/>
      <c r="D351" s="193"/>
      <c r="E351" s="193"/>
      <c r="F351" s="193"/>
      <c r="G351" s="193"/>
      <c r="H351" s="193"/>
      <c r="I351" s="193"/>
      <c r="J351" s="193"/>
      <c r="K351" s="193"/>
      <c r="L351" s="193"/>
      <c r="M351" s="193"/>
      <c r="N351" s="193"/>
      <c r="O351" s="193"/>
      <c r="P351" s="193"/>
      <c r="Q351" s="193"/>
      <c r="R351" s="193"/>
      <c r="S351" s="193"/>
      <c r="T351" s="193"/>
      <c r="U351" s="193"/>
      <c r="V351" s="193"/>
      <c r="W351" s="193"/>
      <c r="X351" s="193"/>
      <c r="Y351" s="193"/>
      <c r="Z351" s="193"/>
      <c r="AA351" s="193"/>
    </row>
    <row xmlns:x14ac="http://schemas.microsoft.com/office/spreadsheetml/2009/9/ac" r="352" ht="15.75" x14ac:dyDescent="0.25">
      <c r="A352" s="193"/>
      <c r="B352" s="194"/>
      <c r="C352" s="193"/>
      <c r="D352" s="193"/>
      <c r="E352" s="193"/>
      <c r="F352" s="193"/>
      <c r="G352" s="193"/>
      <c r="H352" s="193"/>
      <c r="I352" s="193"/>
      <c r="J352" s="193"/>
      <c r="K352" s="193"/>
      <c r="L352" s="193"/>
      <c r="M352" s="193"/>
      <c r="N352" s="193"/>
      <c r="O352" s="193"/>
      <c r="P352" s="193"/>
      <c r="Q352" s="193"/>
      <c r="R352" s="193"/>
      <c r="S352" s="193"/>
      <c r="T352" s="193"/>
      <c r="U352" s="193"/>
      <c r="V352" s="193"/>
      <c r="W352" s="193"/>
      <c r="X352" s="193"/>
      <c r="Y352" s="193"/>
      <c r="Z352" s="193"/>
      <c r="AA352" s="193"/>
    </row>
    <row xmlns:x14ac="http://schemas.microsoft.com/office/spreadsheetml/2009/9/ac" r="353" ht="15.75" x14ac:dyDescent="0.25">
      <c r="A353" s="193"/>
      <c r="B353" s="194"/>
      <c r="C353" s="193"/>
      <c r="D353" s="193"/>
      <c r="E353" s="193"/>
      <c r="F353" s="193"/>
      <c r="G353" s="193"/>
      <c r="H353" s="193"/>
      <c r="I353" s="193"/>
      <c r="J353" s="193"/>
      <c r="K353" s="193"/>
      <c r="L353" s="193"/>
      <c r="M353" s="193"/>
      <c r="N353" s="193"/>
      <c r="O353" s="193"/>
      <c r="P353" s="193"/>
      <c r="Q353" s="193"/>
      <c r="R353" s="193"/>
      <c r="S353" s="193"/>
      <c r="T353" s="193"/>
      <c r="U353" s="193"/>
      <c r="V353" s="193"/>
      <c r="W353" s="193"/>
      <c r="X353" s="193"/>
      <c r="Y353" s="193"/>
      <c r="Z353" s="193"/>
      <c r="AA353" s="193"/>
    </row>
    <row xmlns:x14ac="http://schemas.microsoft.com/office/spreadsheetml/2009/9/ac" r="354" ht="15.75" x14ac:dyDescent="0.25">
      <c r="A354" s="193"/>
      <c r="B354" s="194"/>
      <c r="C354" s="193"/>
      <c r="D354" s="193"/>
      <c r="E354" s="193"/>
      <c r="F354" s="193"/>
      <c r="G354" s="193"/>
      <c r="H354" s="193"/>
      <c r="I354" s="193"/>
      <c r="J354" s="193"/>
      <c r="K354" s="193"/>
      <c r="L354" s="193"/>
      <c r="M354" s="193"/>
      <c r="N354" s="193"/>
      <c r="O354" s="193"/>
      <c r="P354" s="193"/>
      <c r="Q354" s="193"/>
      <c r="R354" s="193"/>
      <c r="S354" s="193"/>
      <c r="T354" s="193"/>
      <c r="U354" s="193"/>
      <c r="V354" s="193"/>
      <c r="W354" s="193"/>
      <c r="X354" s="193"/>
      <c r="Y354" s="193"/>
      <c r="Z354" s="193"/>
      <c r="AA354" s="193"/>
    </row>
    <row xmlns:x14ac="http://schemas.microsoft.com/office/spreadsheetml/2009/9/ac" r="355" ht="15.75" x14ac:dyDescent="0.25">
      <c r="A355" s="193"/>
      <c r="B355" s="194"/>
      <c r="C355" s="193"/>
      <c r="D355" s="193"/>
      <c r="E355" s="193"/>
      <c r="F355" s="193"/>
      <c r="G355" s="193"/>
      <c r="H355" s="193"/>
      <c r="I355" s="193"/>
      <c r="J355" s="193"/>
      <c r="K355" s="193"/>
      <c r="L355" s="193"/>
      <c r="M355" s="193"/>
      <c r="N355" s="193"/>
      <c r="O355" s="193"/>
      <c r="P355" s="193"/>
      <c r="Q355" s="193"/>
      <c r="R355" s="193"/>
      <c r="S355" s="193"/>
      <c r="T355" s="193"/>
      <c r="U355" s="193"/>
      <c r="V355" s="193"/>
      <c r="W355" s="193"/>
      <c r="X355" s="193"/>
      <c r="Y355" s="193"/>
      <c r="Z355" s="193"/>
      <c r="AA355" s="193"/>
    </row>
    <row xmlns:x14ac="http://schemas.microsoft.com/office/spreadsheetml/2009/9/ac" r="356" ht="15.75" x14ac:dyDescent="0.25">
      <c r="A356" s="193"/>
      <c r="B356" s="194"/>
      <c r="C356" s="193"/>
      <c r="D356" s="193"/>
      <c r="E356" s="193"/>
      <c r="F356" s="193"/>
      <c r="G356" s="193"/>
      <c r="H356" s="193"/>
      <c r="I356" s="193"/>
      <c r="J356" s="193"/>
      <c r="K356" s="193"/>
      <c r="L356" s="193"/>
      <c r="M356" s="193"/>
      <c r="N356" s="193"/>
      <c r="O356" s="193"/>
      <c r="P356" s="193"/>
      <c r="Q356" s="193"/>
      <c r="R356" s="193"/>
      <c r="S356" s="193"/>
      <c r="T356" s="193"/>
      <c r="U356" s="193"/>
      <c r="V356" s="193"/>
      <c r="W356" s="193"/>
      <c r="X356" s="193"/>
      <c r="Y356" s="193"/>
      <c r="Z356" s="193"/>
      <c r="AA356" s="193"/>
    </row>
    <row xmlns:x14ac="http://schemas.microsoft.com/office/spreadsheetml/2009/9/ac" r="357" ht="15.75" x14ac:dyDescent="0.25">
      <c r="A357" s="193"/>
      <c r="B357" s="194"/>
      <c r="C357" s="193"/>
      <c r="D357" s="193"/>
      <c r="E357" s="193"/>
      <c r="F357" s="193"/>
      <c r="G357" s="193"/>
      <c r="H357" s="193"/>
      <c r="I357" s="193"/>
      <c r="J357" s="193"/>
      <c r="K357" s="193"/>
      <c r="L357" s="193"/>
      <c r="M357" s="193"/>
      <c r="N357" s="193"/>
      <c r="O357" s="193"/>
      <c r="P357" s="193"/>
      <c r="Q357" s="193"/>
      <c r="R357" s="193"/>
      <c r="S357" s="193"/>
      <c r="T357" s="193"/>
      <c r="U357" s="193"/>
      <c r="V357" s="193"/>
      <c r="W357" s="193"/>
      <c r="X357" s="193"/>
      <c r="Y357" s="193"/>
      <c r="Z357" s="193"/>
      <c r="AA357" s="193"/>
    </row>
    <row xmlns:x14ac="http://schemas.microsoft.com/office/spreadsheetml/2009/9/ac" r="358" ht="15.75" x14ac:dyDescent="0.25">
      <c r="A358" s="193"/>
      <c r="B358" s="194"/>
      <c r="C358" s="193"/>
      <c r="D358" s="193"/>
      <c r="E358" s="193"/>
      <c r="F358" s="193"/>
      <c r="G358" s="193"/>
      <c r="H358" s="193"/>
      <c r="I358" s="193"/>
      <c r="J358" s="193"/>
      <c r="K358" s="193"/>
      <c r="L358" s="193"/>
      <c r="M358" s="193"/>
      <c r="N358" s="193"/>
      <c r="O358" s="193"/>
      <c r="P358" s="193"/>
      <c r="Q358" s="193"/>
      <c r="R358" s="193"/>
      <c r="S358" s="193"/>
      <c r="T358" s="193"/>
      <c r="U358" s="193"/>
      <c r="V358" s="193"/>
      <c r="W358" s="193"/>
      <c r="X358" s="193"/>
      <c r="Y358" s="193"/>
      <c r="Z358" s="193"/>
      <c r="AA358" s="193"/>
    </row>
    <row xmlns:x14ac="http://schemas.microsoft.com/office/spreadsheetml/2009/9/ac" r="359" ht="15.75" x14ac:dyDescent="0.25">
      <c r="A359" s="193"/>
      <c r="B359" s="194"/>
      <c r="C359" s="193"/>
      <c r="D359" s="193"/>
      <c r="E359" s="193"/>
      <c r="F359" s="193"/>
      <c r="G359" s="193"/>
      <c r="H359" s="193"/>
      <c r="I359" s="193"/>
      <c r="J359" s="193"/>
      <c r="K359" s="193"/>
      <c r="L359" s="193"/>
      <c r="M359" s="193"/>
      <c r="N359" s="193"/>
      <c r="O359" s="193"/>
      <c r="P359" s="193"/>
      <c r="Q359" s="193"/>
      <c r="R359" s="193"/>
      <c r="S359" s="193"/>
      <c r="T359" s="193"/>
      <c r="U359" s="193"/>
      <c r="V359" s="193"/>
      <c r="W359" s="193"/>
      <c r="X359" s="193"/>
      <c r="Y359" s="193"/>
      <c r="Z359" s="193"/>
      <c r="AA359" s="193"/>
    </row>
    <row xmlns:x14ac="http://schemas.microsoft.com/office/spreadsheetml/2009/9/ac" r="360" ht="15.75" x14ac:dyDescent="0.25">
      <c r="A360" s="193"/>
      <c r="B360" s="194"/>
      <c r="C360" s="193"/>
      <c r="D360" s="193"/>
      <c r="E360" s="193"/>
      <c r="F360" s="193"/>
      <c r="G360" s="193"/>
      <c r="H360" s="193"/>
      <c r="I360" s="193"/>
      <c r="J360" s="193"/>
      <c r="K360" s="193"/>
      <c r="L360" s="193"/>
      <c r="M360" s="193"/>
      <c r="N360" s="193"/>
      <c r="O360" s="193"/>
      <c r="P360" s="193"/>
      <c r="Q360" s="193"/>
      <c r="R360" s="193"/>
      <c r="S360" s="193"/>
      <c r="T360" s="193"/>
      <c r="U360" s="193"/>
      <c r="V360" s="193"/>
      <c r="W360" s="193"/>
      <c r="X360" s="193"/>
      <c r="Y360" s="193"/>
      <c r="Z360" s="193"/>
      <c r="AA360" s="193"/>
    </row>
    <row xmlns:x14ac="http://schemas.microsoft.com/office/spreadsheetml/2009/9/ac" r="361" ht="15.75" x14ac:dyDescent="0.25">
      <c r="A361" s="193"/>
      <c r="B361" s="194"/>
      <c r="C361" s="193"/>
      <c r="D361" s="193"/>
      <c r="E361" s="193"/>
      <c r="F361" s="193"/>
      <c r="G361" s="193"/>
      <c r="H361" s="193"/>
      <c r="I361" s="193"/>
      <c r="J361" s="193"/>
      <c r="K361" s="193"/>
      <c r="L361" s="193"/>
      <c r="M361" s="193"/>
      <c r="N361" s="193"/>
      <c r="O361" s="193"/>
      <c r="P361" s="193"/>
      <c r="Q361" s="193"/>
      <c r="R361" s="193"/>
      <c r="S361" s="193"/>
      <c r="T361" s="193"/>
      <c r="U361" s="193"/>
      <c r="V361" s="193"/>
      <c r="W361" s="193"/>
      <c r="X361" s="193"/>
      <c r="Y361" s="193"/>
      <c r="Z361" s="193"/>
      <c r="AA361" s="193"/>
    </row>
    <row xmlns:x14ac="http://schemas.microsoft.com/office/spreadsheetml/2009/9/ac" r="362" ht="15.75" x14ac:dyDescent="0.25">
      <c r="A362" s="193"/>
      <c r="B362" s="194"/>
      <c r="C362" s="193"/>
      <c r="D362" s="193"/>
      <c r="E362" s="193"/>
      <c r="F362" s="193"/>
      <c r="G362" s="193"/>
      <c r="H362" s="193"/>
      <c r="I362" s="193"/>
      <c r="J362" s="193"/>
      <c r="K362" s="193"/>
      <c r="L362" s="193"/>
      <c r="M362" s="193"/>
      <c r="N362" s="193"/>
      <c r="O362" s="193"/>
      <c r="P362" s="193"/>
      <c r="Q362" s="193"/>
      <c r="R362" s="193"/>
      <c r="S362" s="193"/>
      <c r="T362" s="193"/>
      <c r="U362" s="193"/>
      <c r="V362" s="193"/>
      <c r="W362" s="193"/>
      <c r="X362" s="193"/>
      <c r="Y362" s="193"/>
      <c r="Z362" s="193"/>
      <c r="AA362" s="193"/>
    </row>
    <row xmlns:x14ac="http://schemas.microsoft.com/office/spreadsheetml/2009/9/ac" r="363" ht="15.75" x14ac:dyDescent="0.25">
      <c r="A363" s="193"/>
      <c r="B363" s="194"/>
      <c r="C363" s="193"/>
      <c r="D363" s="193"/>
      <c r="E363" s="193"/>
      <c r="F363" s="193"/>
      <c r="G363" s="193"/>
      <c r="H363" s="193"/>
      <c r="I363" s="193"/>
      <c r="J363" s="193"/>
      <c r="K363" s="193"/>
      <c r="L363" s="193"/>
      <c r="M363" s="193"/>
      <c r="N363" s="193"/>
      <c r="O363" s="193"/>
      <c r="P363" s="193"/>
      <c r="Q363" s="193"/>
      <c r="R363" s="193"/>
      <c r="S363" s="193"/>
      <c r="T363" s="193"/>
      <c r="U363" s="193"/>
      <c r="V363" s="193"/>
      <c r="W363" s="193"/>
      <c r="X363" s="193"/>
      <c r="Y363" s="193"/>
      <c r="Z363" s="193"/>
      <c r="AA363" s="193"/>
    </row>
    <row xmlns:x14ac="http://schemas.microsoft.com/office/spreadsheetml/2009/9/ac" r="364" ht="15.75" x14ac:dyDescent="0.25">
      <c r="A364" s="193"/>
      <c r="B364" s="194"/>
      <c r="C364" s="193"/>
      <c r="D364" s="193"/>
      <c r="E364" s="193"/>
      <c r="F364" s="193"/>
      <c r="G364" s="193"/>
      <c r="H364" s="193"/>
      <c r="I364" s="193"/>
      <c r="J364" s="193"/>
      <c r="K364" s="193"/>
      <c r="L364" s="193"/>
      <c r="M364" s="193"/>
      <c r="N364" s="193"/>
      <c r="O364" s="193"/>
      <c r="P364" s="193"/>
      <c r="Q364" s="193"/>
      <c r="R364" s="193"/>
      <c r="S364" s="193"/>
      <c r="T364" s="193"/>
      <c r="U364" s="193"/>
      <c r="V364" s="193"/>
      <c r="W364" s="193"/>
      <c r="X364" s="193"/>
      <c r="Y364" s="193"/>
      <c r="Z364" s="193"/>
      <c r="AA364" s="193"/>
    </row>
    <row xmlns:x14ac="http://schemas.microsoft.com/office/spreadsheetml/2009/9/ac" r="365" ht="15.75" x14ac:dyDescent="0.25">
      <c r="A365" s="193"/>
      <c r="B365" s="194"/>
      <c r="C365" s="193"/>
      <c r="D365" s="193"/>
      <c r="E365" s="193"/>
      <c r="F365" s="193"/>
      <c r="G365" s="193"/>
      <c r="H365" s="193"/>
      <c r="I365" s="193"/>
      <c r="J365" s="193"/>
      <c r="K365" s="193"/>
      <c r="L365" s="193"/>
      <c r="M365" s="193"/>
      <c r="N365" s="193"/>
      <c r="O365" s="193"/>
      <c r="P365" s="193"/>
      <c r="Q365" s="193"/>
      <c r="R365" s="193"/>
      <c r="S365" s="193"/>
      <c r="T365" s="193"/>
      <c r="U365" s="193"/>
      <c r="V365" s="193"/>
      <c r="W365" s="193"/>
      <c r="X365" s="193"/>
      <c r="Y365" s="193"/>
      <c r="Z365" s="193"/>
      <c r="AA365" s="193"/>
    </row>
    <row xmlns:x14ac="http://schemas.microsoft.com/office/spreadsheetml/2009/9/ac" r="366" ht="15.75" x14ac:dyDescent="0.25">
      <c r="A366" s="193"/>
      <c r="B366" s="194"/>
      <c r="C366" s="193"/>
      <c r="D366" s="193"/>
      <c r="E366" s="193"/>
      <c r="F366" s="193"/>
      <c r="G366" s="193"/>
      <c r="H366" s="193"/>
      <c r="I366" s="193"/>
      <c r="J366" s="193"/>
      <c r="K366" s="193"/>
      <c r="L366" s="193"/>
      <c r="M366" s="193"/>
      <c r="N366" s="193"/>
      <c r="O366" s="193"/>
      <c r="P366" s="193"/>
      <c r="Q366" s="193"/>
      <c r="R366" s="193"/>
      <c r="S366" s="193"/>
      <c r="T366" s="193"/>
      <c r="U366" s="193"/>
      <c r="V366" s="193"/>
      <c r="W366" s="193"/>
      <c r="X366" s="193"/>
      <c r="Y366" s="193"/>
      <c r="Z366" s="193"/>
      <c r="AA366" s="193"/>
    </row>
    <row xmlns:x14ac="http://schemas.microsoft.com/office/spreadsheetml/2009/9/ac" r="367" ht="15.75" x14ac:dyDescent="0.25">
      <c r="A367" s="193"/>
      <c r="B367" s="194"/>
      <c r="C367" s="193"/>
      <c r="D367" s="193"/>
      <c r="E367" s="193"/>
      <c r="F367" s="193"/>
      <c r="G367" s="193"/>
      <c r="H367" s="193"/>
      <c r="I367" s="193"/>
      <c r="J367" s="193"/>
      <c r="K367" s="193"/>
      <c r="L367" s="193"/>
      <c r="M367" s="193"/>
      <c r="N367" s="193"/>
      <c r="O367" s="193"/>
      <c r="P367" s="193"/>
      <c r="Q367" s="193"/>
      <c r="R367" s="193"/>
      <c r="S367" s="193"/>
      <c r="T367" s="193"/>
      <c r="U367" s="193"/>
      <c r="V367" s="193"/>
      <c r="W367" s="193"/>
      <c r="X367" s="193"/>
      <c r="Y367" s="193"/>
      <c r="Z367" s="193"/>
      <c r="AA367" s="193"/>
    </row>
    <row xmlns:x14ac="http://schemas.microsoft.com/office/spreadsheetml/2009/9/ac" r="368" ht="15.75" x14ac:dyDescent="0.25">
      <c r="A368" s="193"/>
      <c r="B368" s="194"/>
      <c r="C368" s="193"/>
      <c r="D368" s="193"/>
      <c r="E368" s="193"/>
      <c r="F368" s="193"/>
      <c r="G368" s="193"/>
      <c r="H368" s="193"/>
      <c r="I368" s="193"/>
      <c r="J368" s="193"/>
      <c r="K368" s="193"/>
      <c r="L368" s="193"/>
      <c r="M368" s="193"/>
      <c r="N368" s="193"/>
      <c r="O368" s="193"/>
      <c r="P368" s="193"/>
      <c r="Q368" s="193"/>
      <c r="R368" s="193"/>
      <c r="S368" s="193"/>
      <c r="T368" s="193"/>
      <c r="U368" s="193"/>
      <c r="V368" s="193"/>
      <c r="W368" s="193"/>
      <c r="X368" s="193"/>
      <c r="Y368" s="193"/>
      <c r="Z368" s="193"/>
      <c r="AA368" s="193"/>
    </row>
    <row xmlns:x14ac="http://schemas.microsoft.com/office/spreadsheetml/2009/9/ac" r="369" ht="15.75" x14ac:dyDescent="0.25">
      <c r="A369" s="193"/>
      <c r="B369" s="194"/>
      <c r="C369" s="193"/>
      <c r="D369" s="193"/>
      <c r="E369" s="193"/>
      <c r="F369" s="193"/>
      <c r="G369" s="193"/>
      <c r="H369" s="193"/>
      <c r="I369" s="193"/>
      <c r="J369" s="193"/>
      <c r="K369" s="193"/>
      <c r="L369" s="193"/>
      <c r="M369" s="193"/>
      <c r="N369" s="193"/>
      <c r="O369" s="193"/>
      <c r="P369" s="193"/>
      <c r="Q369" s="193"/>
      <c r="R369" s="193"/>
      <c r="S369" s="193"/>
      <c r="T369" s="193"/>
      <c r="U369" s="193"/>
      <c r="V369" s="193"/>
      <c r="W369" s="193"/>
      <c r="X369" s="193"/>
      <c r="Y369" s="193"/>
      <c r="Z369" s="193"/>
      <c r="AA369" s="193"/>
    </row>
    <row xmlns:x14ac="http://schemas.microsoft.com/office/spreadsheetml/2009/9/ac" r="370" ht="15.75" x14ac:dyDescent="0.25">
      <c r="A370" s="193"/>
      <c r="B370" s="194"/>
      <c r="C370" s="193"/>
      <c r="D370" s="193"/>
      <c r="E370" s="193"/>
      <c r="F370" s="193"/>
      <c r="G370" s="193"/>
      <c r="H370" s="193"/>
      <c r="I370" s="193"/>
      <c r="J370" s="193"/>
      <c r="K370" s="193"/>
      <c r="L370" s="193"/>
      <c r="M370" s="193"/>
      <c r="N370" s="193"/>
      <c r="O370" s="193"/>
      <c r="P370" s="193"/>
      <c r="Q370" s="193"/>
      <c r="R370" s="193"/>
      <c r="S370" s="193"/>
      <c r="T370" s="193"/>
      <c r="U370" s="193"/>
      <c r="V370" s="193"/>
      <c r="W370" s="193"/>
      <c r="X370" s="193"/>
      <c r="Y370" s="193"/>
      <c r="Z370" s="193"/>
      <c r="AA370" s="193"/>
    </row>
    <row xmlns:x14ac="http://schemas.microsoft.com/office/spreadsheetml/2009/9/ac" r="371" ht="15.75" x14ac:dyDescent="0.25">
      <c r="A371" s="193"/>
      <c r="B371" s="194"/>
      <c r="C371" s="193"/>
      <c r="D371" s="193"/>
      <c r="E371" s="193"/>
      <c r="F371" s="193"/>
      <c r="G371" s="193"/>
      <c r="H371" s="193"/>
      <c r="I371" s="193"/>
      <c r="J371" s="193"/>
      <c r="K371" s="193"/>
      <c r="L371" s="193"/>
      <c r="M371" s="193"/>
      <c r="N371" s="193"/>
      <c r="O371" s="193"/>
      <c r="P371" s="193"/>
      <c r="Q371" s="193"/>
      <c r="R371" s="193"/>
      <c r="S371" s="193"/>
      <c r="T371" s="193"/>
      <c r="U371" s="193"/>
      <c r="V371" s="193"/>
      <c r="W371" s="193"/>
      <c r="X371" s="193"/>
      <c r="Y371" s="193"/>
      <c r="Z371" s="193"/>
      <c r="AA371" s="193"/>
    </row>
    <row xmlns:x14ac="http://schemas.microsoft.com/office/spreadsheetml/2009/9/ac" r="372" ht="15.75" x14ac:dyDescent="0.25">
      <c r="A372" s="193"/>
      <c r="B372" s="194"/>
      <c r="C372" s="193"/>
      <c r="D372" s="193"/>
      <c r="E372" s="193"/>
      <c r="F372" s="193"/>
      <c r="G372" s="193"/>
      <c r="H372" s="193"/>
      <c r="I372" s="193"/>
      <c r="J372" s="193"/>
      <c r="K372" s="193"/>
      <c r="L372" s="193"/>
      <c r="M372" s="193"/>
      <c r="N372" s="193"/>
      <c r="O372" s="193"/>
      <c r="P372" s="193"/>
      <c r="Q372" s="193"/>
      <c r="R372" s="193"/>
      <c r="S372" s="193"/>
      <c r="T372" s="193"/>
      <c r="U372" s="193"/>
      <c r="V372" s="193"/>
      <c r="W372" s="193"/>
      <c r="X372" s="193"/>
      <c r="Y372" s="193"/>
      <c r="Z372" s="193"/>
      <c r="AA372" s="193"/>
    </row>
    <row xmlns:x14ac="http://schemas.microsoft.com/office/spreadsheetml/2009/9/ac" r="373" ht="15.75" x14ac:dyDescent="0.25">
      <c r="A373" s="193"/>
      <c r="B373" s="194"/>
      <c r="C373" s="193"/>
      <c r="D373" s="193"/>
      <c r="E373" s="193"/>
      <c r="F373" s="193"/>
      <c r="G373" s="193"/>
      <c r="H373" s="193"/>
      <c r="I373" s="193"/>
      <c r="J373" s="193"/>
      <c r="K373" s="193"/>
      <c r="L373" s="193"/>
      <c r="M373" s="193"/>
      <c r="N373" s="193"/>
      <c r="O373" s="193"/>
      <c r="P373" s="193"/>
      <c r="Q373" s="193"/>
      <c r="R373" s="193"/>
      <c r="S373" s="193"/>
      <c r="T373" s="193"/>
      <c r="U373" s="193"/>
      <c r="V373" s="193"/>
      <c r="W373" s="193"/>
      <c r="X373" s="193"/>
      <c r="Y373" s="193"/>
      <c r="Z373" s="193"/>
      <c r="AA373" s="193"/>
    </row>
    <row xmlns:x14ac="http://schemas.microsoft.com/office/spreadsheetml/2009/9/ac" r="374" ht="15.75" x14ac:dyDescent="0.25">
      <c r="A374" s="193"/>
      <c r="B374" s="194"/>
      <c r="C374" s="193"/>
      <c r="D374" s="193"/>
      <c r="E374" s="193"/>
      <c r="F374" s="193"/>
      <c r="G374" s="193"/>
      <c r="H374" s="193"/>
      <c r="I374" s="193"/>
      <c r="J374" s="193"/>
      <c r="K374" s="193"/>
      <c r="L374" s="193"/>
      <c r="M374" s="193"/>
      <c r="N374" s="193"/>
      <c r="O374" s="193"/>
      <c r="P374" s="193"/>
      <c r="Q374" s="193"/>
      <c r="R374" s="193"/>
      <c r="S374" s="193"/>
      <c r="T374" s="193"/>
      <c r="U374" s="193"/>
      <c r="V374" s="193"/>
      <c r="W374" s="193"/>
      <c r="X374" s="193"/>
      <c r="Y374" s="193"/>
      <c r="Z374" s="193"/>
      <c r="AA374" s="193"/>
    </row>
    <row xmlns:x14ac="http://schemas.microsoft.com/office/spreadsheetml/2009/9/ac" r="375" ht="15.75" x14ac:dyDescent="0.25">
      <c r="A375" s="193"/>
      <c r="B375" s="194"/>
      <c r="C375" s="193"/>
      <c r="D375" s="193"/>
      <c r="E375" s="193"/>
      <c r="F375" s="193"/>
      <c r="G375" s="193"/>
      <c r="H375" s="193"/>
      <c r="I375" s="193"/>
      <c r="J375" s="193"/>
      <c r="K375" s="193"/>
      <c r="L375" s="193"/>
      <c r="M375" s="193"/>
      <c r="N375" s="193"/>
      <c r="O375" s="193"/>
      <c r="P375" s="193"/>
      <c r="Q375" s="193"/>
      <c r="R375" s="193"/>
      <c r="S375" s="193"/>
      <c r="T375" s="193"/>
      <c r="U375" s="193"/>
      <c r="V375" s="193"/>
      <c r="W375" s="193"/>
      <c r="X375" s="193"/>
      <c r="Y375" s="193"/>
      <c r="Z375" s="193"/>
      <c r="AA375" s="193"/>
    </row>
    <row xmlns:x14ac="http://schemas.microsoft.com/office/spreadsheetml/2009/9/ac" r="376" ht="15.75" x14ac:dyDescent="0.25">
      <c r="A376" s="193"/>
      <c r="B376" s="194"/>
      <c r="C376" s="193"/>
      <c r="D376" s="193"/>
      <c r="E376" s="193"/>
      <c r="F376" s="193"/>
      <c r="G376" s="193"/>
      <c r="H376" s="193"/>
      <c r="I376" s="193"/>
      <c r="J376" s="193"/>
      <c r="K376" s="193"/>
      <c r="L376" s="193"/>
      <c r="M376" s="193"/>
      <c r="N376" s="193"/>
      <c r="O376" s="193"/>
      <c r="P376" s="193"/>
      <c r="Q376" s="193"/>
      <c r="R376" s="193"/>
      <c r="S376" s="193"/>
      <c r="T376" s="193"/>
      <c r="U376" s="193"/>
      <c r="V376" s="193"/>
      <c r="W376" s="193"/>
      <c r="X376" s="193"/>
      <c r="Y376" s="193"/>
      <c r="Z376" s="193"/>
      <c r="AA376" s="193"/>
    </row>
    <row xmlns:x14ac="http://schemas.microsoft.com/office/spreadsheetml/2009/9/ac" r="377" ht="15.75" x14ac:dyDescent="0.25">
      <c r="A377" s="193"/>
      <c r="B377" s="194"/>
      <c r="C377" s="193"/>
      <c r="D377" s="193"/>
      <c r="E377" s="193"/>
      <c r="F377" s="193"/>
      <c r="G377" s="193"/>
      <c r="H377" s="193"/>
      <c r="I377" s="193"/>
      <c r="J377" s="193"/>
      <c r="K377" s="193"/>
      <c r="L377" s="193"/>
      <c r="M377" s="193"/>
      <c r="N377" s="193"/>
      <c r="O377" s="193"/>
      <c r="P377" s="193"/>
      <c r="Q377" s="193"/>
      <c r="R377" s="193"/>
      <c r="S377" s="193"/>
      <c r="T377" s="193"/>
      <c r="U377" s="193"/>
      <c r="V377" s="193"/>
      <c r="W377" s="193"/>
      <c r="X377" s="193"/>
      <c r="Y377" s="193"/>
      <c r="Z377" s="193"/>
      <c r="AA377" s="193"/>
    </row>
    <row xmlns:x14ac="http://schemas.microsoft.com/office/spreadsheetml/2009/9/ac" r="378" ht="15.75" x14ac:dyDescent="0.25">
      <c r="A378" s="193"/>
      <c r="B378" s="194"/>
      <c r="C378" s="193"/>
      <c r="D378" s="193"/>
      <c r="E378" s="193"/>
      <c r="F378" s="193"/>
      <c r="G378" s="193"/>
      <c r="H378" s="193"/>
      <c r="I378" s="193"/>
      <c r="J378" s="193"/>
      <c r="K378" s="193"/>
      <c r="L378" s="193"/>
      <c r="M378" s="193"/>
      <c r="N378" s="193"/>
      <c r="O378" s="193"/>
      <c r="P378" s="193"/>
      <c r="Q378" s="193"/>
      <c r="R378" s="193"/>
      <c r="S378" s="193"/>
      <c r="T378" s="193"/>
      <c r="U378" s="193"/>
      <c r="V378" s="193"/>
      <c r="W378" s="193"/>
      <c r="X378" s="193"/>
      <c r="Y378" s="193"/>
      <c r="Z378" s="193"/>
      <c r="AA378" s="193"/>
    </row>
    <row xmlns:x14ac="http://schemas.microsoft.com/office/spreadsheetml/2009/9/ac" r="379" ht="15.75" x14ac:dyDescent="0.25">
      <c r="A379" s="193"/>
      <c r="B379" s="194"/>
      <c r="C379" s="193"/>
      <c r="D379" s="193"/>
      <c r="E379" s="193"/>
      <c r="F379" s="193"/>
      <c r="G379" s="193"/>
      <c r="H379" s="193"/>
      <c r="I379" s="193"/>
      <c r="J379" s="193"/>
      <c r="K379" s="193"/>
      <c r="L379" s="193"/>
      <c r="M379" s="193"/>
      <c r="N379" s="193"/>
      <c r="O379" s="193"/>
      <c r="P379" s="193"/>
      <c r="Q379" s="193"/>
      <c r="R379" s="193"/>
      <c r="S379" s="193"/>
      <c r="T379" s="193"/>
      <c r="U379" s="193"/>
      <c r="V379" s="193"/>
      <c r="W379" s="193"/>
      <c r="X379" s="193"/>
      <c r="Y379" s="193"/>
      <c r="Z379" s="193"/>
      <c r="AA379" s="193"/>
    </row>
    <row xmlns:x14ac="http://schemas.microsoft.com/office/spreadsheetml/2009/9/ac" r="380" ht="15.75" x14ac:dyDescent="0.25">
      <c r="A380" s="193"/>
      <c r="B380" s="194"/>
      <c r="C380" s="193"/>
      <c r="D380" s="193"/>
      <c r="E380" s="193"/>
      <c r="F380" s="193"/>
      <c r="G380" s="193"/>
      <c r="H380" s="193"/>
      <c r="I380" s="193"/>
      <c r="J380" s="193"/>
      <c r="K380" s="193"/>
      <c r="L380" s="193"/>
      <c r="M380" s="193"/>
      <c r="N380" s="193"/>
      <c r="O380" s="193"/>
      <c r="P380" s="193"/>
      <c r="Q380" s="193"/>
      <c r="R380" s="193"/>
      <c r="S380" s="193"/>
      <c r="T380" s="193"/>
      <c r="U380" s="193"/>
      <c r="V380" s="193"/>
      <c r="W380" s="193"/>
      <c r="X380" s="193"/>
      <c r="Y380" s="193"/>
      <c r="Z380" s="193"/>
      <c r="AA380" s="193"/>
    </row>
    <row xmlns:x14ac="http://schemas.microsoft.com/office/spreadsheetml/2009/9/ac" r="381" ht="15.75" x14ac:dyDescent="0.25">
      <c r="A381" s="193"/>
      <c r="B381" s="194"/>
      <c r="C381" s="193"/>
      <c r="D381" s="193"/>
      <c r="E381" s="193"/>
      <c r="F381" s="193"/>
      <c r="G381" s="193"/>
      <c r="H381" s="193"/>
      <c r="I381" s="193"/>
      <c r="J381" s="193"/>
      <c r="K381" s="193"/>
      <c r="L381" s="193"/>
      <c r="M381" s="193"/>
      <c r="N381" s="193"/>
      <c r="O381" s="193"/>
      <c r="P381" s="193"/>
      <c r="Q381" s="193"/>
      <c r="R381" s="193"/>
      <c r="S381" s="193"/>
      <c r="T381" s="193"/>
      <c r="U381" s="193"/>
      <c r="V381" s="193"/>
      <c r="W381" s="193"/>
      <c r="X381" s="193"/>
      <c r="Y381" s="193"/>
      <c r="Z381" s="193"/>
      <c r="AA381" s="193"/>
    </row>
    <row xmlns:x14ac="http://schemas.microsoft.com/office/spreadsheetml/2009/9/ac" r="382" ht="15.75" x14ac:dyDescent="0.25">
      <c r="A382" s="193"/>
      <c r="B382" s="194"/>
      <c r="C382" s="193"/>
      <c r="D382" s="193"/>
      <c r="E382" s="193"/>
      <c r="F382" s="193"/>
      <c r="G382" s="193"/>
      <c r="H382" s="193"/>
      <c r="I382" s="193"/>
      <c r="J382" s="193"/>
      <c r="K382" s="193"/>
      <c r="L382" s="193"/>
      <c r="M382" s="193"/>
      <c r="N382" s="193"/>
      <c r="O382" s="193"/>
      <c r="P382" s="193"/>
      <c r="Q382" s="193"/>
      <c r="R382" s="193"/>
      <c r="S382" s="193"/>
      <c r="T382" s="193"/>
      <c r="U382" s="193"/>
      <c r="V382" s="193"/>
      <c r="W382" s="193"/>
      <c r="X382" s="193"/>
      <c r="Y382" s="193"/>
      <c r="Z382" s="193"/>
      <c r="AA382" s="193"/>
    </row>
    <row xmlns:x14ac="http://schemas.microsoft.com/office/spreadsheetml/2009/9/ac" r="383" ht="15.75" x14ac:dyDescent="0.25">
      <c r="A383" s="193"/>
      <c r="B383" s="194"/>
      <c r="C383" s="193"/>
      <c r="D383" s="193"/>
      <c r="E383" s="193"/>
      <c r="F383" s="193"/>
      <c r="G383" s="193"/>
      <c r="H383" s="193"/>
      <c r="I383" s="193"/>
      <c r="J383" s="193"/>
      <c r="K383" s="193"/>
      <c r="L383" s="193"/>
      <c r="M383" s="193"/>
      <c r="N383" s="193"/>
      <c r="O383" s="193"/>
      <c r="P383" s="193"/>
      <c r="Q383" s="193"/>
      <c r="R383" s="193"/>
      <c r="S383" s="193"/>
      <c r="T383" s="193"/>
      <c r="U383" s="193"/>
      <c r="V383" s="193"/>
      <c r="W383" s="193"/>
      <c r="X383" s="193"/>
      <c r="Y383" s="193"/>
      <c r="Z383" s="193"/>
      <c r="AA383" s="193"/>
    </row>
    <row xmlns:x14ac="http://schemas.microsoft.com/office/spreadsheetml/2009/9/ac" r="384" ht="15.75" x14ac:dyDescent="0.25">
      <c r="A384" s="193"/>
      <c r="B384" s="194"/>
      <c r="C384" s="193"/>
      <c r="D384" s="193"/>
      <c r="E384" s="193"/>
      <c r="F384" s="193"/>
      <c r="G384" s="193"/>
      <c r="H384" s="193"/>
      <c r="I384" s="193"/>
      <c r="J384" s="193"/>
      <c r="K384" s="193"/>
      <c r="L384" s="193"/>
      <c r="M384" s="193"/>
      <c r="N384" s="193"/>
      <c r="O384" s="193"/>
      <c r="P384" s="193"/>
      <c r="Q384" s="193"/>
      <c r="R384" s="193"/>
      <c r="S384" s="193"/>
      <c r="T384" s="193"/>
      <c r="U384" s="193"/>
      <c r="V384" s="193"/>
      <c r="W384" s="193"/>
      <c r="X384" s="193"/>
      <c r="Y384" s="193"/>
      <c r="Z384" s="193"/>
      <c r="AA384" s="193"/>
    </row>
    <row xmlns:x14ac="http://schemas.microsoft.com/office/spreadsheetml/2009/9/ac" r="385" ht="15.75" x14ac:dyDescent="0.25">
      <c r="A385" s="193"/>
      <c r="B385" s="194"/>
      <c r="C385" s="193"/>
      <c r="D385" s="193"/>
      <c r="E385" s="193"/>
      <c r="F385" s="193"/>
      <c r="G385" s="193"/>
      <c r="H385" s="193"/>
      <c r="I385" s="193"/>
      <c r="J385" s="193"/>
      <c r="K385" s="193"/>
      <c r="L385" s="193"/>
      <c r="M385" s="193"/>
      <c r="N385" s="193"/>
      <c r="O385" s="193"/>
      <c r="P385" s="193"/>
      <c r="Q385" s="193"/>
      <c r="R385" s="193"/>
      <c r="S385" s="193"/>
      <c r="T385" s="193"/>
      <c r="U385" s="193"/>
      <c r="V385" s="193"/>
      <c r="W385" s="193"/>
      <c r="X385" s="193"/>
      <c r="Y385" s="193"/>
      <c r="Z385" s="193"/>
      <c r="AA385" s="193"/>
    </row>
    <row xmlns:x14ac="http://schemas.microsoft.com/office/spreadsheetml/2009/9/ac" r="386" ht="15.75" x14ac:dyDescent="0.25">
      <c r="A386" s="193"/>
      <c r="B386" s="194"/>
      <c r="C386" s="193"/>
      <c r="D386" s="193"/>
      <c r="E386" s="193"/>
      <c r="F386" s="193"/>
      <c r="G386" s="193"/>
      <c r="H386" s="193"/>
      <c r="I386" s="193"/>
      <c r="J386" s="193"/>
      <c r="K386" s="193"/>
      <c r="L386" s="193"/>
      <c r="M386" s="193"/>
      <c r="N386" s="193"/>
      <c r="O386" s="193"/>
      <c r="P386" s="193"/>
      <c r="Q386" s="193"/>
      <c r="R386" s="193"/>
      <c r="S386" s="193"/>
      <c r="T386" s="193"/>
      <c r="U386" s="193"/>
      <c r="V386" s="193"/>
      <c r="W386" s="193"/>
      <c r="X386" s="193"/>
      <c r="Y386" s="193"/>
      <c r="Z386" s="193"/>
      <c r="AA386" s="193"/>
    </row>
    <row xmlns:x14ac="http://schemas.microsoft.com/office/spreadsheetml/2009/9/ac" r="387" ht="15.75" x14ac:dyDescent="0.25">
      <c r="A387" s="193"/>
      <c r="B387" s="194"/>
      <c r="C387" s="193"/>
      <c r="D387" s="193"/>
      <c r="E387" s="193"/>
      <c r="F387" s="193"/>
      <c r="G387" s="193"/>
      <c r="H387" s="193"/>
      <c r="I387" s="193"/>
      <c r="J387" s="193"/>
      <c r="K387" s="193"/>
      <c r="L387" s="193"/>
      <c r="M387" s="193"/>
      <c r="N387" s="193"/>
      <c r="O387" s="193"/>
      <c r="P387" s="193"/>
      <c r="Q387" s="193"/>
      <c r="R387" s="193"/>
      <c r="S387" s="193"/>
      <c r="T387" s="193"/>
      <c r="U387" s="193"/>
      <c r="V387" s="193"/>
      <c r="W387" s="193"/>
      <c r="X387" s="193"/>
      <c r="Y387" s="193"/>
      <c r="Z387" s="193"/>
      <c r="AA387" s="193"/>
    </row>
    <row xmlns:x14ac="http://schemas.microsoft.com/office/spreadsheetml/2009/9/ac" r="388" ht="15.75" x14ac:dyDescent="0.25">
      <c r="A388" s="193"/>
      <c r="B388" s="194"/>
      <c r="C388" s="193"/>
      <c r="D388" s="193"/>
      <c r="E388" s="193"/>
      <c r="F388" s="193"/>
      <c r="G388" s="193"/>
      <c r="H388" s="193"/>
      <c r="I388" s="193"/>
      <c r="J388" s="193"/>
      <c r="K388" s="193"/>
      <c r="L388" s="193"/>
      <c r="M388" s="193"/>
      <c r="N388" s="193"/>
      <c r="O388" s="193"/>
      <c r="P388" s="193"/>
      <c r="Q388" s="193"/>
      <c r="R388" s="193"/>
      <c r="S388" s="193"/>
      <c r="T388" s="193"/>
      <c r="U388" s="193"/>
      <c r="V388" s="193"/>
      <c r="W388" s="193"/>
      <c r="X388" s="193"/>
      <c r="Y388" s="193"/>
      <c r="Z388" s="193"/>
      <c r="AA388" s="193"/>
    </row>
    <row xmlns:x14ac="http://schemas.microsoft.com/office/spreadsheetml/2009/9/ac" r="389" ht="15.75" x14ac:dyDescent="0.25">
      <c r="A389" s="193"/>
      <c r="B389" s="194"/>
      <c r="C389" s="193"/>
      <c r="D389" s="193"/>
      <c r="E389" s="193"/>
      <c r="F389" s="193"/>
      <c r="G389" s="193"/>
      <c r="H389" s="193"/>
      <c r="I389" s="193"/>
      <c r="J389" s="193"/>
      <c r="K389" s="193"/>
      <c r="L389" s="193"/>
      <c r="M389" s="193"/>
      <c r="N389" s="193"/>
      <c r="O389" s="193"/>
      <c r="P389" s="193"/>
      <c r="Q389" s="193"/>
      <c r="R389" s="193"/>
      <c r="S389" s="193"/>
      <c r="T389" s="193"/>
      <c r="U389" s="193"/>
      <c r="V389" s="193"/>
      <c r="W389" s="193"/>
      <c r="X389" s="193"/>
      <c r="Y389" s="193"/>
      <c r="Z389" s="193"/>
      <c r="AA389" s="193"/>
    </row>
    <row xmlns:x14ac="http://schemas.microsoft.com/office/spreadsheetml/2009/9/ac" r="390" ht="15.75" x14ac:dyDescent="0.25">
      <c r="A390" s="193"/>
      <c r="B390" s="194"/>
      <c r="C390" s="193"/>
      <c r="D390" s="193"/>
      <c r="E390" s="193"/>
      <c r="F390" s="193"/>
      <c r="G390" s="193"/>
      <c r="H390" s="193"/>
      <c r="I390" s="193"/>
      <c r="J390" s="193"/>
      <c r="K390" s="193"/>
      <c r="L390" s="193"/>
      <c r="M390" s="193"/>
      <c r="N390" s="193"/>
      <c r="O390" s="193"/>
      <c r="P390" s="193"/>
      <c r="Q390" s="193"/>
      <c r="R390" s="193"/>
      <c r="S390" s="193"/>
      <c r="T390" s="193"/>
      <c r="U390" s="193"/>
      <c r="V390" s="193"/>
      <c r="W390" s="193"/>
      <c r="X390" s="193"/>
      <c r="Y390" s="193"/>
      <c r="Z390" s="193"/>
      <c r="AA390" s="193"/>
    </row>
    <row xmlns:x14ac="http://schemas.microsoft.com/office/spreadsheetml/2009/9/ac" r="391" ht="15.75" x14ac:dyDescent="0.25">
      <c r="A391" s="193"/>
      <c r="B391" s="194"/>
      <c r="C391" s="193"/>
      <c r="D391" s="193"/>
      <c r="E391" s="193"/>
      <c r="F391" s="193"/>
      <c r="G391" s="193"/>
      <c r="H391" s="193"/>
      <c r="I391" s="193"/>
      <c r="J391" s="193"/>
      <c r="K391" s="193"/>
      <c r="L391" s="193"/>
      <c r="M391" s="193"/>
      <c r="N391" s="193"/>
      <c r="O391" s="193"/>
      <c r="P391" s="193"/>
      <c r="Q391" s="193"/>
      <c r="R391" s="193"/>
      <c r="S391" s="193"/>
      <c r="T391" s="193"/>
      <c r="U391" s="193"/>
      <c r="V391" s="193"/>
      <c r="W391" s="193"/>
      <c r="X391" s="193"/>
      <c r="Y391" s="193"/>
      <c r="Z391" s="193"/>
      <c r="AA391" s="193"/>
    </row>
    <row xmlns:x14ac="http://schemas.microsoft.com/office/spreadsheetml/2009/9/ac" r="392" ht="15.75" x14ac:dyDescent="0.25">
      <c r="A392" s="193"/>
      <c r="B392" s="194"/>
      <c r="C392" s="193"/>
      <c r="D392" s="193"/>
      <c r="E392" s="193"/>
      <c r="F392" s="193"/>
      <c r="G392" s="193"/>
      <c r="H392" s="193"/>
      <c r="I392" s="193"/>
      <c r="J392" s="193"/>
      <c r="K392" s="193"/>
      <c r="L392" s="193"/>
      <c r="M392" s="193"/>
      <c r="N392" s="193"/>
      <c r="O392" s="193"/>
      <c r="P392" s="193"/>
      <c r="Q392" s="193"/>
      <c r="R392" s="193"/>
      <c r="S392" s="193"/>
      <c r="T392" s="193"/>
      <c r="U392" s="193"/>
      <c r="V392" s="193"/>
      <c r="W392" s="193"/>
      <c r="X392" s="193"/>
      <c r="Y392" s="193"/>
      <c r="Z392" s="193"/>
      <c r="AA392" s="193"/>
    </row>
    <row xmlns:x14ac="http://schemas.microsoft.com/office/spreadsheetml/2009/9/ac" r="393" ht="15.75" x14ac:dyDescent="0.25">
      <c r="A393" s="193"/>
      <c r="B393" s="194"/>
      <c r="C393" s="193"/>
      <c r="D393" s="193"/>
      <c r="E393" s="193"/>
      <c r="F393" s="193"/>
      <c r="G393" s="193"/>
      <c r="H393" s="193"/>
      <c r="I393" s="193"/>
      <c r="J393" s="193"/>
      <c r="K393" s="193"/>
      <c r="L393" s="193"/>
      <c r="M393" s="193"/>
      <c r="N393" s="193"/>
      <c r="O393" s="193"/>
      <c r="P393" s="193"/>
      <c r="Q393" s="193"/>
      <c r="R393" s="193"/>
      <c r="S393" s="193"/>
      <c r="T393" s="193"/>
      <c r="U393" s="193"/>
      <c r="V393" s="193"/>
      <c r="W393" s="193"/>
      <c r="X393" s="193"/>
      <c r="Y393" s="193"/>
      <c r="Z393" s="193"/>
      <c r="AA393" s="193"/>
    </row>
    <row xmlns:x14ac="http://schemas.microsoft.com/office/spreadsheetml/2009/9/ac" r="394" ht="15.75" x14ac:dyDescent="0.25">
      <c r="A394" s="193"/>
      <c r="B394" s="194"/>
      <c r="C394" s="193"/>
      <c r="D394" s="193"/>
      <c r="E394" s="193"/>
      <c r="F394" s="193"/>
      <c r="G394" s="193"/>
      <c r="H394" s="193"/>
      <c r="I394" s="193"/>
      <c r="J394" s="193"/>
      <c r="K394" s="193"/>
      <c r="L394" s="193"/>
      <c r="M394" s="193"/>
      <c r="N394" s="193"/>
      <c r="O394" s="193"/>
      <c r="P394" s="193"/>
      <c r="Q394" s="193"/>
      <c r="R394" s="193"/>
      <c r="S394" s="193"/>
      <c r="T394" s="193"/>
      <c r="U394" s="193"/>
      <c r="V394" s="193"/>
      <c r="W394" s="193"/>
      <c r="X394" s="193"/>
      <c r="Y394" s="193"/>
      <c r="Z394" s="193"/>
      <c r="AA394" s="193"/>
    </row>
    <row xmlns:x14ac="http://schemas.microsoft.com/office/spreadsheetml/2009/9/ac" r="395" ht="15.75" x14ac:dyDescent="0.25">
      <c r="A395" s="193"/>
      <c r="B395" s="194"/>
      <c r="C395" s="193"/>
      <c r="D395" s="193"/>
      <c r="E395" s="193"/>
      <c r="F395" s="193"/>
      <c r="G395" s="193"/>
      <c r="H395" s="193"/>
      <c r="I395" s="193"/>
      <c r="J395" s="193"/>
      <c r="K395" s="193"/>
      <c r="L395" s="193"/>
      <c r="M395" s="193"/>
      <c r="N395" s="193"/>
      <c r="O395" s="193"/>
      <c r="P395" s="193"/>
      <c r="Q395" s="193"/>
      <c r="R395" s="193"/>
      <c r="S395" s="193"/>
      <c r="T395" s="193"/>
      <c r="U395" s="193"/>
      <c r="V395" s="193"/>
      <c r="W395" s="193"/>
      <c r="X395" s="193"/>
      <c r="Y395" s="193"/>
      <c r="Z395" s="193"/>
      <c r="AA395" s="193"/>
    </row>
    <row xmlns:x14ac="http://schemas.microsoft.com/office/spreadsheetml/2009/9/ac" r="396" ht="15.75" x14ac:dyDescent="0.25">
      <c r="A396" s="193"/>
      <c r="B396" s="194"/>
      <c r="C396" s="193"/>
      <c r="D396" s="193"/>
      <c r="E396" s="193"/>
      <c r="F396" s="193"/>
      <c r="G396" s="193"/>
      <c r="H396" s="193"/>
      <c r="I396" s="193"/>
      <c r="J396" s="193"/>
      <c r="K396" s="193"/>
      <c r="L396" s="193"/>
      <c r="M396" s="193"/>
      <c r="N396" s="193"/>
      <c r="O396" s="193"/>
      <c r="P396" s="193"/>
      <c r="Q396" s="193"/>
      <c r="R396" s="193"/>
      <c r="S396" s="193"/>
      <c r="T396" s="193"/>
      <c r="U396" s="193"/>
      <c r="V396" s="193"/>
      <c r="W396" s="193"/>
      <c r="X396" s="193"/>
      <c r="Y396" s="193"/>
      <c r="Z396" s="193"/>
      <c r="AA396" s="193"/>
    </row>
    <row xmlns:x14ac="http://schemas.microsoft.com/office/spreadsheetml/2009/9/ac" r="397" ht="15.75" x14ac:dyDescent="0.25">
      <c r="A397" s="193"/>
      <c r="B397" s="194"/>
      <c r="C397" s="193"/>
      <c r="D397" s="193"/>
      <c r="E397" s="193"/>
      <c r="F397" s="193"/>
      <c r="G397" s="193"/>
      <c r="H397" s="193"/>
      <c r="I397" s="193"/>
      <c r="J397" s="193"/>
      <c r="K397" s="193"/>
      <c r="L397" s="193"/>
      <c r="M397" s="193"/>
      <c r="N397" s="193"/>
      <c r="O397" s="193"/>
      <c r="P397" s="193"/>
      <c r="Q397" s="193"/>
      <c r="R397" s="193"/>
      <c r="S397" s="193"/>
      <c r="T397" s="193"/>
      <c r="U397" s="193"/>
      <c r="V397" s="193"/>
      <c r="W397" s="193"/>
      <c r="X397" s="193"/>
      <c r="Y397" s="193"/>
      <c r="Z397" s="193"/>
      <c r="AA397" s="193"/>
    </row>
    <row xmlns:x14ac="http://schemas.microsoft.com/office/spreadsheetml/2009/9/ac" r="398" ht="15.75" x14ac:dyDescent="0.25">
      <c r="A398" s="193"/>
      <c r="B398" s="194"/>
      <c r="C398" s="193"/>
      <c r="D398" s="193"/>
      <c r="E398" s="193"/>
      <c r="F398" s="193"/>
      <c r="G398" s="193"/>
      <c r="H398" s="193"/>
      <c r="I398" s="193"/>
      <c r="J398" s="193"/>
      <c r="K398" s="193"/>
      <c r="L398" s="193"/>
      <c r="M398" s="193"/>
      <c r="N398" s="193"/>
      <c r="O398" s="193"/>
      <c r="P398" s="193"/>
      <c r="Q398" s="193"/>
      <c r="R398" s="193"/>
      <c r="S398" s="193"/>
      <c r="T398" s="193"/>
      <c r="U398" s="193"/>
      <c r="V398" s="193"/>
      <c r="W398" s="193"/>
      <c r="X398" s="193"/>
      <c r="Y398" s="193"/>
      <c r="Z398" s="193"/>
      <c r="AA398" s="193"/>
    </row>
    <row xmlns:x14ac="http://schemas.microsoft.com/office/spreadsheetml/2009/9/ac" r="399" ht="15.75" x14ac:dyDescent="0.25">
      <c r="A399" s="193"/>
      <c r="B399" s="194"/>
      <c r="C399" s="193"/>
      <c r="D399" s="193"/>
      <c r="E399" s="193"/>
      <c r="F399" s="193"/>
      <c r="G399" s="193"/>
      <c r="H399" s="193"/>
      <c r="I399" s="193"/>
      <c r="J399" s="193"/>
      <c r="K399" s="193"/>
      <c r="L399" s="193"/>
      <c r="M399" s="193"/>
      <c r="N399" s="193"/>
      <c r="O399" s="193"/>
      <c r="P399" s="193"/>
      <c r="Q399" s="193"/>
      <c r="R399" s="193"/>
      <c r="S399" s="193"/>
      <c r="T399" s="193"/>
      <c r="U399" s="193"/>
      <c r="V399" s="193"/>
      <c r="W399" s="193"/>
      <c r="X399" s="193"/>
      <c r="Y399" s="193"/>
      <c r="Z399" s="193"/>
      <c r="AA399" s="193"/>
    </row>
    <row xmlns:x14ac="http://schemas.microsoft.com/office/spreadsheetml/2009/9/ac" r="400" ht="15.75" x14ac:dyDescent="0.25">
      <c r="A400" s="193"/>
      <c r="B400" s="194"/>
      <c r="C400" s="193"/>
      <c r="D400" s="193"/>
      <c r="E400" s="193"/>
      <c r="F400" s="193"/>
      <c r="G400" s="193"/>
      <c r="H400" s="193"/>
      <c r="I400" s="193"/>
      <c r="J400" s="193"/>
      <c r="K400" s="193"/>
      <c r="L400" s="193"/>
      <c r="M400" s="193"/>
      <c r="N400" s="193"/>
      <c r="O400" s="193"/>
      <c r="P400" s="193"/>
      <c r="Q400" s="193"/>
      <c r="R400" s="193"/>
      <c r="S400" s="193"/>
      <c r="T400" s="193"/>
      <c r="U400" s="193"/>
      <c r="V400" s="193"/>
      <c r="W400" s="193"/>
      <c r="X400" s="193"/>
      <c r="Y400" s="193"/>
      <c r="Z400" s="193"/>
      <c r="AA400" s="193"/>
    </row>
    <row xmlns:x14ac="http://schemas.microsoft.com/office/spreadsheetml/2009/9/ac" r="401" ht="15.75" x14ac:dyDescent="0.25">
      <c r="A401" s="193"/>
      <c r="B401" s="194"/>
      <c r="C401" s="193"/>
      <c r="D401" s="193"/>
      <c r="E401" s="193"/>
      <c r="F401" s="193"/>
      <c r="G401" s="193"/>
      <c r="H401" s="193"/>
      <c r="I401" s="193"/>
      <c r="J401" s="193"/>
      <c r="K401" s="193"/>
      <c r="L401" s="193"/>
      <c r="M401" s="193"/>
      <c r="N401" s="193"/>
      <c r="O401" s="193"/>
      <c r="P401" s="193"/>
      <c r="Q401" s="193"/>
      <c r="R401" s="193"/>
      <c r="S401" s="193"/>
      <c r="T401" s="193"/>
      <c r="U401" s="193"/>
      <c r="V401" s="193"/>
      <c r="W401" s="193"/>
      <c r="X401" s="193"/>
      <c r="Y401" s="193"/>
      <c r="Z401" s="193"/>
      <c r="AA401" s="193"/>
    </row>
    <row xmlns:x14ac="http://schemas.microsoft.com/office/spreadsheetml/2009/9/ac" r="402" ht="15.75" x14ac:dyDescent="0.25">
      <c r="A402" s="193"/>
      <c r="B402" s="194"/>
      <c r="C402" s="193"/>
      <c r="D402" s="193"/>
      <c r="E402" s="193"/>
      <c r="F402" s="193"/>
      <c r="G402" s="193"/>
      <c r="H402" s="193"/>
      <c r="I402" s="193"/>
      <c r="J402" s="193"/>
      <c r="K402" s="193"/>
      <c r="L402" s="193"/>
      <c r="M402" s="193"/>
      <c r="N402" s="193"/>
      <c r="O402" s="193"/>
      <c r="P402" s="193"/>
      <c r="Q402" s="193"/>
      <c r="R402" s="193"/>
      <c r="S402" s="193"/>
      <c r="T402" s="193"/>
      <c r="U402" s="193"/>
      <c r="V402" s="193"/>
      <c r="W402" s="193"/>
      <c r="X402" s="193"/>
      <c r="Y402" s="193"/>
      <c r="Z402" s="193"/>
      <c r="AA402" s="193"/>
    </row>
    <row xmlns:x14ac="http://schemas.microsoft.com/office/spreadsheetml/2009/9/ac" r="403" ht="15.75" x14ac:dyDescent="0.25">
      <c r="A403" s="193"/>
      <c r="B403" s="194"/>
      <c r="C403" s="193"/>
      <c r="D403" s="193"/>
      <c r="E403" s="193"/>
      <c r="F403" s="193"/>
      <c r="G403" s="193"/>
      <c r="H403" s="193"/>
      <c r="I403" s="193"/>
      <c r="J403" s="193"/>
      <c r="K403" s="193"/>
      <c r="L403" s="193"/>
      <c r="M403" s="193"/>
      <c r="N403" s="193"/>
      <c r="O403" s="193"/>
      <c r="P403" s="193"/>
      <c r="Q403" s="193"/>
      <c r="R403" s="193"/>
      <c r="S403" s="193"/>
      <c r="T403" s="193"/>
      <c r="U403" s="193"/>
      <c r="V403" s="193"/>
      <c r="W403" s="193"/>
      <c r="X403" s="193"/>
      <c r="Y403" s="193"/>
      <c r="Z403" s="193"/>
      <c r="AA403" s="193"/>
    </row>
    <row xmlns:x14ac="http://schemas.microsoft.com/office/spreadsheetml/2009/9/ac" r="404" ht="15.75" x14ac:dyDescent="0.25">
      <c r="A404" s="193"/>
      <c r="B404" s="194"/>
      <c r="C404" s="193"/>
      <c r="D404" s="193"/>
      <c r="E404" s="193"/>
      <c r="F404" s="193"/>
      <c r="G404" s="193"/>
      <c r="H404" s="193"/>
      <c r="I404" s="193"/>
      <c r="J404" s="193"/>
      <c r="K404" s="193"/>
      <c r="L404" s="193"/>
      <c r="M404" s="193"/>
      <c r="N404" s="193"/>
      <c r="O404" s="193"/>
      <c r="P404" s="193"/>
      <c r="Q404" s="193"/>
      <c r="R404" s="193"/>
      <c r="S404" s="193"/>
      <c r="T404" s="193"/>
      <c r="U404" s="193"/>
      <c r="V404" s="193"/>
      <c r="W404" s="193"/>
      <c r="X404" s="193"/>
      <c r="Y404" s="193"/>
      <c r="Z404" s="193"/>
      <c r="AA404" s="193"/>
    </row>
    <row xmlns:x14ac="http://schemas.microsoft.com/office/spreadsheetml/2009/9/ac" r="405" ht="15.75" x14ac:dyDescent="0.25">
      <c r="A405" s="193"/>
      <c r="B405" s="194"/>
      <c r="C405" s="193"/>
      <c r="D405" s="193"/>
      <c r="E405" s="193"/>
      <c r="F405" s="193"/>
      <c r="G405" s="193"/>
      <c r="H405" s="193"/>
      <c r="I405" s="193"/>
      <c r="J405" s="193"/>
      <c r="K405" s="193"/>
      <c r="L405" s="193"/>
      <c r="M405" s="193"/>
      <c r="N405" s="193"/>
      <c r="O405" s="193"/>
      <c r="P405" s="193"/>
      <c r="Q405" s="193"/>
      <c r="R405" s="193"/>
      <c r="S405" s="193"/>
      <c r="T405" s="193"/>
      <c r="U405" s="193"/>
      <c r="V405" s="193"/>
      <c r="W405" s="193"/>
      <c r="X405" s="193"/>
      <c r="Y405" s="193"/>
      <c r="Z405" s="193"/>
      <c r="AA405" s="193"/>
    </row>
    <row xmlns:x14ac="http://schemas.microsoft.com/office/spreadsheetml/2009/9/ac" r="406" ht="15.75" x14ac:dyDescent="0.25">
      <c r="A406" s="193"/>
      <c r="B406" s="194"/>
      <c r="C406" s="193"/>
      <c r="D406" s="193"/>
      <c r="E406" s="193"/>
      <c r="F406" s="193"/>
      <c r="G406" s="193"/>
      <c r="H406" s="193"/>
      <c r="I406" s="193"/>
      <c r="J406" s="193"/>
      <c r="K406" s="193"/>
      <c r="L406" s="193"/>
      <c r="M406" s="193"/>
      <c r="N406" s="193"/>
      <c r="O406" s="193"/>
      <c r="P406" s="193"/>
      <c r="Q406" s="193"/>
      <c r="R406" s="193"/>
      <c r="S406" s="193"/>
      <c r="T406" s="193"/>
      <c r="U406" s="193"/>
      <c r="V406" s="193"/>
      <c r="W406" s="193"/>
      <c r="X406" s="193"/>
      <c r="Y406" s="193"/>
      <c r="Z406" s="193"/>
      <c r="AA406" s="193"/>
    </row>
    <row xmlns:x14ac="http://schemas.microsoft.com/office/spreadsheetml/2009/9/ac" r="407" ht="15.75" x14ac:dyDescent="0.25">
      <c r="A407" s="193"/>
      <c r="B407" s="194"/>
      <c r="C407" s="193"/>
      <c r="D407" s="193"/>
      <c r="E407" s="193"/>
      <c r="F407" s="193"/>
      <c r="G407" s="193"/>
      <c r="H407" s="193"/>
      <c r="I407" s="193"/>
      <c r="J407" s="193"/>
      <c r="K407" s="193"/>
      <c r="L407" s="193"/>
      <c r="M407" s="193"/>
      <c r="N407" s="193"/>
      <c r="O407" s="193"/>
      <c r="P407" s="193"/>
      <c r="Q407" s="193"/>
      <c r="R407" s="193"/>
      <c r="S407" s="193"/>
      <c r="T407" s="193"/>
      <c r="U407" s="193"/>
      <c r="V407" s="193"/>
      <c r="W407" s="193"/>
      <c r="X407" s="193"/>
      <c r="Y407" s="193"/>
      <c r="Z407" s="193"/>
      <c r="AA407" s="193"/>
    </row>
    <row xmlns:x14ac="http://schemas.microsoft.com/office/spreadsheetml/2009/9/ac" r="408" ht="15.75" x14ac:dyDescent="0.25">
      <c r="A408" s="193"/>
      <c r="B408" s="194"/>
      <c r="C408" s="193"/>
      <c r="D408" s="193"/>
      <c r="E408" s="193"/>
      <c r="F408" s="193"/>
      <c r="G408" s="193"/>
      <c r="H408" s="193"/>
      <c r="I408" s="193"/>
      <c r="J408" s="193"/>
      <c r="K408" s="193"/>
      <c r="L408" s="193"/>
      <c r="M408" s="193"/>
      <c r="N408" s="193"/>
      <c r="O408" s="193"/>
      <c r="P408" s="193"/>
      <c r="Q408" s="193"/>
      <c r="R408" s="193"/>
      <c r="S408" s="193"/>
      <c r="T408" s="193"/>
      <c r="U408" s="193"/>
      <c r="V408" s="193"/>
      <c r="W408" s="193"/>
      <c r="X408" s="193"/>
      <c r="Y408" s="193"/>
      <c r="Z408" s="193"/>
      <c r="AA408" s="193"/>
    </row>
    <row xmlns:x14ac="http://schemas.microsoft.com/office/spreadsheetml/2009/9/ac" r="409" ht="15.75" x14ac:dyDescent="0.25">
      <c r="A409" s="193"/>
      <c r="B409" s="194"/>
      <c r="C409" s="193"/>
      <c r="D409" s="193"/>
      <c r="E409" s="193"/>
      <c r="F409" s="193"/>
      <c r="G409" s="193"/>
      <c r="H409" s="193"/>
      <c r="I409" s="193"/>
      <c r="J409" s="193"/>
      <c r="K409" s="193"/>
      <c r="L409" s="193"/>
      <c r="M409" s="193"/>
      <c r="N409" s="193"/>
      <c r="O409" s="193"/>
      <c r="P409" s="193"/>
      <c r="Q409" s="193"/>
      <c r="R409" s="193"/>
      <c r="S409" s="193"/>
      <c r="T409" s="193"/>
      <c r="U409" s="193"/>
      <c r="V409" s="193"/>
      <c r="W409" s="193"/>
      <c r="X409" s="193"/>
      <c r="Y409" s="193"/>
      <c r="Z409" s="193"/>
      <c r="AA409" s="193"/>
    </row>
    <row xmlns:x14ac="http://schemas.microsoft.com/office/spreadsheetml/2009/9/ac" r="410" ht="15.75" x14ac:dyDescent="0.25">
      <c r="A410" s="193"/>
      <c r="B410" s="194"/>
      <c r="C410" s="193"/>
      <c r="D410" s="193"/>
      <c r="E410" s="193"/>
      <c r="F410" s="193"/>
      <c r="G410" s="193"/>
      <c r="H410" s="193"/>
      <c r="I410" s="193"/>
      <c r="J410" s="193"/>
      <c r="K410" s="193"/>
      <c r="L410" s="193"/>
      <c r="M410" s="193"/>
      <c r="N410" s="193"/>
      <c r="O410" s="193"/>
      <c r="P410" s="193"/>
      <c r="Q410" s="193"/>
      <c r="R410" s="193"/>
      <c r="S410" s="193"/>
      <c r="T410" s="193"/>
      <c r="U410" s="193"/>
      <c r="V410" s="193"/>
      <c r="W410" s="193"/>
      <c r="X410" s="193"/>
      <c r="Y410" s="193"/>
      <c r="Z410" s="193"/>
      <c r="AA410" s="193"/>
    </row>
    <row xmlns:x14ac="http://schemas.microsoft.com/office/spreadsheetml/2009/9/ac" r="411" ht="15.75" x14ac:dyDescent="0.25">
      <c r="A411" s="193"/>
      <c r="B411" s="194"/>
      <c r="C411" s="193"/>
      <c r="D411" s="193"/>
      <c r="E411" s="193"/>
      <c r="F411" s="193"/>
      <c r="G411" s="193"/>
      <c r="H411" s="193"/>
      <c r="I411" s="193"/>
      <c r="J411" s="193"/>
      <c r="K411" s="193"/>
      <c r="L411" s="193"/>
      <c r="M411" s="193"/>
      <c r="N411" s="193"/>
      <c r="O411" s="193"/>
      <c r="P411" s="193"/>
      <c r="Q411" s="193"/>
      <c r="R411" s="193"/>
      <c r="S411" s="193"/>
      <c r="T411" s="193"/>
      <c r="U411" s="193"/>
      <c r="V411" s="193"/>
      <c r="W411" s="193"/>
      <c r="X411" s="193"/>
      <c r="Y411" s="193"/>
      <c r="Z411" s="193"/>
      <c r="AA411" s="193"/>
    </row>
    <row xmlns:x14ac="http://schemas.microsoft.com/office/spreadsheetml/2009/9/ac" r="412" ht="15.75" x14ac:dyDescent="0.25">
      <c r="A412" s="193"/>
      <c r="B412" s="194"/>
      <c r="C412" s="193"/>
      <c r="D412" s="193"/>
      <c r="E412" s="193"/>
      <c r="F412" s="193"/>
      <c r="G412" s="193"/>
      <c r="H412" s="193"/>
      <c r="I412" s="193"/>
      <c r="J412" s="193"/>
      <c r="K412" s="193"/>
      <c r="L412" s="193"/>
      <c r="M412" s="193"/>
      <c r="N412" s="193"/>
      <c r="O412" s="193"/>
      <c r="P412" s="193"/>
      <c r="Q412" s="193"/>
      <c r="R412" s="193"/>
      <c r="S412" s="193"/>
      <c r="T412" s="193"/>
      <c r="U412" s="193"/>
      <c r="V412" s="193"/>
      <c r="W412" s="193"/>
      <c r="X412" s="193"/>
      <c r="Y412" s="193"/>
      <c r="Z412" s="193"/>
      <c r="AA412" s="193"/>
    </row>
    <row xmlns:x14ac="http://schemas.microsoft.com/office/spreadsheetml/2009/9/ac" r="413" ht="15.75" x14ac:dyDescent="0.25">
      <c r="A413" s="193"/>
      <c r="B413" s="194"/>
      <c r="C413" s="193"/>
      <c r="D413" s="193"/>
      <c r="E413" s="193"/>
      <c r="F413" s="193"/>
      <c r="G413" s="193"/>
      <c r="H413" s="193"/>
      <c r="I413" s="193"/>
      <c r="J413" s="193"/>
      <c r="K413" s="193"/>
      <c r="L413" s="193"/>
      <c r="M413" s="193"/>
      <c r="N413" s="193"/>
      <c r="O413" s="193"/>
      <c r="P413" s="193"/>
      <c r="Q413" s="193"/>
      <c r="R413" s="193"/>
      <c r="S413" s="193"/>
      <c r="T413" s="193"/>
      <c r="U413" s="193"/>
      <c r="V413" s="193"/>
      <c r="W413" s="193"/>
      <c r="X413" s="193"/>
      <c r="Y413" s="193"/>
      <c r="Z413" s="193"/>
      <c r="AA413" s="193"/>
    </row>
    <row xmlns:x14ac="http://schemas.microsoft.com/office/spreadsheetml/2009/9/ac" r="414" ht="15.75" x14ac:dyDescent="0.25">
      <c r="A414" s="193"/>
      <c r="B414" s="194"/>
      <c r="C414" s="193"/>
      <c r="D414" s="193"/>
      <c r="E414" s="193"/>
      <c r="F414" s="193"/>
      <c r="G414" s="193"/>
      <c r="H414" s="193"/>
      <c r="I414" s="193"/>
      <c r="J414" s="193"/>
      <c r="K414" s="193"/>
      <c r="L414" s="193"/>
      <c r="M414" s="193"/>
      <c r="N414" s="193"/>
      <c r="O414" s="193"/>
      <c r="P414" s="193"/>
      <c r="Q414" s="193"/>
      <c r="R414" s="193"/>
      <c r="S414" s="193"/>
      <c r="T414" s="193"/>
      <c r="U414" s="193"/>
      <c r="V414" s="193"/>
      <c r="W414" s="193"/>
      <c r="X414" s="193"/>
      <c r="Y414" s="193"/>
      <c r="Z414" s="193"/>
      <c r="AA414" s="193"/>
    </row>
    <row xmlns:x14ac="http://schemas.microsoft.com/office/spreadsheetml/2009/9/ac" r="415" ht="15.75" x14ac:dyDescent="0.25">
      <c r="A415" s="193"/>
      <c r="B415" s="194"/>
      <c r="C415" s="193"/>
      <c r="D415" s="193"/>
      <c r="E415" s="193"/>
      <c r="F415" s="193"/>
      <c r="G415" s="193"/>
      <c r="H415" s="193"/>
      <c r="I415" s="193"/>
      <c r="J415" s="193"/>
      <c r="K415" s="193"/>
      <c r="L415" s="193"/>
      <c r="M415" s="193"/>
      <c r="N415" s="193"/>
      <c r="O415" s="193"/>
      <c r="P415" s="193"/>
      <c r="Q415" s="193"/>
      <c r="R415" s="193"/>
      <c r="S415" s="193"/>
      <c r="T415" s="193"/>
      <c r="U415" s="193"/>
      <c r="V415" s="193"/>
      <c r="W415" s="193"/>
      <c r="X415" s="193"/>
      <c r="Y415" s="193"/>
      <c r="Z415" s="193"/>
      <c r="AA415" s="193"/>
    </row>
    <row xmlns:x14ac="http://schemas.microsoft.com/office/spreadsheetml/2009/9/ac" r="416" ht="15.75" x14ac:dyDescent="0.25">
      <c r="A416" s="193"/>
      <c r="B416" s="194"/>
      <c r="C416" s="193"/>
      <c r="D416" s="193"/>
      <c r="E416" s="193"/>
      <c r="F416" s="193"/>
      <c r="G416" s="193"/>
      <c r="H416" s="193"/>
      <c r="I416" s="193"/>
      <c r="J416" s="193"/>
      <c r="K416" s="193"/>
      <c r="L416" s="193"/>
      <c r="M416" s="193"/>
      <c r="N416" s="193"/>
      <c r="O416" s="193"/>
      <c r="P416" s="193"/>
      <c r="Q416" s="193"/>
      <c r="R416" s="193"/>
      <c r="S416" s="193"/>
      <c r="T416" s="193"/>
      <c r="U416" s="193"/>
      <c r="V416" s="193"/>
      <c r="W416" s="193"/>
      <c r="X416" s="193"/>
      <c r="Y416" s="193"/>
      <c r="Z416" s="193"/>
      <c r="AA416" s="193"/>
    </row>
    <row xmlns:x14ac="http://schemas.microsoft.com/office/spreadsheetml/2009/9/ac" r="417" ht="15.75" x14ac:dyDescent="0.25">
      <c r="A417" s="193"/>
      <c r="B417" s="194"/>
      <c r="C417" s="193"/>
      <c r="D417" s="193"/>
      <c r="E417" s="193"/>
      <c r="F417" s="193"/>
      <c r="G417" s="193"/>
      <c r="H417" s="193"/>
      <c r="I417" s="193"/>
      <c r="J417" s="193"/>
      <c r="K417" s="193"/>
      <c r="L417" s="193"/>
      <c r="M417" s="193"/>
      <c r="N417" s="193"/>
      <c r="O417" s="193"/>
      <c r="P417" s="193"/>
      <c r="Q417" s="193"/>
      <c r="R417" s="193"/>
      <c r="S417" s="193"/>
      <c r="T417" s="193"/>
      <c r="U417" s="193"/>
      <c r="V417" s="193"/>
      <c r="W417" s="193"/>
      <c r="X417" s="193"/>
      <c r="Y417" s="193"/>
      <c r="Z417" s="193"/>
      <c r="AA417" s="193"/>
    </row>
    <row xmlns:x14ac="http://schemas.microsoft.com/office/spreadsheetml/2009/9/ac" r="418" ht="15.75" x14ac:dyDescent="0.25">
      <c r="A418" s="193"/>
      <c r="B418" s="194"/>
      <c r="C418" s="193"/>
      <c r="D418" s="193"/>
      <c r="E418" s="193"/>
      <c r="F418" s="193"/>
      <c r="G418" s="193"/>
      <c r="H418" s="193"/>
      <c r="I418" s="193"/>
      <c r="J418" s="193"/>
      <c r="K418" s="193"/>
      <c r="L418" s="193"/>
      <c r="M418" s="193"/>
      <c r="N418" s="193"/>
      <c r="O418" s="193"/>
      <c r="P418" s="193"/>
      <c r="Q418" s="193"/>
      <c r="R418" s="193"/>
      <c r="S418" s="193"/>
      <c r="T418" s="193"/>
      <c r="U418" s="193"/>
      <c r="V418" s="193"/>
      <c r="W418" s="193"/>
      <c r="X418" s="193"/>
      <c r="Y418" s="193"/>
      <c r="Z418" s="193"/>
      <c r="AA418" s="193"/>
    </row>
    <row xmlns:x14ac="http://schemas.microsoft.com/office/spreadsheetml/2009/9/ac" r="419" ht="15.75" x14ac:dyDescent="0.25">
      <c r="A419" s="193"/>
      <c r="B419" s="194"/>
      <c r="C419" s="193"/>
      <c r="D419" s="193"/>
      <c r="E419" s="193"/>
      <c r="F419" s="193"/>
      <c r="G419" s="193"/>
      <c r="H419" s="193"/>
      <c r="I419" s="193"/>
      <c r="J419" s="193"/>
      <c r="K419" s="193"/>
      <c r="L419" s="193"/>
      <c r="M419" s="193"/>
      <c r="N419" s="193"/>
      <c r="O419" s="193"/>
      <c r="P419" s="193"/>
      <c r="Q419" s="193"/>
      <c r="R419" s="193"/>
      <c r="S419" s="193"/>
      <c r="T419" s="193"/>
      <c r="U419" s="193"/>
      <c r="V419" s="193"/>
      <c r="W419" s="193"/>
      <c r="X419" s="193"/>
      <c r="Y419" s="193"/>
      <c r="Z419" s="193"/>
      <c r="AA419" s="193"/>
    </row>
    <row xmlns:x14ac="http://schemas.microsoft.com/office/spreadsheetml/2009/9/ac" r="420" ht="15.75" x14ac:dyDescent="0.25">
      <c r="A420" s="193"/>
      <c r="B420" s="194"/>
      <c r="C420" s="193"/>
      <c r="D420" s="193"/>
      <c r="E420" s="193"/>
      <c r="F420" s="193"/>
      <c r="G420" s="193"/>
      <c r="H420" s="193"/>
      <c r="I420" s="193"/>
      <c r="J420" s="193"/>
      <c r="K420" s="193"/>
      <c r="L420" s="193"/>
      <c r="M420" s="193"/>
      <c r="N420" s="193"/>
      <c r="O420" s="193"/>
      <c r="P420" s="193"/>
      <c r="Q420" s="193"/>
      <c r="R420" s="193"/>
      <c r="S420" s="193"/>
      <c r="T420" s="193"/>
      <c r="U420" s="193"/>
      <c r="V420" s="193"/>
      <c r="W420" s="193"/>
      <c r="X420" s="193"/>
      <c r="Y420" s="193"/>
      <c r="Z420" s="193"/>
      <c r="AA420" s="193"/>
    </row>
    <row xmlns:x14ac="http://schemas.microsoft.com/office/spreadsheetml/2009/9/ac" r="421" ht="15.75" x14ac:dyDescent="0.25">
      <c r="A421" s="193"/>
      <c r="B421" s="194"/>
      <c r="C421" s="193"/>
      <c r="D421" s="193"/>
      <c r="E421" s="193"/>
      <c r="F421" s="193"/>
      <c r="G421" s="193"/>
      <c r="H421" s="193"/>
      <c r="I421" s="193"/>
      <c r="J421" s="193"/>
      <c r="K421" s="193"/>
      <c r="L421" s="193"/>
      <c r="M421" s="193"/>
      <c r="N421" s="193"/>
      <c r="O421" s="193"/>
      <c r="P421" s="193"/>
      <c r="Q421" s="193"/>
      <c r="R421" s="193"/>
      <c r="S421" s="193"/>
      <c r="T421" s="193"/>
      <c r="U421" s="193"/>
      <c r="V421" s="193"/>
      <c r="W421" s="193"/>
      <c r="X421" s="193"/>
      <c r="Y421" s="193"/>
      <c r="Z421" s="193"/>
      <c r="AA421" s="193"/>
    </row>
    <row xmlns:x14ac="http://schemas.microsoft.com/office/spreadsheetml/2009/9/ac" r="422" ht="15.75" x14ac:dyDescent="0.25">
      <c r="A422" s="193"/>
      <c r="B422" s="194"/>
      <c r="C422" s="193"/>
      <c r="D422" s="193"/>
      <c r="E422" s="193"/>
      <c r="F422" s="193"/>
      <c r="G422" s="193"/>
      <c r="H422" s="193"/>
      <c r="I422" s="193"/>
      <c r="J422" s="193"/>
      <c r="K422" s="193"/>
      <c r="L422" s="193"/>
      <c r="M422" s="193"/>
      <c r="N422" s="193"/>
      <c r="O422" s="193"/>
      <c r="P422" s="193"/>
      <c r="Q422" s="193"/>
      <c r="R422" s="193"/>
      <c r="S422" s="193"/>
      <c r="T422" s="193"/>
      <c r="U422" s="193"/>
      <c r="V422" s="193"/>
      <c r="W422" s="193"/>
      <c r="X422" s="193"/>
      <c r="Y422" s="193"/>
      <c r="Z422" s="193"/>
      <c r="AA422" s="193"/>
    </row>
    <row xmlns:x14ac="http://schemas.microsoft.com/office/spreadsheetml/2009/9/ac" r="423" ht="15.75" x14ac:dyDescent="0.25">
      <c r="A423" s="193"/>
      <c r="B423" s="194"/>
      <c r="C423" s="193"/>
      <c r="D423" s="193"/>
      <c r="E423" s="193"/>
      <c r="F423" s="193"/>
      <c r="G423" s="193"/>
      <c r="H423" s="193"/>
      <c r="I423" s="193"/>
      <c r="J423" s="193"/>
      <c r="K423" s="193"/>
      <c r="L423" s="193"/>
      <c r="M423" s="193"/>
      <c r="N423" s="193"/>
      <c r="O423" s="193"/>
      <c r="P423" s="193"/>
      <c r="Q423" s="193"/>
      <c r="R423" s="193"/>
      <c r="S423" s="193"/>
      <c r="T423" s="193"/>
      <c r="U423" s="193"/>
      <c r="V423" s="193"/>
      <c r="W423" s="193"/>
      <c r="X423" s="193"/>
      <c r="Y423" s="193"/>
      <c r="Z423" s="193"/>
      <c r="AA423" s="193"/>
    </row>
    <row xmlns:x14ac="http://schemas.microsoft.com/office/spreadsheetml/2009/9/ac" r="424" ht="15.75" x14ac:dyDescent="0.25">
      <c r="A424" s="193"/>
      <c r="B424" s="194"/>
      <c r="C424" s="193"/>
      <c r="D424" s="193"/>
      <c r="E424" s="193"/>
      <c r="F424" s="193"/>
      <c r="G424" s="193"/>
      <c r="H424" s="193"/>
      <c r="I424" s="193"/>
      <c r="J424" s="193"/>
      <c r="K424" s="193"/>
      <c r="L424" s="193"/>
      <c r="M424" s="193"/>
      <c r="N424" s="193"/>
      <c r="O424" s="193"/>
      <c r="P424" s="193"/>
      <c r="Q424" s="193"/>
      <c r="R424" s="193"/>
      <c r="S424" s="193"/>
      <c r="T424" s="193"/>
      <c r="U424" s="193"/>
      <c r="V424" s="193"/>
      <c r="W424" s="193"/>
      <c r="X424" s="193"/>
      <c r="Y424" s="193"/>
      <c r="Z424" s="193"/>
      <c r="AA424" s="193"/>
    </row>
    <row xmlns:x14ac="http://schemas.microsoft.com/office/spreadsheetml/2009/9/ac" r="425" ht="15.75" x14ac:dyDescent="0.25">
      <c r="A425" s="193"/>
      <c r="B425" s="194"/>
      <c r="C425" s="193"/>
      <c r="D425" s="193"/>
      <c r="E425" s="193"/>
      <c r="F425" s="193"/>
      <c r="G425" s="193"/>
      <c r="H425" s="193"/>
      <c r="I425" s="193"/>
      <c r="J425" s="193"/>
      <c r="K425" s="193"/>
      <c r="L425" s="193"/>
      <c r="M425" s="193"/>
      <c r="N425" s="193"/>
      <c r="O425" s="193"/>
      <c r="P425" s="193"/>
      <c r="Q425" s="193"/>
      <c r="R425" s="193"/>
      <c r="S425" s="193"/>
      <c r="T425" s="193"/>
      <c r="U425" s="193"/>
      <c r="V425" s="193"/>
      <c r="W425" s="193"/>
      <c r="X425" s="193"/>
      <c r="Y425" s="193"/>
      <c r="Z425" s="193"/>
      <c r="AA425" s="193"/>
    </row>
    <row xmlns:x14ac="http://schemas.microsoft.com/office/spreadsheetml/2009/9/ac" r="426" ht="15.75" x14ac:dyDescent="0.25">
      <c r="A426" s="193"/>
      <c r="B426" s="194"/>
      <c r="C426" s="193"/>
      <c r="D426" s="193"/>
      <c r="E426" s="193"/>
      <c r="F426" s="193"/>
      <c r="G426" s="193"/>
      <c r="H426" s="193"/>
      <c r="I426" s="193"/>
      <c r="J426" s="193"/>
      <c r="K426" s="193"/>
      <c r="L426" s="193"/>
      <c r="M426" s="193"/>
      <c r="N426" s="193"/>
      <c r="O426" s="193"/>
      <c r="P426" s="193"/>
      <c r="Q426" s="193"/>
      <c r="R426" s="193"/>
      <c r="S426" s="193"/>
      <c r="T426" s="193"/>
      <c r="U426" s="193"/>
      <c r="V426" s="193"/>
      <c r="W426" s="193"/>
      <c r="X426" s="193"/>
      <c r="Y426" s="193"/>
      <c r="Z426" s="193"/>
      <c r="AA426" s="193"/>
    </row>
    <row xmlns:x14ac="http://schemas.microsoft.com/office/spreadsheetml/2009/9/ac" r="427" ht="15.75" x14ac:dyDescent="0.25">
      <c r="A427" s="193"/>
      <c r="B427" s="194"/>
      <c r="C427" s="193"/>
      <c r="D427" s="193"/>
      <c r="E427" s="193"/>
      <c r="F427" s="193"/>
      <c r="G427" s="193"/>
      <c r="H427" s="193"/>
      <c r="I427" s="193"/>
      <c r="J427" s="193"/>
      <c r="K427" s="193"/>
      <c r="L427" s="193"/>
      <c r="M427" s="193"/>
      <c r="N427" s="193"/>
      <c r="O427" s="193"/>
      <c r="P427" s="193"/>
      <c r="Q427" s="193"/>
      <c r="R427" s="193"/>
      <c r="S427" s="193"/>
      <c r="T427" s="193"/>
      <c r="U427" s="193"/>
      <c r="V427" s="193"/>
      <c r="W427" s="193"/>
      <c r="X427" s="193"/>
      <c r="Y427" s="193"/>
      <c r="Z427" s="193"/>
      <c r="AA427" s="193"/>
    </row>
    <row xmlns:x14ac="http://schemas.microsoft.com/office/spreadsheetml/2009/9/ac" r="428" ht="15.75" x14ac:dyDescent="0.25">
      <c r="A428" s="193"/>
      <c r="B428" s="194"/>
      <c r="C428" s="193"/>
      <c r="D428" s="193"/>
      <c r="E428" s="193"/>
      <c r="F428" s="193"/>
      <c r="G428" s="193"/>
      <c r="H428" s="193"/>
      <c r="I428" s="193"/>
      <c r="J428" s="193"/>
      <c r="K428" s="193"/>
      <c r="L428" s="193"/>
      <c r="M428" s="193"/>
      <c r="N428" s="193"/>
      <c r="O428" s="193"/>
      <c r="P428" s="193"/>
      <c r="Q428" s="193"/>
      <c r="R428" s="193"/>
      <c r="S428" s="193"/>
      <c r="T428" s="193"/>
      <c r="U428" s="193"/>
      <c r="V428" s="193"/>
      <c r="W428" s="193"/>
      <c r="X428" s="193"/>
      <c r="Y428" s="193"/>
      <c r="Z428" s="193"/>
      <c r="AA428" s="193"/>
    </row>
    <row xmlns:x14ac="http://schemas.microsoft.com/office/spreadsheetml/2009/9/ac" r="429" ht="15.75" x14ac:dyDescent="0.25">
      <c r="A429" s="193"/>
      <c r="B429" s="194"/>
      <c r="C429" s="193"/>
      <c r="D429" s="193"/>
      <c r="E429" s="193"/>
      <c r="F429" s="193"/>
      <c r="G429" s="193"/>
      <c r="H429" s="193"/>
      <c r="I429" s="193"/>
      <c r="J429" s="193"/>
      <c r="K429" s="193"/>
      <c r="L429" s="193"/>
      <c r="M429" s="193"/>
      <c r="N429" s="193"/>
      <c r="O429" s="193"/>
      <c r="P429" s="193"/>
      <c r="Q429" s="193"/>
      <c r="R429" s="193"/>
      <c r="S429" s="193"/>
      <c r="T429" s="193"/>
      <c r="U429" s="193"/>
      <c r="V429" s="193"/>
      <c r="W429" s="193"/>
      <c r="X429" s="193"/>
      <c r="Y429" s="193"/>
      <c r="Z429" s="193"/>
      <c r="AA429" s="193"/>
    </row>
    <row xmlns:x14ac="http://schemas.microsoft.com/office/spreadsheetml/2009/9/ac" r="430" ht="15.75" x14ac:dyDescent="0.25">
      <c r="A430" s="193"/>
      <c r="B430" s="194"/>
      <c r="C430" s="193"/>
      <c r="D430" s="193"/>
      <c r="E430" s="193"/>
      <c r="F430" s="193"/>
      <c r="G430" s="193"/>
      <c r="H430" s="193"/>
      <c r="I430" s="193"/>
      <c r="J430" s="193"/>
      <c r="K430" s="193"/>
      <c r="L430" s="193"/>
      <c r="M430" s="193"/>
      <c r="N430" s="193"/>
      <c r="O430" s="193"/>
      <c r="P430" s="193"/>
      <c r="Q430" s="193"/>
      <c r="R430" s="193"/>
      <c r="S430" s="193"/>
      <c r="T430" s="193"/>
      <c r="U430" s="193"/>
      <c r="V430" s="193"/>
      <c r="W430" s="193"/>
      <c r="X430" s="193"/>
      <c r="Y430" s="193"/>
      <c r="Z430" s="193"/>
      <c r="AA430" s="193"/>
    </row>
    <row xmlns:x14ac="http://schemas.microsoft.com/office/spreadsheetml/2009/9/ac" r="431" ht="15.75" x14ac:dyDescent="0.25">
      <c r="A431" s="193"/>
      <c r="B431" s="194"/>
      <c r="C431" s="193"/>
      <c r="D431" s="193"/>
      <c r="E431" s="193"/>
      <c r="F431" s="193"/>
      <c r="G431" s="193"/>
      <c r="H431" s="193"/>
      <c r="I431" s="193"/>
      <c r="J431" s="193"/>
      <c r="K431" s="193"/>
      <c r="L431" s="193"/>
      <c r="M431" s="193"/>
      <c r="N431" s="193"/>
      <c r="O431" s="193"/>
      <c r="P431" s="193"/>
      <c r="Q431" s="193"/>
      <c r="R431" s="193"/>
      <c r="S431" s="193"/>
      <c r="T431" s="193"/>
      <c r="U431" s="193"/>
      <c r="V431" s="193"/>
      <c r="W431" s="193"/>
      <c r="X431" s="193"/>
      <c r="Y431" s="193"/>
      <c r="Z431" s="193"/>
      <c r="AA431" s="193"/>
    </row>
    <row xmlns:x14ac="http://schemas.microsoft.com/office/spreadsheetml/2009/9/ac" r="432" ht="15.75" x14ac:dyDescent="0.25">
      <c r="A432" s="193"/>
      <c r="B432" s="194"/>
      <c r="C432" s="193"/>
      <c r="D432" s="193"/>
      <c r="E432" s="193"/>
      <c r="F432" s="193"/>
      <c r="G432" s="193"/>
      <c r="H432" s="193"/>
      <c r="I432" s="193"/>
      <c r="J432" s="193"/>
      <c r="K432" s="193"/>
      <c r="L432" s="193"/>
      <c r="M432" s="193"/>
      <c r="N432" s="193"/>
      <c r="O432" s="193"/>
      <c r="P432" s="193"/>
      <c r="Q432" s="193"/>
      <c r="R432" s="193"/>
      <c r="S432" s="193"/>
      <c r="T432" s="193"/>
      <c r="U432" s="193"/>
      <c r="V432" s="193"/>
      <c r="W432" s="193"/>
      <c r="X432" s="193"/>
      <c r="Y432" s="193"/>
      <c r="Z432" s="193"/>
      <c r="AA432" s="193"/>
    </row>
    <row xmlns:x14ac="http://schemas.microsoft.com/office/spreadsheetml/2009/9/ac" r="433" ht="15.75" x14ac:dyDescent="0.25">
      <c r="A433" s="193"/>
      <c r="B433" s="194"/>
      <c r="C433" s="193"/>
      <c r="D433" s="193"/>
      <c r="E433" s="193"/>
      <c r="F433" s="193"/>
      <c r="G433" s="193"/>
      <c r="H433" s="193"/>
      <c r="I433" s="193"/>
      <c r="J433" s="193"/>
      <c r="K433" s="193"/>
      <c r="L433" s="193"/>
      <c r="M433" s="193"/>
      <c r="N433" s="193"/>
      <c r="O433" s="193"/>
      <c r="P433" s="193"/>
      <c r="Q433" s="193"/>
      <c r="R433" s="193"/>
      <c r="S433" s="193"/>
      <c r="T433" s="193"/>
      <c r="U433" s="193"/>
      <c r="V433" s="193"/>
      <c r="W433" s="193"/>
      <c r="X433" s="193"/>
      <c r="Y433" s="193"/>
      <c r="Z433" s="193"/>
      <c r="AA433" s="193"/>
    </row>
    <row xmlns:x14ac="http://schemas.microsoft.com/office/spreadsheetml/2009/9/ac" r="434" ht="15.75" x14ac:dyDescent="0.25">
      <c r="A434" s="193"/>
      <c r="B434" s="194"/>
      <c r="C434" s="193"/>
      <c r="D434" s="193"/>
      <c r="E434" s="193"/>
      <c r="F434" s="193"/>
      <c r="G434" s="193"/>
      <c r="H434" s="193"/>
      <c r="I434" s="193"/>
      <c r="J434" s="193"/>
      <c r="K434" s="193"/>
      <c r="L434" s="193"/>
      <c r="M434" s="193"/>
      <c r="N434" s="193"/>
      <c r="O434" s="193"/>
      <c r="P434" s="193"/>
      <c r="Q434" s="193"/>
      <c r="R434" s="193"/>
      <c r="S434" s="193"/>
      <c r="T434" s="193"/>
      <c r="U434" s="193"/>
      <c r="V434" s="193"/>
      <c r="W434" s="193"/>
      <c r="X434" s="193"/>
      <c r="Y434" s="193"/>
      <c r="Z434" s="193"/>
      <c r="AA434" s="193"/>
    </row>
    <row xmlns:x14ac="http://schemas.microsoft.com/office/spreadsheetml/2009/9/ac" r="435" ht="15.75" x14ac:dyDescent="0.25">
      <c r="A435" s="193"/>
      <c r="B435" s="194"/>
      <c r="C435" s="193"/>
      <c r="D435" s="193"/>
      <c r="E435" s="193"/>
      <c r="F435" s="193"/>
      <c r="G435" s="193"/>
      <c r="H435" s="193"/>
      <c r="I435" s="193"/>
      <c r="J435" s="193"/>
      <c r="K435" s="193"/>
      <c r="L435" s="193"/>
      <c r="M435" s="193"/>
      <c r="N435" s="193"/>
      <c r="O435" s="193"/>
      <c r="P435" s="193"/>
      <c r="Q435" s="193"/>
      <c r="R435" s="193"/>
      <c r="S435" s="193"/>
      <c r="T435" s="193"/>
      <c r="U435" s="193"/>
      <c r="V435" s="193"/>
      <c r="W435" s="193"/>
      <c r="X435" s="193"/>
      <c r="Y435" s="193"/>
      <c r="Z435" s="193"/>
      <c r="AA435" s="193"/>
    </row>
    <row xmlns:x14ac="http://schemas.microsoft.com/office/spreadsheetml/2009/9/ac" r="436" ht="15.75" x14ac:dyDescent="0.25">
      <c r="A436" s="193"/>
      <c r="B436" s="194"/>
      <c r="C436" s="193"/>
      <c r="D436" s="193"/>
      <c r="E436" s="193"/>
      <c r="F436" s="193"/>
      <c r="G436" s="193"/>
      <c r="H436" s="193"/>
      <c r="I436" s="193"/>
      <c r="J436" s="193"/>
      <c r="K436" s="193"/>
      <c r="L436" s="193"/>
      <c r="M436" s="193"/>
      <c r="N436" s="193"/>
      <c r="O436" s="193"/>
      <c r="P436" s="193"/>
      <c r="Q436" s="193"/>
      <c r="R436" s="193"/>
      <c r="S436" s="193"/>
      <c r="T436" s="193"/>
      <c r="U436" s="193"/>
      <c r="V436" s="193"/>
      <c r="W436" s="193"/>
      <c r="X436" s="193"/>
      <c r="Y436" s="193"/>
      <c r="Z436" s="193"/>
      <c r="AA436" s="193"/>
    </row>
    <row xmlns:x14ac="http://schemas.microsoft.com/office/spreadsheetml/2009/9/ac" r="437" ht="15.75" x14ac:dyDescent="0.25">
      <c r="A437" s="193"/>
      <c r="B437" s="194"/>
      <c r="C437" s="193"/>
      <c r="D437" s="193"/>
      <c r="E437" s="193"/>
      <c r="F437" s="193"/>
      <c r="G437" s="193"/>
      <c r="H437" s="193"/>
      <c r="I437" s="193"/>
      <c r="J437" s="193"/>
      <c r="K437" s="193"/>
      <c r="L437" s="193"/>
      <c r="M437" s="193"/>
      <c r="N437" s="193"/>
      <c r="O437" s="193"/>
      <c r="P437" s="193"/>
      <c r="Q437" s="193"/>
      <c r="R437" s="193"/>
      <c r="S437" s="193"/>
      <c r="T437" s="193"/>
      <c r="U437" s="193"/>
      <c r="V437" s="193"/>
      <c r="W437" s="193"/>
      <c r="X437" s="193"/>
      <c r="Y437" s="193"/>
      <c r="Z437" s="193"/>
      <c r="AA437" s="193"/>
    </row>
    <row xmlns:x14ac="http://schemas.microsoft.com/office/spreadsheetml/2009/9/ac" r="438" ht="15.75" x14ac:dyDescent="0.25">
      <c r="A438" s="193"/>
      <c r="B438" s="194"/>
      <c r="C438" s="193"/>
      <c r="D438" s="193"/>
      <c r="E438" s="193"/>
      <c r="F438" s="193"/>
      <c r="G438" s="193"/>
      <c r="H438" s="193"/>
      <c r="I438" s="193"/>
      <c r="J438" s="193"/>
      <c r="K438" s="193"/>
      <c r="L438" s="193"/>
      <c r="M438" s="193"/>
      <c r="N438" s="193"/>
      <c r="O438" s="193"/>
      <c r="P438" s="193"/>
      <c r="Q438" s="193"/>
      <c r="R438" s="193"/>
      <c r="S438" s="193"/>
      <c r="T438" s="193"/>
      <c r="U438" s="193"/>
      <c r="V438" s="193"/>
      <c r="W438" s="193"/>
      <c r="X438" s="193"/>
      <c r="Y438" s="193"/>
      <c r="Z438" s="193"/>
      <c r="AA438" s="193"/>
    </row>
    <row xmlns:x14ac="http://schemas.microsoft.com/office/spreadsheetml/2009/9/ac" r="439" ht="15.75" x14ac:dyDescent="0.25">
      <c r="A439" s="193"/>
      <c r="B439" s="194"/>
      <c r="C439" s="193"/>
      <c r="D439" s="193"/>
      <c r="E439" s="193"/>
      <c r="F439" s="193"/>
      <c r="G439" s="193"/>
      <c r="H439" s="193"/>
      <c r="I439" s="193"/>
      <c r="J439" s="193"/>
      <c r="K439" s="193"/>
      <c r="L439" s="193"/>
      <c r="M439" s="193"/>
      <c r="N439" s="193"/>
      <c r="O439" s="193"/>
      <c r="P439" s="193"/>
      <c r="Q439" s="193"/>
      <c r="R439" s="193"/>
      <c r="S439" s="193"/>
      <c r="T439" s="193"/>
      <c r="U439" s="193"/>
      <c r="V439" s="193"/>
      <c r="W439" s="193"/>
      <c r="X439" s="193"/>
      <c r="Y439" s="193"/>
      <c r="Z439" s="193"/>
      <c r="AA439" s="193"/>
    </row>
    <row xmlns:x14ac="http://schemas.microsoft.com/office/spreadsheetml/2009/9/ac" r="440" ht="15.75" x14ac:dyDescent="0.25">
      <c r="A440" s="193"/>
      <c r="B440" s="194"/>
      <c r="C440" s="193"/>
      <c r="D440" s="193"/>
      <c r="E440" s="193"/>
      <c r="F440" s="193"/>
      <c r="G440" s="193"/>
      <c r="H440" s="193"/>
      <c r="I440" s="193"/>
      <c r="J440" s="193"/>
      <c r="K440" s="193"/>
      <c r="L440" s="193"/>
      <c r="M440" s="193"/>
      <c r="N440" s="193"/>
      <c r="O440" s="193"/>
      <c r="P440" s="193"/>
      <c r="Q440" s="193"/>
      <c r="R440" s="193"/>
      <c r="S440" s="193"/>
      <c r="T440" s="193"/>
      <c r="U440" s="193"/>
      <c r="V440" s="193"/>
      <c r="W440" s="193"/>
      <c r="X440" s="193"/>
      <c r="Y440" s="193"/>
      <c r="Z440" s="193"/>
      <c r="AA440" s="193"/>
    </row>
    <row xmlns:x14ac="http://schemas.microsoft.com/office/spreadsheetml/2009/9/ac" r="441" ht="15.75" x14ac:dyDescent="0.25">
      <c r="A441" s="193"/>
      <c r="B441" s="194"/>
      <c r="C441" s="193"/>
      <c r="D441" s="193"/>
      <c r="E441" s="193"/>
      <c r="F441" s="193"/>
      <c r="G441" s="193"/>
      <c r="H441" s="193"/>
      <c r="I441" s="193"/>
      <c r="J441" s="193"/>
      <c r="K441" s="193"/>
      <c r="L441" s="193"/>
      <c r="M441" s="193"/>
      <c r="N441" s="193"/>
      <c r="O441" s="193"/>
      <c r="P441" s="193"/>
      <c r="Q441" s="193"/>
      <c r="R441" s="193"/>
      <c r="S441" s="193"/>
      <c r="T441" s="193"/>
      <c r="U441" s="193"/>
      <c r="V441" s="193"/>
      <c r="W441" s="193"/>
      <c r="X441" s="193"/>
      <c r="Y441" s="193"/>
      <c r="Z441" s="193"/>
      <c r="AA441" s="193"/>
    </row>
    <row xmlns:x14ac="http://schemas.microsoft.com/office/spreadsheetml/2009/9/ac" r="442" ht="15.75" x14ac:dyDescent="0.25">
      <c r="A442" s="193"/>
      <c r="B442" s="194"/>
      <c r="C442" s="193"/>
      <c r="D442" s="193"/>
      <c r="E442" s="193"/>
      <c r="F442" s="193"/>
      <c r="G442" s="193"/>
      <c r="H442" s="193"/>
      <c r="I442" s="193"/>
      <c r="J442" s="193"/>
      <c r="K442" s="193"/>
      <c r="L442" s="193"/>
      <c r="M442" s="193"/>
      <c r="N442" s="193"/>
      <c r="O442" s="193"/>
      <c r="P442" s="193"/>
      <c r="Q442" s="193"/>
      <c r="R442" s="193"/>
      <c r="S442" s="193"/>
      <c r="T442" s="193"/>
      <c r="U442" s="193"/>
      <c r="V442" s="193"/>
      <c r="W442" s="193"/>
      <c r="X442" s="193"/>
      <c r="Y442" s="193"/>
      <c r="Z442" s="193"/>
      <c r="AA442" s="193"/>
    </row>
    <row xmlns:x14ac="http://schemas.microsoft.com/office/spreadsheetml/2009/9/ac" r="443" ht="15.75" x14ac:dyDescent="0.25">
      <c r="A443" s="193"/>
      <c r="B443" s="194"/>
      <c r="C443" s="193"/>
      <c r="D443" s="193"/>
      <c r="E443" s="193"/>
      <c r="F443" s="193"/>
      <c r="G443" s="193"/>
      <c r="H443" s="193"/>
      <c r="I443" s="193"/>
      <c r="J443" s="193"/>
      <c r="K443" s="193"/>
      <c r="L443" s="193"/>
      <c r="M443" s="193"/>
      <c r="N443" s="193"/>
      <c r="O443" s="193"/>
      <c r="P443" s="193"/>
      <c r="Q443" s="193"/>
      <c r="R443" s="193"/>
      <c r="S443" s="193"/>
      <c r="T443" s="193"/>
      <c r="U443" s="193"/>
      <c r="V443" s="193"/>
      <c r="W443" s="193"/>
      <c r="X443" s="193"/>
      <c r="Y443" s="193"/>
      <c r="Z443" s="193"/>
      <c r="AA443" s="193"/>
    </row>
    <row xmlns:x14ac="http://schemas.microsoft.com/office/spreadsheetml/2009/9/ac" r="444" ht="15.75" x14ac:dyDescent="0.25">
      <c r="A444" s="193"/>
      <c r="B444" s="194"/>
      <c r="C444" s="193"/>
      <c r="D444" s="193"/>
      <c r="E444" s="193"/>
      <c r="F444" s="193"/>
      <c r="G444" s="193"/>
      <c r="H444" s="193"/>
      <c r="I444" s="193"/>
      <c r="J444" s="193"/>
      <c r="K444" s="193"/>
      <c r="L444" s="193"/>
      <c r="M444" s="193"/>
      <c r="N444" s="193"/>
      <c r="O444" s="193"/>
      <c r="P444" s="193"/>
      <c r="Q444" s="193"/>
      <c r="R444" s="193"/>
      <c r="S444" s="193"/>
      <c r="T444" s="193"/>
      <c r="U444" s="193"/>
      <c r="V444" s="193"/>
      <c r="W444" s="193"/>
      <c r="X444" s="193"/>
      <c r="Y444" s="193"/>
      <c r="Z444" s="193"/>
      <c r="AA444" s="193"/>
    </row>
    <row xmlns:x14ac="http://schemas.microsoft.com/office/spreadsheetml/2009/9/ac" r="445" ht="15.75" x14ac:dyDescent="0.25">
      <c r="A445" s="193"/>
      <c r="B445" s="194"/>
      <c r="C445" s="193"/>
      <c r="D445" s="193"/>
      <c r="E445" s="193"/>
      <c r="F445" s="193"/>
      <c r="G445" s="193"/>
      <c r="H445" s="193"/>
      <c r="I445" s="193"/>
      <c r="J445" s="193"/>
      <c r="K445" s="193"/>
      <c r="L445" s="193"/>
      <c r="M445" s="193"/>
      <c r="N445" s="193"/>
      <c r="O445" s="193"/>
      <c r="P445" s="193"/>
      <c r="Q445" s="193"/>
      <c r="R445" s="193"/>
      <c r="S445" s="193"/>
      <c r="T445" s="193"/>
      <c r="U445" s="193"/>
      <c r="V445" s="193"/>
      <c r="W445" s="193"/>
      <c r="X445" s="193"/>
      <c r="Y445" s="193"/>
      <c r="Z445" s="193"/>
      <c r="AA445" s="193"/>
    </row>
    <row xmlns:x14ac="http://schemas.microsoft.com/office/spreadsheetml/2009/9/ac" r="446" ht="15.75" x14ac:dyDescent="0.25">
      <c r="A446" s="193"/>
      <c r="B446" s="194"/>
      <c r="C446" s="193"/>
      <c r="D446" s="193"/>
      <c r="E446" s="193"/>
      <c r="F446" s="193"/>
      <c r="G446" s="193"/>
      <c r="H446" s="193"/>
      <c r="I446" s="193"/>
      <c r="J446" s="193"/>
      <c r="K446" s="193"/>
      <c r="L446" s="193"/>
      <c r="M446" s="193"/>
      <c r="N446" s="193"/>
      <c r="O446" s="193"/>
      <c r="P446" s="193"/>
      <c r="Q446" s="193"/>
      <c r="R446" s="193"/>
      <c r="S446" s="193"/>
      <c r="T446" s="193"/>
      <c r="U446" s="193"/>
      <c r="V446" s="193"/>
      <c r="W446" s="193"/>
      <c r="X446" s="193"/>
      <c r="Y446" s="193"/>
      <c r="Z446" s="193"/>
      <c r="AA446" s="193"/>
    </row>
    <row xmlns:x14ac="http://schemas.microsoft.com/office/spreadsheetml/2009/9/ac" r="447" ht="15.75" x14ac:dyDescent="0.25">
      <c r="A447" s="193"/>
      <c r="B447" s="194"/>
      <c r="C447" s="193"/>
      <c r="D447" s="193"/>
      <c r="E447" s="193"/>
      <c r="F447" s="193"/>
      <c r="G447" s="193"/>
      <c r="H447" s="193"/>
      <c r="I447" s="193"/>
      <c r="J447" s="193"/>
      <c r="K447" s="193"/>
      <c r="L447" s="193"/>
      <c r="M447" s="193"/>
      <c r="N447" s="193"/>
      <c r="O447" s="193"/>
      <c r="P447" s="193"/>
      <c r="Q447" s="193"/>
      <c r="R447" s="193"/>
      <c r="S447" s="193"/>
      <c r="T447" s="193"/>
      <c r="U447" s="193"/>
      <c r="V447" s="193"/>
      <c r="W447" s="193"/>
      <c r="X447" s="193"/>
      <c r="Y447" s="193"/>
      <c r="Z447" s="193"/>
      <c r="AA447" s="193"/>
    </row>
    <row xmlns:x14ac="http://schemas.microsoft.com/office/spreadsheetml/2009/9/ac" r="448" ht="15.75" x14ac:dyDescent="0.25">
      <c r="A448" s="193"/>
      <c r="B448" s="194"/>
      <c r="C448" s="193"/>
      <c r="D448" s="193"/>
      <c r="E448" s="193"/>
      <c r="F448" s="193"/>
      <c r="G448" s="193"/>
      <c r="H448" s="193"/>
      <c r="I448" s="193"/>
      <c r="J448" s="193"/>
      <c r="K448" s="193"/>
      <c r="L448" s="193"/>
      <c r="M448" s="193"/>
      <c r="N448" s="193"/>
      <c r="O448" s="193"/>
      <c r="P448" s="193"/>
      <c r="Q448" s="193"/>
      <c r="R448" s="193"/>
      <c r="S448" s="193"/>
      <c r="T448" s="193"/>
      <c r="U448" s="193"/>
      <c r="V448" s="193"/>
      <c r="W448" s="193"/>
      <c r="X448" s="193"/>
      <c r="Y448" s="193"/>
      <c r="Z448" s="193"/>
      <c r="AA448" s="193"/>
    </row>
    <row xmlns:x14ac="http://schemas.microsoft.com/office/spreadsheetml/2009/9/ac" r="449" ht="15.75" x14ac:dyDescent="0.25">
      <c r="A449" s="193"/>
      <c r="B449" s="194"/>
      <c r="C449" s="193"/>
      <c r="D449" s="193"/>
      <c r="E449" s="193"/>
      <c r="F449" s="193"/>
      <c r="G449" s="193"/>
      <c r="H449" s="193"/>
      <c r="I449" s="193"/>
      <c r="J449" s="193"/>
      <c r="K449" s="193"/>
      <c r="L449" s="193"/>
      <c r="M449" s="193"/>
      <c r="N449" s="193"/>
      <c r="O449" s="193"/>
      <c r="P449" s="193"/>
      <c r="Q449" s="193"/>
      <c r="R449" s="193"/>
      <c r="S449" s="193"/>
      <c r="T449" s="193"/>
      <c r="U449" s="193"/>
      <c r="V449" s="193"/>
      <c r="W449" s="193"/>
      <c r="X449" s="193"/>
      <c r="Y449" s="193"/>
      <c r="Z449" s="193"/>
      <c r="AA449" s="193"/>
    </row>
    <row xmlns:x14ac="http://schemas.microsoft.com/office/spreadsheetml/2009/9/ac" r="450" ht="15.75" x14ac:dyDescent="0.25">
      <c r="A450" s="193"/>
      <c r="B450" s="194"/>
      <c r="C450" s="193"/>
      <c r="D450" s="193"/>
      <c r="E450" s="193"/>
      <c r="F450" s="193"/>
      <c r="G450" s="193"/>
      <c r="H450" s="193"/>
      <c r="I450" s="193"/>
      <c r="J450" s="193"/>
      <c r="K450" s="193"/>
      <c r="L450" s="193"/>
      <c r="M450" s="193"/>
      <c r="N450" s="193"/>
      <c r="O450" s="193"/>
      <c r="P450" s="193"/>
      <c r="Q450" s="193"/>
      <c r="R450" s="193"/>
      <c r="S450" s="193"/>
      <c r="T450" s="193"/>
      <c r="U450" s="193"/>
      <c r="V450" s="193"/>
      <c r="W450" s="193"/>
      <c r="X450" s="193"/>
      <c r="Y450" s="193"/>
      <c r="Z450" s="193"/>
      <c r="AA450" s="193"/>
    </row>
    <row xmlns:x14ac="http://schemas.microsoft.com/office/spreadsheetml/2009/9/ac" r="451" ht="15.75" x14ac:dyDescent="0.25">
      <c r="A451" s="193"/>
      <c r="B451" s="194"/>
      <c r="C451" s="193"/>
      <c r="D451" s="193"/>
      <c r="E451" s="193"/>
      <c r="F451" s="193"/>
      <c r="G451" s="193"/>
      <c r="H451" s="193"/>
      <c r="I451" s="193"/>
      <c r="J451" s="193"/>
      <c r="K451" s="193"/>
      <c r="L451" s="193"/>
      <c r="M451" s="193"/>
      <c r="N451" s="193"/>
      <c r="O451" s="193"/>
      <c r="P451" s="193"/>
      <c r="Q451" s="193"/>
      <c r="R451" s="193"/>
      <c r="S451" s="193"/>
      <c r="T451" s="193"/>
      <c r="U451" s="193"/>
      <c r="V451" s="193"/>
      <c r="W451" s="193"/>
      <c r="X451" s="193"/>
      <c r="Y451" s="193"/>
      <c r="Z451" s="193"/>
      <c r="AA451" s="193"/>
    </row>
    <row xmlns:x14ac="http://schemas.microsoft.com/office/spreadsheetml/2009/9/ac" r="452" ht="15.75" x14ac:dyDescent="0.25">
      <c r="A452" s="193"/>
      <c r="B452" s="194"/>
      <c r="C452" s="193"/>
      <c r="D452" s="193"/>
      <c r="E452" s="193"/>
      <c r="F452" s="193"/>
      <c r="G452" s="193"/>
      <c r="H452" s="193"/>
      <c r="I452" s="193"/>
      <c r="J452" s="193"/>
      <c r="K452" s="193"/>
      <c r="L452" s="193"/>
      <c r="M452" s="193"/>
      <c r="N452" s="193"/>
      <c r="O452" s="193"/>
      <c r="P452" s="193"/>
      <c r="Q452" s="193"/>
      <c r="R452" s="193"/>
      <c r="S452" s="193"/>
      <c r="T452" s="193"/>
      <c r="U452" s="193"/>
      <c r="V452" s="193"/>
      <c r="W452" s="193"/>
      <c r="X452" s="193"/>
      <c r="Y452" s="193"/>
      <c r="Z452" s="193"/>
      <c r="AA452" s="193"/>
    </row>
    <row xmlns:x14ac="http://schemas.microsoft.com/office/spreadsheetml/2009/9/ac" r="453" ht="15.75" x14ac:dyDescent="0.25">
      <c r="A453" s="193"/>
      <c r="B453" s="194"/>
      <c r="C453" s="193"/>
      <c r="D453" s="193"/>
      <c r="E453" s="193"/>
      <c r="F453" s="193"/>
      <c r="G453" s="193"/>
      <c r="H453" s="193"/>
      <c r="I453" s="193"/>
      <c r="J453" s="193"/>
      <c r="K453" s="193"/>
      <c r="L453" s="193"/>
      <c r="M453" s="193"/>
      <c r="N453" s="193"/>
      <c r="O453" s="193"/>
      <c r="P453" s="193"/>
      <c r="Q453" s="193"/>
      <c r="R453" s="193"/>
      <c r="S453" s="193"/>
      <c r="T453" s="193"/>
      <c r="U453" s="193"/>
      <c r="V453" s="193"/>
      <c r="W453" s="193"/>
      <c r="X453" s="193"/>
      <c r="Y453" s="193"/>
      <c r="Z453" s="193"/>
      <c r="AA453" s="193"/>
    </row>
    <row xmlns:x14ac="http://schemas.microsoft.com/office/spreadsheetml/2009/9/ac" r="454" ht="15.75" x14ac:dyDescent="0.25">
      <c r="A454" s="193"/>
      <c r="B454" s="194"/>
      <c r="C454" s="193"/>
      <c r="D454" s="193"/>
      <c r="E454" s="193"/>
      <c r="F454" s="193"/>
      <c r="G454" s="193"/>
      <c r="H454" s="193"/>
      <c r="I454" s="193"/>
      <c r="J454" s="193"/>
      <c r="K454" s="193"/>
      <c r="L454" s="193"/>
      <c r="M454" s="193"/>
      <c r="N454" s="193"/>
      <c r="O454" s="193"/>
      <c r="P454" s="193"/>
      <c r="Q454" s="193"/>
      <c r="R454" s="193"/>
      <c r="S454" s="193"/>
      <c r="T454" s="193"/>
      <c r="U454" s="193"/>
      <c r="V454" s="193"/>
      <c r="W454" s="193"/>
      <c r="X454" s="193"/>
      <c r="Y454" s="193"/>
      <c r="Z454" s="193"/>
      <c r="AA454" s="193"/>
    </row>
    <row xmlns:x14ac="http://schemas.microsoft.com/office/spreadsheetml/2009/9/ac" r="455" ht="15.75" x14ac:dyDescent="0.25">
      <c r="A455" s="193"/>
      <c r="B455" s="194"/>
      <c r="C455" s="193"/>
      <c r="D455" s="193"/>
      <c r="E455" s="193"/>
      <c r="F455" s="193"/>
      <c r="G455" s="193"/>
      <c r="H455" s="193"/>
      <c r="I455" s="193"/>
      <c r="J455" s="193"/>
      <c r="K455" s="193"/>
      <c r="L455" s="193"/>
      <c r="M455" s="193"/>
      <c r="N455" s="193"/>
      <c r="O455" s="193"/>
      <c r="P455" s="193"/>
      <c r="Q455" s="193"/>
      <c r="R455" s="193"/>
      <c r="S455" s="193"/>
      <c r="T455" s="193"/>
      <c r="U455" s="193"/>
      <c r="V455" s="193"/>
      <c r="W455" s="193"/>
      <c r="X455" s="193"/>
      <c r="Y455" s="193"/>
      <c r="Z455" s="193"/>
      <c r="AA455" s="193"/>
    </row>
    <row xmlns:x14ac="http://schemas.microsoft.com/office/spreadsheetml/2009/9/ac" r="456" ht="15.75" x14ac:dyDescent="0.25">
      <c r="A456" s="193"/>
      <c r="B456" s="194"/>
      <c r="C456" s="193"/>
      <c r="D456" s="193"/>
      <c r="E456" s="193"/>
      <c r="F456" s="193"/>
      <c r="G456" s="193"/>
      <c r="H456" s="193"/>
      <c r="I456" s="193"/>
      <c r="J456" s="193"/>
      <c r="K456" s="193"/>
      <c r="L456" s="193"/>
      <c r="M456" s="193"/>
      <c r="N456" s="193"/>
      <c r="O456" s="193"/>
      <c r="P456" s="193"/>
      <c r="Q456" s="193"/>
      <c r="R456" s="193"/>
      <c r="S456" s="193"/>
      <c r="T456" s="193"/>
      <c r="U456" s="193"/>
      <c r="V456" s="193"/>
      <c r="W456" s="193"/>
      <c r="X456" s="193"/>
      <c r="Y456" s="193"/>
      <c r="Z456" s="193"/>
      <c r="AA456" s="193"/>
    </row>
    <row xmlns:x14ac="http://schemas.microsoft.com/office/spreadsheetml/2009/9/ac" r="457" ht="15.75" x14ac:dyDescent="0.25">
      <c r="A457" s="193"/>
      <c r="B457" s="194"/>
      <c r="C457" s="193"/>
      <c r="D457" s="193"/>
      <c r="E457" s="193"/>
      <c r="F457" s="193"/>
      <c r="G457" s="193"/>
      <c r="H457" s="193"/>
      <c r="I457" s="193"/>
      <c r="J457" s="193"/>
      <c r="K457" s="193"/>
      <c r="L457" s="193"/>
      <c r="M457" s="193"/>
      <c r="N457" s="193"/>
      <c r="O457" s="193"/>
      <c r="P457" s="193"/>
      <c r="Q457" s="193"/>
      <c r="R457" s="193"/>
      <c r="S457" s="193"/>
      <c r="T457" s="193"/>
      <c r="U457" s="193"/>
      <c r="V457" s="193"/>
      <c r="W457" s="193"/>
      <c r="X457" s="193"/>
      <c r="Y457" s="193"/>
      <c r="Z457" s="193"/>
      <c r="AA457" s="193"/>
    </row>
    <row xmlns:x14ac="http://schemas.microsoft.com/office/spreadsheetml/2009/9/ac" r="458" ht="15.75" x14ac:dyDescent="0.25">
      <c r="A458" s="193"/>
      <c r="B458" s="194"/>
      <c r="C458" s="193"/>
      <c r="D458" s="193"/>
      <c r="E458" s="193"/>
      <c r="F458" s="193"/>
      <c r="G458" s="193"/>
      <c r="H458" s="193"/>
      <c r="I458" s="193"/>
      <c r="J458" s="193"/>
      <c r="K458" s="193"/>
      <c r="L458" s="193"/>
      <c r="M458" s="193"/>
      <c r="N458" s="193"/>
      <c r="O458" s="193"/>
      <c r="P458" s="193"/>
      <c r="Q458" s="193"/>
      <c r="R458" s="193"/>
      <c r="S458" s="193"/>
      <c r="T458" s="193"/>
      <c r="U458" s="193"/>
      <c r="V458" s="193"/>
      <c r="W458" s="193"/>
      <c r="X458" s="193"/>
      <c r="Y458" s="193"/>
      <c r="Z458" s="193"/>
      <c r="AA458" s="193"/>
    </row>
    <row xmlns:x14ac="http://schemas.microsoft.com/office/spreadsheetml/2009/9/ac" r="459" ht="15.75" x14ac:dyDescent="0.25">
      <c r="A459" s="193"/>
      <c r="B459" s="194"/>
      <c r="C459" s="193"/>
      <c r="D459" s="193"/>
      <c r="E459" s="193"/>
      <c r="F459" s="193"/>
      <c r="G459" s="193"/>
      <c r="H459" s="193"/>
      <c r="I459" s="193"/>
      <c r="J459" s="193"/>
      <c r="K459" s="193"/>
      <c r="L459" s="193"/>
      <c r="M459" s="193"/>
      <c r="N459" s="193"/>
      <c r="O459" s="193"/>
      <c r="P459" s="193"/>
      <c r="Q459" s="193"/>
      <c r="R459" s="193"/>
      <c r="S459" s="193"/>
      <c r="T459" s="193"/>
      <c r="U459" s="193"/>
      <c r="V459" s="193"/>
      <c r="W459" s="193"/>
      <c r="X459" s="193"/>
      <c r="Y459" s="193"/>
      <c r="Z459" s="193"/>
      <c r="AA459" s="193"/>
    </row>
    <row xmlns:x14ac="http://schemas.microsoft.com/office/spreadsheetml/2009/9/ac" r="460" ht="15.75" x14ac:dyDescent="0.25">
      <c r="A460" s="193"/>
      <c r="B460" s="194"/>
      <c r="C460" s="193"/>
      <c r="D460" s="193"/>
      <c r="E460" s="193"/>
      <c r="F460" s="193"/>
      <c r="G460" s="193"/>
      <c r="H460" s="193"/>
      <c r="I460" s="193"/>
      <c r="J460" s="193"/>
      <c r="K460" s="193"/>
      <c r="L460" s="193"/>
      <c r="M460" s="193"/>
      <c r="N460" s="193"/>
      <c r="O460" s="193"/>
      <c r="P460" s="193"/>
      <c r="Q460" s="193"/>
      <c r="R460" s="193"/>
      <c r="S460" s="193"/>
      <c r="T460" s="193"/>
      <c r="U460" s="193"/>
      <c r="V460" s="193"/>
      <c r="W460" s="193"/>
      <c r="X460" s="193"/>
      <c r="Y460" s="193"/>
      <c r="Z460" s="193"/>
      <c r="AA460" s="193"/>
    </row>
    <row xmlns:x14ac="http://schemas.microsoft.com/office/spreadsheetml/2009/9/ac" r="461" ht="15.75" x14ac:dyDescent="0.25">
      <c r="A461" s="193"/>
      <c r="B461" s="194"/>
      <c r="C461" s="193"/>
      <c r="D461" s="193"/>
      <c r="E461" s="193"/>
      <c r="F461" s="193"/>
      <c r="G461" s="193"/>
      <c r="H461" s="193"/>
      <c r="I461" s="193"/>
      <c r="J461" s="193"/>
      <c r="K461" s="193"/>
      <c r="L461" s="193"/>
      <c r="M461" s="193"/>
      <c r="N461" s="193"/>
      <c r="O461" s="193"/>
      <c r="P461" s="193"/>
      <c r="Q461" s="193"/>
      <c r="R461" s="193"/>
      <c r="S461" s="193"/>
      <c r="T461" s="193"/>
      <c r="U461" s="193"/>
      <c r="V461" s="193"/>
      <c r="W461" s="193"/>
      <c r="X461" s="193"/>
      <c r="Y461" s="193"/>
      <c r="Z461" s="193"/>
      <c r="AA461" s="193"/>
    </row>
    <row xmlns:x14ac="http://schemas.microsoft.com/office/spreadsheetml/2009/9/ac" r="462" ht="15.75" x14ac:dyDescent="0.25">
      <c r="A462" s="193"/>
      <c r="B462" s="194"/>
      <c r="C462" s="193"/>
      <c r="D462" s="193"/>
      <c r="E462" s="193"/>
      <c r="F462" s="193"/>
      <c r="G462" s="193"/>
      <c r="H462" s="193"/>
      <c r="I462" s="193"/>
      <c r="J462" s="193"/>
      <c r="K462" s="193"/>
      <c r="L462" s="193"/>
      <c r="M462" s="193"/>
      <c r="N462" s="193"/>
      <c r="O462" s="193"/>
      <c r="P462" s="193"/>
      <c r="Q462" s="193"/>
      <c r="R462" s="193"/>
      <c r="S462" s="193"/>
      <c r="T462" s="193"/>
      <c r="U462" s="193"/>
      <c r="V462" s="193"/>
      <c r="W462" s="193"/>
      <c r="X462" s="193"/>
      <c r="Y462" s="193"/>
      <c r="Z462" s="193"/>
      <c r="AA462" s="193"/>
    </row>
    <row xmlns:x14ac="http://schemas.microsoft.com/office/spreadsheetml/2009/9/ac" r="463" ht="15.75" x14ac:dyDescent="0.25">
      <c r="A463" s="193"/>
      <c r="B463" s="194"/>
      <c r="C463" s="193"/>
      <c r="D463" s="193"/>
      <c r="E463" s="193"/>
      <c r="F463" s="193"/>
      <c r="G463" s="193"/>
      <c r="H463" s="193"/>
      <c r="I463" s="193"/>
      <c r="J463" s="193"/>
      <c r="K463" s="193"/>
      <c r="L463" s="193"/>
      <c r="M463" s="193"/>
      <c r="N463" s="193"/>
      <c r="O463" s="193"/>
      <c r="P463" s="193"/>
      <c r="Q463" s="193"/>
      <c r="R463" s="193"/>
      <c r="S463" s="193"/>
      <c r="T463" s="193"/>
      <c r="U463" s="193"/>
      <c r="V463" s="193"/>
      <c r="W463" s="193"/>
      <c r="X463" s="193"/>
      <c r="Y463" s="193"/>
      <c r="Z463" s="193"/>
      <c r="AA463" s="193"/>
    </row>
    <row xmlns:x14ac="http://schemas.microsoft.com/office/spreadsheetml/2009/9/ac" r="464" ht="15.75" x14ac:dyDescent="0.25">
      <c r="A464" s="193"/>
      <c r="B464" s="194"/>
      <c r="C464" s="193"/>
      <c r="D464" s="193"/>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row>
    <row xmlns:x14ac="http://schemas.microsoft.com/office/spreadsheetml/2009/9/ac" r="465" ht="15.75" x14ac:dyDescent="0.25">
      <c r="A465" s="193"/>
      <c r="B465" s="194"/>
      <c r="C465" s="193"/>
      <c r="D465" s="193"/>
      <c r="E465" s="193"/>
      <c r="F465" s="193"/>
      <c r="G465" s="193"/>
      <c r="H465" s="193"/>
      <c r="I465" s="193"/>
      <c r="J465" s="193"/>
      <c r="K465" s="193"/>
      <c r="L465" s="193"/>
      <c r="M465" s="193"/>
      <c r="N465" s="193"/>
      <c r="O465" s="193"/>
      <c r="P465" s="193"/>
      <c r="Q465" s="193"/>
      <c r="R465" s="193"/>
      <c r="S465" s="193"/>
      <c r="T465" s="193"/>
      <c r="U465" s="193"/>
      <c r="V465" s="193"/>
      <c r="W465" s="193"/>
      <c r="X465" s="193"/>
      <c r="Y465" s="193"/>
      <c r="Z465" s="193"/>
      <c r="AA465" s="193"/>
    </row>
    <row xmlns:x14ac="http://schemas.microsoft.com/office/spreadsheetml/2009/9/ac" r="466" ht="15.75" x14ac:dyDescent="0.25">
      <c r="A466" s="193"/>
      <c r="B466" s="194"/>
      <c r="C466" s="193"/>
      <c r="D466" s="193"/>
      <c r="E466" s="193"/>
      <c r="F466" s="193"/>
      <c r="G466" s="193"/>
      <c r="H466" s="193"/>
      <c r="I466" s="193"/>
      <c r="J466" s="193"/>
      <c r="K466" s="193"/>
      <c r="L466" s="193"/>
      <c r="M466" s="193"/>
      <c r="N466" s="193"/>
      <c r="O466" s="193"/>
      <c r="P466" s="193"/>
      <c r="Q466" s="193"/>
      <c r="R466" s="193"/>
      <c r="S466" s="193"/>
      <c r="T466" s="193"/>
      <c r="U466" s="193"/>
      <c r="V466" s="193"/>
      <c r="W466" s="193"/>
      <c r="X466" s="193"/>
      <c r="Y466" s="193"/>
      <c r="Z466" s="193"/>
      <c r="AA466" s="193"/>
    </row>
    <row xmlns:x14ac="http://schemas.microsoft.com/office/spreadsheetml/2009/9/ac" r="467" ht="15.75" x14ac:dyDescent="0.25">
      <c r="A467" s="193"/>
      <c r="B467" s="194"/>
      <c r="C467" s="193"/>
      <c r="D467" s="193"/>
      <c r="E467" s="193"/>
      <c r="F467" s="193"/>
      <c r="G467" s="193"/>
      <c r="H467" s="193"/>
      <c r="I467" s="193"/>
      <c r="J467" s="193"/>
      <c r="K467" s="193"/>
      <c r="L467" s="193"/>
      <c r="M467" s="193"/>
      <c r="N467" s="193"/>
      <c r="O467" s="193"/>
      <c r="P467" s="193"/>
      <c r="Q467" s="193"/>
      <c r="R467" s="193"/>
      <c r="S467" s="193"/>
      <c r="T467" s="193"/>
      <c r="U467" s="193"/>
      <c r="V467" s="193"/>
      <c r="W467" s="193"/>
      <c r="X467" s="193"/>
      <c r="Y467" s="193"/>
      <c r="Z467" s="193"/>
      <c r="AA467" s="193"/>
    </row>
    <row xmlns:x14ac="http://schemas.microsoft.com/office/spreadsheetml/2009/9/ac" r="468" ht="15.75" x14ac:dyDescent="0.25">
      <c r="A468" s="193"/>
      <c r="B468" s="194"/>
      <c r="C468" s="193"/>
      <c r="D468" s="193"/>
      <c r="E468" s="193"/>
      <c r="F468" s="193"/>
      <c r="G468" s="193"/>
      <c r="H468" s="193"/>
      <c r="I468" s="193"/>
      <c r="J468" s="193"/>
      <c r="K468" s="193"/>
      <c r="L468" s="193"/>
      <c r="M468" s="193"/>
      <c r="N468" s="193"/>
      <c r="O468" s="193"/>
      <c r="P468" s="193"/>
      <c r="Q468" s="193"/>
      <c r="R468" s="193"/>
      <c r="S468" s="193"/>
      <c r="T468" s="193"/>
      <c r="U468" s="193"/>
      <c r="V468" s="193"/>
      <c r="W468" s="193"/>
      <c r="X468" s="193"/>
      <c r="Y468" s="193"/>
      <c r="Z468" s="193"/>
      <c r="AA468" s="193"/>
    </row>
    <row xmlns:x14ac="http://schemas.microsoft.com/office/spreadsheetml/2009/9/ac" r="469" ht="15.75" x14ac:dyDescent="0.25">
      <c r="A469" s="193"/>
      <c r="B469" s="194"/>
      <c r="C469" s="193"/>
      <c r="D469" s="193"/>
      <c r="E469" s="193"/>
      <c r="F469" s="193"/>
      <c r="G469" s="193"/>
      <c r="H469" s="193"/>
      <c r="I469" s="193"/>
      <c r="J469" s="193"/>
      <c r="K469" s="193"/>
      <c r="L469" s="193"/>
      <c r="M469" s="193"/>
      <c r="N469" s="193"/>
      <c r="O469" s="193"/>
      <c r="P469" s="193"/>
      <c r="Q469" s="193"/>
      <c r="R469" s="193"/>
      <c r="S469" s="193"/>
      <c r="T469" s="193"/>
      <c r="U469" s="193"/>
      <c r="V469" s="193"/>
      <c r="W469" s="193"/>
      <c r="X469" s="193"/>
      <c r="Y469" s="193"/>
      <c r="Z469" s="193"/>
      <c r="AA469" s="193"/>
    </row>
    <row xmlns:x14ac="http://schemas.microsoft.com/office/spreadsheetml/2009/9/ac" r="470" ht="15.75" x14ac:dyDescent="0.25">
      <c r="A470" s="193"/>
      <c r="B470" s="194"/>
      <c r="C470" s="193"/>
      <c r="D470" s="193"/>
      <c r="E470" s="193"/>
      <c r="F470" s="193"/>
      <c r="G470" s="193"/>
      <c r="H470" s="193"/>
      <c r="I470" s="193"/>
      <c r="J470" s="193"/>
      <c r="K470" s="193"/>
      <c r="L470" s="193"/>
      <c r="M470" s="193"/>
      <c r="N470" s="193"/>
      <c r="O470" s="193"/>
      <c r="P470" s="193"/>
      <c r="Q470" s="193"/>
      <c r="R470" s="193"/>
      <c r="S470" s="193"/>
      <c r="T470" s="193"/>
      <c r="U470" s="193"/>
      <c r="V470" s="193"/>
      <c r="W470" s="193"/>
      <c r="X470" s="193"/>
      <c r="Y470" s="193"/>
      <c r="Z470" s="193"/>
      <c r="AA470" s="193"/>
    </row>
    <row xmlns:x14ac="http://schemas.microsoft.com/office/spreadsheetml/2009/9/ac" r="471" ht="15.75" x14ac:dyDescent="0.25">
      <c r="A471" s="193"/>
      <c r="B471" s="194"/>
      <c r="C471" s="193"/>
      <c r="D471" s="193"/>
      <c r="E471" s="193"/>
      <c r="F471" s="193"/>
      <c r="G471" s="193"/>
      <c r="H471" s="193"/>
      <c r="I471" s="193"/>
      <c r="J471" s="193"/>
      <c r="K471" s="193"/>
      <c r="L471" s="193"/>
      <c r="M471" s="193"/>
      <c r="N471" s="193"/>
      <c r="O471" s="193"/>
      <c r="P471" s="193"/>
      <c r="Q471" s="193"/>
      <c r="R471" s="193"/>
      <c r="S471" s="193"/>
      <c r="T471" s="193"/>
      <c r="U471" s="193"/>
      <c r="V471" s="193"/>
      <c r="W471" s="193"/>
      <c r="X471" s="193"/>
      <c r="Y471" s="193"/>
      <c r="Z471" s="193"/>
      <c r="AA471" s="193"/>
    </row>
    <row xmlns:x14ac="http://schemas.microsoft.com/office/spreadsheetml/2009/9/ac" r="472" ht="15.75" x14ac:dyDescent="0.25">
      <c r="A472" s="193"/>
      <c r="B472" s="194"/>
      <c r="C472" s="193"/>
      <c r="D472" s="193"/>
      <c r="E472" s="193"/>
      <c r="F472" s="193"/>
      <c r="G472" s="193"/>
      <c r="H472" s="193"/>
      <c r="I472" s="193"/>
      <c r="J472" s="193"/>
      <c r="K472" s="193"/>
      <c r="L472" s="193"/>
      <c r="M472" s="193"/>
      <c r="N472" s="193"/>
      <c r="O472" s="193"/>
      <c r="P472" s="193"/>
      <c r="Q472" s="193"/>
      <c r="R472" s="193"/>
      <c r="S472" s="193"/>
      <c r="T472" s="193"/>
      <c r="U472" s="193"/>
      <c r="V472" s="193"/>
      <c r="W472" s="193"/>
      <c r="X472" s="193"/>
      <c r="Y472" s="193"/>
      <c r="Z472" s="193"/>
      <c r="AA472" s="193"/>
    </row>
    <row xmlns:x14ac="http://schemas.microsoft.com/office/spreadsheetml/2009/9/ac" r="473" ht="15.75" x14ac:dyDescent="0.25">
      <c r="A473" s="193"/>
      <c r="B473" s="194"/>
      <c r="C473" s="193"/>
      <c r="D473" s="193"/>
      <c r="E473" s="193"/>
      <c r="F473" s="193"/>
      <c r="G473" s="193"/>
      <c r="H473" s="193"/>
      <c r="I473" s="193"/>
      <c r="J473" s="193"/>
      <c r="K473" s="193"/>
      <c r="L473" s="193"/>
      <c r="M473" s="193"/>
      <c r="N473" s="193"/>
      <c r="O473" s="193"/>
      <c r="P473" s="193"/>
      <c r="Q473" s="193"/>
      <c r="R473" s="193"/>
      <c r="S473" s="193"/>
      <c r="T473" s="193"/>
      <c r="U473" s="193"/>
      <c r="V473" s="193"/>
      <c r="W473" s="193"/>
      <c r="X473" s="193"/>
      <c r="Y473" s="193"/>
      <c r="Z473" s="193"/>
      <c r="AA473" s="193"/>
    </row>
    <row xmlns:x14ac="http://schemas.microsoft.com/office/spreadsheetml/2009/9/ac" r="474" ht="15.75" x14ac:dyDescent="0.25">
      <c r="A474" s="193"/>
      <c r="B474" s="194"/>
      <c r="C474" s="193"/>
      <c r="D474" s="193"/>
      <c r="E474" s="193"/>
      <c r="F474" s="193"/>
      <c r="G474" s="193"/>
      <c r="H474" s="193"/>
      <c r="I474" s="193"/>
      <c r="J474" s="193"/>
      <c r="K474" s="193"/>
      <c r="L474" s="193"/>
      <c r="M474" s="193"/>
      <c r="N474" s="193"/>
      <c r="O474" s="193"/>
      <c r="P474" s="193"/>
      <c r="Q474" s="193"/>
      <c r="R474" s="193"/>
      <c r="S474" s="193"/>
      <c r="T474" s="193"/>
      <c r="U474" s="193"/>
      <c r="V474" s="193"/>
      <c r="W474" s="193"/>
      <c r="X474" s="193"/>
      <c r="Y474" s="193"/>
      <c r="Z474" s="193"/>
      <c r="AA474" s="193"/>
    </row>
    <row xmlns:x14ac="http://schemas.microsoft.com/office/spreadsheetml/2009/9/ac" r="475" ht="15.75" x14ac:dyDescent="0.25">
      <c r="A475" s="193"/>
      <c r="B475" s="194"/>
      <c r="C475" s="193"/>
      <c r="D475" s="193"/>
      <c r="E475" s="193"/>
      <c r="F475" s="193"/>
      <c r="G475" s="193"/>
      <c r="H475" s="193"/>
      <c r="I475" s="193"/>
      <c r="J475" s="193"/>
      <c r="K475" s="193"/>
      <c r="L475" s="193"/>
      <c r="M475" s="193"/>
      <c r="N475" s="193"/>
      <c r="O475" s="193"/>
      <c r="P475" s="193"/>
      <c r="Q475" s="193"/>
      <c r="R475" s="193"/>
      <c r="S475" s="193"/>
      <c r="T475" s="193"/>
      <c r="U475" s="193"/>
      <c r="V475" s="193"/>
      <c r="W475" s="193"/>
      <c r="X475" s="193"/>
      <c r="Y475" s="193"/>
      <c r="Z475" s="193"/>
      <c r="AA475" s="193"/>
    </row>
    <row xmlns:x14ac="http://schemas.microsoft.com/office/spreadsheetml/2009/9/ac" r="476" ht="15.75" x14ac:dyDescent="0.25">
      <c r="A476" s="193"/>
      <c r="B476" s="194"/>
      <c r="C476" s="193"/>
      <c r="D476" s="193"/>
      <c r="E476" s="193"/>
      <c r="F476" s="193"/>
      <c r="G476" s="193"/>
      <c r="H476" s="193"/>
      <c r="I476" s="193"/>
      <c r="J476" s="193"/>
      <c r="K476" s="193"/>
      <c r="L476" s="193"/>
      <c r="M476" s="193"/>
      <c r="N476" s="193"/>
      <c r="O476" s="193"/>
      <c r="P476" s="193"/>
      <c r="Q476" s="193"/>
      <c r="R476" s="193"/>
      <c r="S476" s="193"/>
      <c r="T476" s="193"/>
      <c r="U476" s="193"/>
      <c r="V476" s="193"/>
      <c r="W476" s="193"/>
      <c r="X476" s="193"/>
      <c r="Y476" s="193"/>
      <c r="Z476" s="193"/>
      <c r="AA476" s="193"/>
    </row>
    <row xmlns:x14ac="http://schemas.microsoft.com/office/spreadsheetml/2009/9/ac" r="477" ht="15.75" x14ac:dyDescent="0.25">
      <c r="A477" s="193"/>
      <c r="B477" s="194"/>
      <c r="C477" s="193"/>
      <c r="D477" s="193"/>
      <c r="E477" s="193"/>
      <c r="F477" s="193"/>
      <c r="G477" s="193"/>
      <c r="H477" s="193"/>
      <c r="I477" s="193"/>
      <c r="J477" s="193"/>
      <c r="K477" s="193"/>
      <c r="L477" s="193"/>
      <c r="M477" s="193"/>
      <c r="N477" s="193"/>
      <c r="O477" s="193"/>
      <c r="P477" s="193"/>
      <c r="Q477" s="193"/>
      <c r="R477" s="193"/>
      <c r="S477" s="193"/>
      <c r="T477" s="193"/>
      <c r="U477" s="193"/>
      <c r="V477" s="193"/>
      <c r="W477" s="193"/>
      <c r="X477" s="193"/>
      <c r="Y477" s="193"/>
      <c r="Z477" s="193"/>
      <c r="AA477" s="193"/>
    </row>
    <row xmlns:x14ac="http://schemas.microsoft.com/office/spreadsheetml/2009/9/ac" r="478" ht="15.75" x14ac:dyDescent="0.25">
      <c r="A478" s="193"/>
      <c r="B478" s="194"/>
      <c r="C478" s="193"/>
      <c r="D478" s="193"/>
      <c r="E478" s="193"/>
      <c r="F478" s="193"/>
      <c r="G478" s="193"/>
      <c r="H478" s="193"/>
      <c r="I478" s="193"/>
      <c r="J478" s="193"/>
      <c r="K478" s="193"/>
      <c r="L478" s="193"/>
      <c r="M478" s="193"/>
      <c r="N478" s="193"/>
      <c r="O478" s="193"/>
      <c r="P478" s="193"/>
      <c r="Q478" s="193"/>
      <c r="R478" s="193"/>
      <c r="S478" s="193"/>
      <c r="T478" s="193"/>
      <c r="U478" s="193"/>
      <c r="V478" s="193"/>
      <c r="W478" s="193"/>
      <c r="X478" s="193"/>
      <c r="Y478" s="193"/>
      <c r="Z478" s="193"/>
      <c r="AA478" s="193"/>
    </row>
    <row xmlns:x14ac="http://schemas.microsoft.com/office/spreadsheetml/2009/9/ac" r="479" ht="15.75" x14ac:dyDescent="0.25">
      <c r="A479" s="193"/>
      <c r="B479" s="194"/>
      <c r="C479" s="193"/>
      <c r="D479" s="193"/>
      <c r="E479" s="193"/>
      <c r="F479" s="193"/>
      <c r="G479" s="193"/>
      <c r="H479" s="193"/>
      <c r="I479" s="193"/>
      <c r="J479" s="193"/>
      <c r="K479" s="193"/>
      <c r="L479" s="193"/>
      <c r="M479" s="193"/>
      <c r="N479" s="193"/>
      <c r="O479" s="193"/>
      <c r="P479" s="193"/>
      <c r="Q479" s="193"/>
      <c r="R479" s="193"/>
      <c r="S479" s="193"/>
      <c r="T479" s="193"/>
      <c r="U479" s="193"/>
      <c r="V479" s="193"/>
      <c r="W479" s="193"/>
      <c r="X479" s="193"/>
      <c r="Y479" s="193"/>
      <c r="Z479" s="193"/>
      <c r="AA479" s="193"/>
    </row>
    <row xmlns:x14ac="http://schemas.microsoft.com/office/spreadsheetml/2009/9/ac" r="480" ht="15.75" x14ac:dyDescent="0.25">
      <c r="A480" s="193"/>
      <c r="B480" s="194"/>
      <c r="C480" s="193"/>
      <c r="D480" s="193"/>
      <c r="E480" s="193"/>
      <c r="F480" s="193"/>
      <c r="G480" s="193"/>
      <c r="H480" s="193"/>
      <c r="I480" s="193"/>
      <c r="J480" s="193"/>
      <c r="K480" s="193"/>
      <c r="L480" s="193"/>
      <c r="M480" s="193"/>
      <c r="N480" s="193"/>
      <c r="O480" s="193"/>
      <c r="P480" s="193"/>
      <c r="Q480" s="193"/>
      <c r="R480" s="193"/>
      <c r="S480" s="193"/>
      <c r="T480" s="193"/>
      <c r="U480" s="193"/>
      <c r="V480" s="193"/>
      <c r="W480" s="193"/>
      <c r="X480" s="193"/>
      <c r="Y480" s="193"/>
      <c r="Z480" s="193"/>
      <c r="AA480" s="193"/>
    </row>
    <row xmlns:x14ac="http://schemas.microsoft.com/office/spreadsheetml/2009/9/ac" r="481" ht="15.75" x14ac:dyDescent="0.25">
      <c r="A481" s="193"/>
      <c r="B481" s="194"/>
      <c r="C481" s="193"/>
      <c r="D481" s="193"/>
      <c r="E481" s="193"/>
      <c r="F481" s="193"/>
      <c r="G481" s="193"/>
      <c r="H481" s="193"/>
      <c r="I481" s="193"/>
      <c r="J481" s="193"/>
      <c r="K481" s="193"/>
      <c r="L481" s="193"/>
      <c r="M481" s="193"/>
      <c r="N481" s="193"/>
      <c r="O481" s="193"/>
      <c r="P481" s="193"/>
      <c r="Q481" s="193"/>
      <c r="R481" s="193"/>
      <c r="S481" s="193"/>
      <c r="T481" s="193"/>
      <c r="U481" s="193"/>
      <c r="V481" s="193"/>
      <c r="W481" s="193"/>
      <c r="X481" s="193"/>
      <c r="Y481" s="193"/>
      <c r="Z481" s="193"/>
      <c r="AA481" s="193"/>
    </row>
    <row xmlns:x14ac="http://schemas.microsoft.com/office/spreadsheetml/2009/9/ac" r="482" ht="15.75" x14ac:dyDescent="0.25">
      <c r="A482" s="193"/>
      <c r="B482" s="194"/>
      <c r="C482" s="193"/>
      <c r="D482" s="193"/>
      <c r="E482" s="193"/>
      <c r="F482" s="193"/>
      <c r="G482" s="193"/>
      <c r="H482" s="193"/>
      <c r="I482" s="193"/>
      <c r="J482" s="193"/>
      <c r="K482" s="193"/>
      <c r="L482" s="193"/>
      <c r="M482" s="193"/>
      <c r="N482" s="193"/>
      <c r="O482" s="193"/>
      <c r="P482" s="193"/>
      <c r="Q482" s="193"/>
      <c r="R482" s="193"/>
      <c r="S482" s="193"/>
      <c r="T482" s="193"/>
      <c r="U482" s="193"/>
      <c r="V482" s="193"/>
      <c r="W482" s="193"/>
      <c r="X482" s="193"/>
      <c r="Y482" s="193"/>
      <c r="Z482" s="193"/>
      <c r="AA482" s="193"/>
    </row>
    <row xmlns:x14ac="http://schemas.microsoft.com/office/spreadsheetml/2009/9/ac" r="483" ht="15.75" x14ac:dyDescent="0.25">
      <c r="A483" s="193"/>
      <c r="B483" s="194"/>
      <c r="C483" s="193"/>
      <c r="D483" s="193"/>
      <c r="E483" s="193"/>
      <c r="F483" s="193"/>
      <c r="G483" s="193"/>
      <c r="H483" s="193"/>
      <c r="I483" s="193"/>
      <c r="J483" s="193"/>
      <c r="K483" s="193"/>
      <c r="L483" s="193"/>
      <c r="M483" s="193"/>
      <c r="N483" s="193"/>
      <c r="O483" s="193"/>
      <c r="P483" s="193"/>
      <c r="Q483" s="193"/>
      <c r="R483" s="193"/>
      <c r="S483" s="193"/>
      <c r="T483" s="193"/>
      <c r="U483" s="193"/>
      <c r="V483" s="193"/>
      <c r="W483" s="193"/>
      <c r="X483" s="193"/>
      <c r="Y483" s="193"/>
      <c r="Z483" s="193"/>
      <c r="AA483" s="193"/>
    </row>
    <row xmlns:x14ac="http://schemas.microsoft.com/office/spreadsheetml/2009/9/ac" r="484" ht="15.75" x14ac:dyDescent="0.25">
      <c r="A484" s="193"/>
      <c r="B484" s="194"/>
      <c r="C484" s="193"/>
      <c r="D484" s="193"/>
      <c r="E484" s="193"/>
      <c r="F484" s="193"/>
      <c r="G484" s="193"/>
      <c r="H484" s="193"/>
      <c r="I484" s="193"/>
      <c r="J484" s="193"/>
      <c r="K484" s="193"/>
      <c r="L484" s="193"/>
      <c r="M484" s="193"/>
      <c r="N484" s="193"/>
      <c r="O484" s="193"/>
      <c r="P484" s="193"/>
      <c r="Q484" s="193"/>
      <c r="R484" s="193"/>
      <c r="S484" s="193"/>
      <c r="T484" s="193"/>
      <c r="U484" s="193"/>
      <c r="V484" s="193"/>
      <c r="W484" s="193"/>
      <c r="X484" s="193"/>
      <c r="Y484" s="193"/>
      <c r="Z484" s="193"/>
      <c r="AA484" s="193"/>
    </row>
    <row xmlns:x14ac="http://schemas.microsoft.com/office/spreadsheetml/2009/9/ac" r="485" ht="15.75" x14ac:dyDescent="0.25">
      <c r="A485" s="193"/>
      <c r="B485" s="194"/>
      <c r="C485" s="193"/>
      <c r="D485" s="193"/>
      <c r="E485" s="193"/>
      <c r="F485" s="193"/>
      <c r="G485" s="193"/>
      <c r="H485" s="193"/>
      <c r="I485" s="193"/>
      <c r="J485" s="193"/>
      <c r="K485" s="193"/>
      <c r="L485" s="193"/>
      <c r="M485" s="193"/>
      <c r="N485" s="193"/>
      <c r="O485" s="193"/>
      <c r="P485" s="193"/>
      <c r="Q485" s="193"/>
      <c r="R485" s="193"/>
      <c r="S485" s="193"/>
      <c r="T485" s="193"/>
      <c r="U485" s="193"/>
      <c r="V485" s="193"/>
      <c r="W485" s="193"/>
      <c r="X485" s="193"/>
      <c r="Y485" s="193"/>
      <c r="Z485" s="193"/>
      <c r="AA485" s="193"/>
    </row>
    <row xmlns:x14ac="http://schemas.microsoft.com/office/spreadsheetml/2009/9/ac" r="486" ht="15.75" x14ac:dyDescent="0.25">
      <c r="A486" s="193"/>
      <c r="B486" s="194"/>
      <c r="C486" s="193"/>
      <c r="D486" s="193"/>
      <c r="E486" s="193"/>
      <c r="F486" s="193"/>
      <c r="G486" s="193"/>
      <c r="H486" s="193"/>
      <c r="I486" s="193"/>
      <c r="J486" s="193"/>
      <c r="K486" s="193"/>
      <c r="L486" s="193"/>
      <c r="M486" s="193"/>
      <c r="N486" s="193"/>
      <c r="O486" s="193"/>
      <c r="P486" s="193"/>
      <c r="Q486" s="193"/>
      <c r="R486" s="193"/>
      <c r="S486" s="193"/>
      <c r="T486" s="193"/>
      <c r="U486" s="193"/>
      <c r="V486" s="193"/>
      <c r="W486" s="193"/>
      <c r="X486" s="193"/>
      <c r="Y486" s="193"/>
      <c r="Z486" s="193"/>
      <c r="AA486" s="193"/>
    </row>
    <row xmlns:x14ac="http://schemas.microsoft.com/office/spreadsheetml/2009/9/ac" r="487" ht="15.75" x14ac:dyDescent="0.25">
      <c r="A487" s="193"/>
      <c r="B487" s="194"/>
      <c r="C487" s="193"/>
      <c r="D487" s="193"/>
      <c r="E487" s="193"/>
      <c r="F487" s="193"/>
      <c r="G487" s="193"/>
      <c r="H487" s="193"/>
      <c r="I487" s="193"/>
      <c r="J487" s="193"/>
      <c r="K487" s="193"/>
      <c r="L487" s="193"/>
      <c r="M487" s="193"/>
      <c r="N487" s="193"/>
      <c r="O487" s="193"/>
      <c r="P487" s="193"/>
      <c r="Q487" s="193"/>
      <c r="R487" s="193"/>
      <c r="S487" s="193"/>
      <c r="T487" s="193"/>
      <c r="U487" s="193"/>
      <c r="V487" s="193"/>
      <c r="W487" s="193"/>
      <c r="X487" s="193"/>
      <c r="Y487" s="193"/>
      <c r="Z487" s="193"/>
      <c r="AA487" s="193"/>
    </row>
    <row xmlns:x14ac="http://schemas.microsoft.com/office/spreadsheetml/2009/9/ac" r="488" ht="15.75" x14ac:dyDescent="0.25">
      <c r="A488" s="193"/>
      <c r="B488" s="194"/>
      <c r="C488" s="193"/>
      <c r="D488" s="193"/>
      <c r="E488" s="193"/>
      <c r="F488" s="193"/>
      <c r="G488" s="193"/>
      <c r="H488" s="193"/>
      <c r="I488" s="193"/>
      <c r="J488" s="193"/>
      <c r="K488" s="193"/>
      <c r="L488" s="193"/>
      <c r="M488" s="193"/>
      <c r="N488" s="193"/>
      <c r="O488" s="193"/>
      <c r="P488" s="193"/>
      <c r="Q488" s="193"/>
      <c r="R488" s="193"/>
      <c r="S488" s="193"/>
      <c r="T488" s="193"/>
      <c r="U488" s="193"/>
      <c r="V488" s="193"/>
      <c r="W488" s="193"/>
      <c r="X488" s="193"/>
      <c r="Y488" s="193"/>
      <c r="Z488" s="193"/>
      <c r="AA488" s="19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8EC9F-C858-4138-AE2F-A22A9774A18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8" customWidth="true"/>
    <col min="2" max="2" width="6.5" style="239" customWidth="true"/>
    <col min="3" max="3" width="14.125" style="240" customWidth="true"/>
    <col min="4" max="4" width="9.75" style="218" customWidth="true"/>
    <col min="5" max="5" width="8" style="241" customWidth="true"/>
    <col min="6" max="6" width="8" style="242" customWidth="true"/>
    <col min="7" max="7" width="8" style="243" customWidth="true"/>
    <col min="8" max="8" width="8" style="244" customWidth="true"/>
    <col min="9" max="9" width="8" style="237" customWidth="true"/>
    <col min="10" max="10" width="8" style="245" customWidth="true"/>
    <col min="11" max="11" width="8" style="246" customWidth="true"/>
    <col min="12" max="12" width="8" style="242" customWidth="true"/>
    <col min="13" max="13" width="8" style="247" customWidth="true"/>
    <col min="14" max="14" width="8" style="248" customWidth="true"/>
    <col min="15" max="19" width="8" style="218" customWidth="true"/>
    <col min="20" max="16384" width="9" style="218"/>
  </cols>
  <sheetData>
    <row xmlns:x14ac="http://schemas.microsoft.com/office/spreadsheetml/2009/9/ac" r="1" ht="20.25" customHeight="true" x14ac:dyDescent="0.2">
      <c r="A1" s="589" t="s">
        <v>344</v>
      </c>
      <c r="B1" s="590"/>
      <c r="C1" s="590"/>
      <c r="D1" s="590"/>
      <c r="E1" s="591" t="s">
        <v>52</v>
      </c>
      <c r="F1" s="592"/>
      <c r="G1" s="592"/>
      <c r="H1" s="592"/>
      <c r="I1" s="593"/>
      <c r="J1" s="594" t="s">
        <v>10</v>
      </c>
      <c r="K1" s="594"/>
      <c r="L1" s="594"/>
      <c r="M1" s="594"/>
      <c r="N1" s="594"/>
      <c r="O1" s="595" t="s">
        <v>11</v>
      </c>
      <c r="P1" s="596"/>
      <c r="Q1" s="596"/>
      <c r="R1" s="596"/>
      <c r="S1" s="597"/>
    </row>
    <row xmlns:x14ac="http://schemas.microsoft.com/office/spreadsheetml/2009/9/ac" r="2" x14ac:dyDescent="0.2">
      <c r="A2" s="590"/>
      <c r="B2" s="590"/>
      <c r="C2" s="590"/>
      <c r="D2" s="590"/>
      <c r="E2" s="219"/>
      <c r="F2" s="220"/>
      <c r="G2" s="249"/>
      <c r="H2" s="221"/>
      <c r="I2" s="250"/>
      <c r="J2" s="222"/>
      <c r="K2" s="220"/>
      <c r="L2" s="251"/>
      <c r="M2" s="221"/>
      <c r="N2" s="252"/>
      <c r="O2" s="219"/>
      <c r="P2" s="220"/>
      <c r="Q2" s="223"/>
      <c r="R2" s="221"/>
      <c r="S2" s="250"/>
    </row>
    <row xmlns:x14ac="http://schemas.microsoft.com/office/spreadsheetml/2009/9/ac" r="3" ht="134.25" customHeight="true" x14ac:dyDescent="0.2">
      <c r="A3" s="224" t="s">
        <v>9</v>
      </c>
      <c r="B3" s="225" t="s">
        <v>4</v>
      </c>
      <c r="C3" s="226" t="s">
        <v>8</v>
      </c>
      <c r="D3" s="227" t="s">
        <v>187</v>
      </c>
      <c r="E3" s="228" t="s">
        <v>25</v>
      </c>
      <c r="F3" s="229" t="s">
        <v>19</v>
      </c>
      <c r="G3" s="253" t="s">
        <v>166</v>
      </c>
      <c r="H3" s="230" t="s">
        <v>175</v>
      </c>
      <c r="I3" s="254" t="s">
        <v>36</v>
      </c>
      <c r="J3" s="231" t="s">
        <v>25</v>
      </c>
      <c r="K3" s="232" t="s">
        <v>19</v>
      </c>
      <c r="L3" s="255" t="s">
        <v>167</v>
      </c>
      <c r="M3" s="230" t="s">
        <v>175</v>
      </c>
      <c r="N3" s="256" t="s">
        <v>36</v>
      </c>
      <c r="O3" s="228" t="s">
        <v>25</v>
      </c>
      <c r="P3" s="229" t="s">
        <v>141</v>
      </c>
      <c r="Q3" s="233" t="s">
        <v>168</v>
      </c>
      <c r="R3" s="230" t="s">
        <v>175</v>
      </c>
      <c r="S3" s="254" t="s">
        <v>36</v>
      </c>
    </row>
    <row xmlns:x14ac="http://schemas.microsoft.com/office/spreadsheetml/2009/9/ac" r="4" x14ac:dyDescent="0.2">
      <c r="A4" s="356" t="str">
        <f>IF(ISBLANK(Regressions!A14), " ", Regressions!A14)</f>
        <v>Côte d'Ivoire</v>
      </c>
      <c r="B4" s="357">
        <f>IF(ISBLANK(Regressions!B14), " ", Regressions!B14)</f>
        <v>2000</v>
      </c>
      <c r="C4" s="234" t="str">
        <f>IF(ISBLANK(Regressions!C14), " ", Regressions!C14)</f>
        <v>National</v>
      </c>
      <c r="D4" s="358">
        <f>IF(ISBLANK(Regressions!D14), " ", Regressions!D14)</f>
        <v>6964173</v>
      </c>
      <c r="E4" s="235" t="e">
        <f>IF(ISNUMBER(Regressions!E14),ROUND(Regressions!E14, 1), NA())</f>
        <v>#N/A</v>
      </c>
      <c r="F4" s="359" t="e">
        <f>IF(ISNUMBER(Regressions!F14),ROUND(Regressions!F14, 1), NA())</f>
        <v>#N/A</v>
      </c>
      <c r="G4" s="257" t="e">
        <f>IF(ISNUMBER(Regressions!G14),ROUND(Regressions!G14, 1), NA())</f>
        <v>#N/A</v>
      </c>
      <c r="H4" s="360" t="e">
        <f>IF(ISNUMBER(Regressions!H14),ROUND(Regressions!H14, 1), NA())</f>
        <v>#N/A</v>
      </c>
      <c r="I4" s="258" t="e">
        <f>IF(ISNUMBER(Regressions!I14),ROUND(Regressions!I14, 1), NA())</f>
        <v>#N/A</v>
      </c>
      <c r="J4" s="361" t="e">
        <f>IF(ISNUMBER(Regressions!K14),ROUND(Regressions!K14, 1), NA())</f>
        <v>#N/A</v>
      </c>
      <c r="K4" s="359" t="e">
        <f>IF(ISNUMBER(Regressions!L14),ROUND(Regressions!L14, 1), NA())</f>
        <v>#N/A</v>
      </c>
      <c r="L4" s="259" t="e">
        <f>IF(ISNUMBER(Regressions!M14),ROUND(Regressions!M14, 1), NA())</f>
        <v>#N/A</v>
      </c>
      <c r="M4" s="360" t="e">
        <f>IF(ISNUMBER(Regressions!N14),ROUND(Regressions!N14, 1), NA())</f>
        <v>#N/A</v>
      </c>
      <c r="N4" s="258" t="e">
        <f>IF(ISNUMBER(Regressions!O14),ROUND(Regressions!O14, 1), NA())</f>
        <v>#N/A</v>
      </c>
      <c r="O4" s="361" t="e">
        <f>IF(ISNUMBER(Regressions!Q14),ROUND(Regressions!Q14, 1), NA())</f>
        <v>#N/A</v>
      </c>
      <c r="P4" s="359">
        <f>IF(ISNUMBER(Regressions!R14),ROUND(Regressions!R14, 1), NA())</f>
        <v>0</v>
      </c>
      <c r="Q4" s="236" t="e">
        <f>IF(ISNUMBER(Regressions!S14),ROUND(Regressions!S14, 1), NA())</f>
        <v>#N/A</v>
      </c>
      <c r="R4" s="360" t="e">
        <f>IF(ISNUMBER(Regressions!T14),ROUND(Regressions!T14, 1), NA())</f>
        <v>#N/A</v>
      </c>
      <c r="S4" s="258">
        <f>IF(ISNUMBER(Regressions!U14),ROUND(Regressions!U14, 1), NA())</f>
        <v>100</v>
      </c>
    </row>
    <row xmlns:x14ac="http://schemas.microsoft.com/office/spreadsheetml/2009/9/ac" r="5" x14ac:dyDescent="0.2">
      <c r="A5" s="356" t="str">
        <f>IF(ISBLANK(Regressions!A15), " ", Regressions!A15)</f>
        <v>Côte d'Ivoire</v>
      </c>
      <c r="B5" s="357">
        <f>IF(ISBLANK(Regressions!B15), " ", Regressions!B15)</f>
        <v>2001</v>
      </c>
      <c r="C5" s="362" t="str">
        <f>IF(ISBLANK(Regressions!C15), " ", Regressions!C15)</f>
        <v>National</v>
      </c>
      <c r="D5" s="358">
        <f>IF(ISBLANK(Regressions!D15), " ", Regressions!D15)</f>
        <v>7163610</v>
      </c>
      <c r="E5" s="235" t="e">
        <f>IF(ISNUMBER(Regressions!E15),ROUND(Regressions!E15, 1), NA())</f>
        <v>#N/A</v>
      </c>
      <c r="F5" s="359" t="e">
        <f>IF(ISNUMBER(Regressions!F15),ROUND(Regressions!F15, 1), NA())</f>
        <v>#N/A</v>
      </c>
      <c r="G5" s="257" t="e">
        <f>IF(ISNUMBER(Regressions!G15),ROUND(Regressions!G15, 1), NA())</f>
        <v>#N/A</v>
      </c>
      <c r="H5" s="360" t="e">
        <f>IF(ISNUMBER(Regressions!H15),ROUND(Regressions!H15, 1), NA())</f>
        <v>#N/A</v>
      </c>
      <c r="I5" s="258" t="e">
        <f>IF(ISNUMBER(Regressions!I15),ROUND(Regressions!I15, 1), NA())</f>
        <v>#N/A</v>
      </c>
      <c r="J5" s="361" t="e">
        <f>IF(ISNUMBER(Regressions!K15),ROUND(Regressions!K15, 1), NA())</f>
        <v>#N/A</v>
      </c>
      <c r="K5" s="359" t="e">
        <f>IF(ISNUMBER(Regressions!L15),ROUND(Regressions!L15, 1), NA())</f>
        <v>#N/A</v>
      </c>
      <c r="L5" s="259" t="e">
        <f>IF(ISNUMBER(Regressions!M15),ROUND(Regressions!M15, 1), NA())</f>
        <v>#N/A</v>
      </c>
      <c r="M5" s="360" t="e">
        <f>IF(ISNUMBER(Regressions!N15),ROUND(Regressions!N15, 1), NA())</f>
        <v>#N/A</v>
      </c>
      <c r="N5" s="258" t="e">
        <f>IF(ISNUMBER(Regressions!O15),ROUND(Regressions!O15, 1), NA())</f>
        <v>#N/A</v>
      </c>
      <c r="O5" s="361" t="e">
        <f>IF(ISNUMBER(Regressions!Q15),ROUND(Regressions!Q15, 1), NA())</f>
        <v>#N/A</v>
      </c>
      <c r="P5" s="359">
        <f>IF(ISNUMBER(Regressions!R15),ROUND(Regressions!R15, 1), NA())</f>
        <v>0</v>
      </c>
      <c r="Q5" s="236" t="e">
        <f>IF(ISNUMBER(Regressions!S15),ROUND(Regressions!S15, 1), NA())</f>
        <v>#N/A</v>
      </c>
      <c r="R5" s="360" t="e">
        <f>IF(ISNUMBER(Regressions!T15),ROUND(Regressions!T15, 1), NA())</f>
        <v>#N/A</v>
      </c>
      <c r="S5" s="258">
        <f>IF(ISNUMBER(Regressions!U15),ROUND(Regressions!U15, 1), NA())</f>
        <v>100</v>
      </c>
      <c r="T5" s="237"/>
      <c r="U5" s="237"/>
      <c r="V5" s="237"/>
      <c r="W5" s="237"/>
      <c r="X5" s="237"/>
      <c r="Y5" s="237"/>
      <c r="Z5" s="237"/>
      <c r="AA5" s="237"/>
    </row>
    <row xmlns:x14ac="http://schemas.microsoft.com/office/spreadsheetml/2009/9/ac" r="6" x14ac:dyDescent="0.2">
      <c r="A6" s="356" t="str">
        <f>IF(ISBLANK(Regressions!A16), " ", Regressions!A16)</f>
        <v>Côte d'Ivoire</v>
      </c>
      <c r="B6" s="357">
        <f>IF(ISBLANK(Regressions!B16), " ", Regressions!B16)</f>
        <v>2002</v>
      </c>
      <c r="C6" s="362" t="str">
        <f>IF(ISBLANK(Regressions!C16), " ", Regressions!C16)</f>
        <v>National</v>
      </c>
      <c r="D6" s="358">
        <f>IF(ISBLANK(Regressions!D16), " ", Regressions!D16)</f>
        <v>7385355</v>
      </c>
      <c r="E6" s="235" t="e">
        <f>IF(ISNUMBER(Regressions!E16),ROUND(Regressions!E16, 1), NA())</f>
        <v>#N/A</v>
      </c>
      <c r="F6" s="359" t="e">
        <f>IF(ISNUMBER(Regressions!F16),ROUND(Regressions!F16, 1), NA())</f>
        <v>#N/A</v>
      </c>
      <c r="G6" s="257" t="e">
        <f>IF(ISNUMBER(Regressions!G16),ROUND(Regressions!G16, 1), NA())</f>
        <v>#N/A</v>
      </c>
      <c r="H6" s="360" t="e">
        <f>IF(ISNUMBER(Regressions!H16),ROUND(Regressions!H16, 1), NA())</f>
        <v>#N/A</v>
      </c>
      <c r="I6" s="258" t="e">
        <f>IF(ISNUMBER(Regressions!I16),ROUND(Regressions!I16, 1), NA())</f>
        <v>#N/A</v>
      </c>
      <c r="J6" s="361" t="e">
        <f>IF(ISNUMBER(Regressions!K16),ROUND(Regressions!K16, 1), NA())</f>
        <v>#N/A</v>
      </c>
      <c r="K6" s="359" t="e">
        <f>IF(ISNUMBER(Regressions!L16),ROUND(Regressions!L16, 1), NA())</f>
        <v>#N/A</v>
      </c>
      <c r="L6" s="259" t="e">
        <f>IF(ISNUMBER(Regressions!M16),ROUND(Regressions!M16, 1), NA())</f>
        <v>#N/A</v>
      </c>
      <c r="M6" s="360" t="e">
        <f>IF(ISNUMBER(Regressions!N16),ROUND(Regressions!N16, 1), NA())</f>
        <v>#N/A</v>
      </c>
      <c r="N6" s="258" t="e">
        <f>IF(ISNUMBER(Regressions!O16),ROUND(Regressions!O16, 1), NA())</f>
        <v>#N/A</v>
      </c>
      <c r="O6" s="361" t="e">
        <f>IF(ISNUMBER(Regressions!Q16),ROUND(Regressions!Q16, 1), NA())</f>
        <v>#N/A</v>
      </c>
      <c r="P6" s="359">
        <f>IF(ISNUMBER(Regressions!R16),ROUND(Regressions!R16, 1), NA())</f>
        <v>0</v>
      </c>
      <c r="Q6" s="236" t="e">
        <f>IF(ISNUMBER(Regressions!S16),ROUND(Regressions!S16, 1), NA())</f>
        <v>#N/A</v>
      </c>
      <c r="R6" s="360" t="e">
        <f>IF(ISNUMBER(Regressions!T16),ROUND(Regressions!T16, 1), NA())</f>
        <v>#N/A</v>
      </c>
      <c r="S6" s="258">
        <f>IF(ISNUMBER(Regressions!U16),ROUND(Regressions!U16, 1), NA())</f>
        <v>100</v>
      </c>
      <c r="T6" s="237"/>
      <c r="U6" s="237"/>
      <c r="V6" s="237"/>
      <c r="W6" s="237"/>
      <c r="X6" s="237"/>
      <c r="Y6" s="237"/>
      <c r="Z6" s="237"/>
      <c r="AA6" s="237"/>
    </row>
    <row xmlns:x14ac="http://schemas.microsoft.com/office/spreadsheetml/2009/9/ac" r="7" x14ac:dyDescent="0.2">
      <c r="A7" s="356" t="str">
        <f>IF(ISBLANK(Regressions!A17), " ", Regressions!A17)</f>
        <v>Côte d'Ivoire</v>
      </c>
      <c r="B7" s="357">
        <f>IF(ISBLANK(Regressions!B17), " ", Regressions!B17)</f>
        <v>2003</v>
      </c>
      <c r="C7" s="362" t="str">
        <f>IF(ISBLANK(Regressions!C17), " ", Regressions!C17)</f>
        <v>National</v>
      </c>
      <c r="D7" s="358">
        <f>IF(ISBLANK(Regressions!D17), " ", Regressions!D17)</f>
        <v>7573161</v>
      </c>
      <c r="E7" s="235">
        <f>IF(ISNUMBER(Regressions!E17),ROUND(Regressions!E17, 1), NA())</f>
        <v>57.1</v>
      </c>
      <c r="F7" s="359">
        <f>IF(ISNUMBER(Regressions!F17),ROUND(Regressions!F17, 1), NA())</f>
        <v>30.7</v>
      </c>
      <c r="G7" s="257" t="e">
        <f>IF(ISNUMBER(Regressions!G17),ROUND(Regressions!G17, 1), NA())</f>
        <v>#N/A</v>
      </c>
      <c r="H7" s="360" t="e">
        <f>IF(ISNUMBER(Regressions!H17),ROUND(Regressions!H17, 1), NA())</f>
        <v>#N/A</v>
      </c>
      <c r="I7" s="258">
        <f>IF(ISNUMBER(Regressions!I17),ROUND(Regressions!I17, 1), NA())</f>
        <v>69.3</v>
      </c>
      <c r="J7" s="361">
        <f>IF(ISNUMBER(Regressions!K17),ROUND(Regressions!K17, 1), NA())</f>
        <v>41</v>
      </c>
      <c r="K7" s="359" t="e">
        <f>IF(ISNUMBER(Regressions!L17),ROUND(Regressions!L17, 1), NA())</f>
        <v>#N/A</v>
      </c>
      <c r="L7" s="259" t="e">
        <f>IF(ISNUMBER(Regressions!M17),ROUND(Regressions!M17, 1), NA())</f>
        <v>#N/A</v>
      </c>
      <c r="M7" s="360" t="e">
        <f>IF(ISNUMBER(Regressions!N17),ROUND(Regressions!N17, 1), NA())</f>
        <v>#N/A</v>
      </c>
      <c r="N7" s="258">
        <f>IF(ISNUMBER(Regressions!O17),ROUND(Regressions!O17, 1), NA())</f>
        <v>59</v>
      </c>
      <c r="O7" s="361" t="e">
        <f>IF(ISNUMBER(Regressions!Q17),ROUND(Regressions!Q17, 1), NA())</f>
        <v>#N/A</v>
      </c>
      <c r="P7" s="359">
        <f>IF(ISNUMBER(Regressions!R17),ROUND(Regressions!R17, 1), NA())</f>
        <v>0</v>
      </c>
      <c r="Q7" s="236" t="e">
        <f>IF(ISNUMBER(Regressions!S17),ROUND(Regressions!S17, 1), NA())</f>
        <v>#N/A</v>
      </c>
      <c r="R7" s="360" t="e">
        <f>IF(ISNUMBER(Regressions!T17),ROUND(Regressions!T17, 1), NA())</f>
        <v>#N/A</v>
      </c>
      <c r="S7" s="258">
        <f>IF(ISNUMBER(Regressions!U17),ROUND(Regressions!U17, 1), NA())</f>
        <v>100</v>
      </c>
      <c r="T7" s="237"/>
      <c r="U7" s="237"/>
      <c r="V7" s="237"/>
      <c r="W7" s="237"/>
      <c r="X7" s="237"/>
      <c r="Y7" s="237"/>
      <c r="Z7" s="237"/>
      <c r="AA7" s="237"/>
    </row>
    <row xmlns:x14ac="http://schemas.microsoft.com/office/spreadsheetml/2009/9/ac" r="8" x14ac:dyDescent="0.2">
      <c r="A8" s="356" t="str">
        <f>IF(ISBLANK(Regressions!A18), " ", Regressions!A18)</f>
        <v>Côte d'Ivoire</v>
      </c>
      <c r="B8" s="357">
        <f>IF(ISBLANK(Regressions!B18), " ", Regressions!B18)</f>
        <v>2004</v>
      </c>
      <c r="C8" s="362" t="str">
        <f>IF(ISBLANK(Regressions!C18), " ", Regressions!C18)</f>
        <v>National</v>
      </c>
      <c r="D8" s="358">
        <f>IF(ISBLANK(Regressions!D18), " ", Regressions!D18)</f>
        <v>7764201</v>
      </c>
      <c r="E8" s="235">
        <f>IF(ISNUMBER(Regressions!E18),ROUND(Regressions!E18, 1), NA())</f>
        <v>57.1</v>
      </c>
      <c r="F8" s="359">
        <f>IF(ISNUMBER(Regressions!F18),ROUND(Regressions!F18, 1), NA())</f>
        <v>30.7</v>
      </c>
      <c r="G8" s="257" t="e">
        <f>IF(ISNUMBER(Regressions!G18),ROUND(Regressions!G18, 1), NA())</f>
        <v>#N/A</v>
      </c>
      <c r="H8" s="360" t="e">
        <f>IF(ISNUMBER(Regressions!H18),ROUND(Regressions!H18, 1), NA())</f>
        <v>#N/A</v>
      </c>
      <c r="I8" s="258">
        <f>IF(ISNUMBER(Regressions!I18),ROUND(Regressions!I18, 1), NA())</f>
        <v>69.3</v>
      </c>
      <c r="J8" s="361">
        <f>IF(ISNUMBER(Regressions!K18),ROUND(Regressions!K18, 1), NA())</f>
        <v>41</v>
      </c>
      <c r="K8" s="359" t="e">
        <f>IF(ISNUMBER(Regressions!L18),ROUND(Regressions!L18, 1), NA())</f>
        <v>#N/A</v>
      </c>
      <c r="L8" s="259" t="e">
        <f>IF(ISNUMBER(Regressions!M18),ROUND(Regressions!M18, 1), NA())</f>
        <v>#N/A</v>
      </c>
      <c r="M8" s="360" t="e">
        <f>IF(ISNUMBER(Regressions!N18),ROUND(Regressions!N18, 1), NA())</f>
        <v>#N/A</v>
      </c>
      <c r="N8" s="258">
        <f>IF(ISNUMBER(Regressions!O18),ROUND(Regressions!O18, 1), NA())</f>
        <v>59</v>
      </c>
      <c r="O8" s="361" t="e">
        <f>IF(ISNUMBER(Regressions!Q18),ROUND(Regressions!Q18, 1), NA())</f>
        <v>#N/A</v>
      </c>
      <c r="P8" s="359">
        <f>IF(ISNUMBER(Regressions!R18),ROUND(Regressions!R18, 1), NA())</f>
        <v>0</v>
      </c>
      <c r="Q8" s="236" t="e">
        <f>IF(ISNUMBER(Regressions!S18),ROUND(Regressions!S18, 1), NA())</f>
        <v>#N/A</v>
      </c>
      <c r="R8" s="360" t="e">
        <f>IF(ISNUMBER(Regressions!T18),ROUND(Regressions!T18, 1), NA())</f>
        <v>#N/A</v>
      </c>
      <c r="S8" s="258">
        <f>IF(ISNUMBER(Regressions!U18),ROUND(Regressions!U18, 1), NA())</f>
        <v>100</v>
      </c>
      <c r="T8" s="237"/>
      <c r="U8" s="237"/>
      <c r="V8" s="237"/>
      <c r="W8" s="237"/>
      <c r="X8" s="237"/>
      <c r="Y8" s="237"/>
      <c r="Z8" s="237"/>
      <c r="AA8" s="237"/>
    </row>
    <row xmlns:x14ac="http://schemas.microsoft.com/office/spreadsheetml/2009/9/ac" r="9" x14ac:dyDescent="0.2">
      <c r="A9" s="356" t="str">
        <f>IF(ISBLANK(Regressions!A19), " ", Regressions!A19)</f>
        <v>Côte d'Ivoire</v>
      </c>
      <c r="B9" s="357">
        <f>IF(ISBLANK(Regressions!B19), " ", Regressions!B19)</f>
        <v>2005</v>
      </c>
      <c r="C9" s="362" t="str">
        <f>IF(ISBLANK(Regressions!C19), " ", Regressions!C19)</f>
        <v>National</v>
      </c>
      <c r="D9" s="358">
        <f>IF(ISBLANK(Regressions!D19), " ", Regressions!D19)</f>
        <v>7955355</v>
      </c>
      <c r="E9" s="235">
        <f>IF(ISNUMBER(Regressions!E19),ROUND(Regressions!E19, 1), NA())</f>
        <v>57.1</v>
      </c>
      <c r="F9" s="359">
        <f>IF(ISNUMBER(Regressions!F19),ROUND(Regressions!F19, 1), NA())</f>
        <v>30.7</v>
      </c>
      <c r="G9" s="257" t="e">
        <f>IF(ISNUMBER(Regressions!G19),ROUND(Regressions!G19, 1), NA())</f>
        <v>#N/A</v>
      </c>
      <c r="H9" s="360" t="e">
        <f>IF(ISNUMBER(Regressions!H19),ROUND(Regressions!H19, 1), NA())</f>
        <v>#N/A</v>
      </c>
      <c r="I9" s="258">
        <f>IF(ISNUMBER(Regressions!I19),ROUND(Regressions!I19, 1), NA())</f>
        <v>69.3</v>
      </c>
      <c r="J9" s="361">
        <f>IF(ISNUMBER(Regressions!K19),ROUND(Regressions!K19, 1), NA())</f>
        <v>41</v>
      </c>
      <c r="K9" s="359" t="e">
        <f>IF(ISNUMBER(Regressions!L19),ROUND(Regressions!L19, 1), NA())</f>
        <v>#N/A</v>
      </c>
      <c r="L9" s="259" t="e">
        <f>IF(ISNUMBER(Regressions!M19),ROUND(Regressions!M19, 1), NA())</f>
        <v>#N/A</v>
      </c>
      <c r="M9" s="360" t="e">
        <f>IF(ISNUMBER(Regressions!N19),ROUND(Regressions!N19, 1), NA())</f>
        <v>#N/A</v>
      </c>
      <c r="N9" s="258">
        <f>IF(ISNUMBER(Regressions!O19),ROUND(Regressions!O19, 1), NA())</f>
        <v>59</v>
      </c>
      <c r="O9" s="361" t="e">
        <f>IF(ISNUMBER(Regressions!Q19),ROUND(Regressions!Q19, 1), NA())</f>
        <v>#N/A</v>
      </c>
      <c r="P9" s="359">
        <f>IF(ISNUMBER(Regressions!R19),ROUND(Regressions!R19, 1), NA())</f>
        <v>0</v>
      </c>
      <c r="Q9" s="236" t="e">
        <f>IF(ISNUMBER(Regressions!S19),ROUND(Regressions!S19, 1), NA())</f>
        <v>#N/A</v>
      </c>
      <c r="R9" s="360" t="e">
        <f>IF(ISNUMBER(Regressions!T19),ROUND(Regressions!T19, 1), NA())</f>
        <v>#N/A</v>
      </c>
      <c r="S9" s="258">
        <f>IF(ISNUMBER(Regressions!U19),ROUND(Regressions!U19, 1), NA())</f>
        <v>100</v>
      </c>
    </row>
    <row xmlns:x14ac="http://schemas.microsoft.com/office/spreadsheetml/2009/9/ac" r="10" x14ac:dyDescent="0.2">
      <c r="A10" s="356" t="str">
        <f>IF(ISBLANK(Regressions!A20), " ", Regressions!A20)</f>
        <v>Côte d'Ivoire</v>
      </c>
      <c r="B10" s="357">
        <f>IF(ISBLANK(Regressions!B20), " ", Regressions!B20)</f>
        <v>2006</v>
      </c>
      <c r="C10" s="362" t="str">
        <f>IF(ISBLANK(Regressions!C20), " ", Regressions!C20)</f>
        <v>National</v>
      </c>
      <c r="D10" s="358">
        <f>IF(ISBLANK(Regressions!D20), " ", Regressions!D20)</f>
        <v>8151650</v>
      </c>
      <c r="E10" s="235">
        <f>IF(ISNUMBER(Regressions!E20),ROUND(Regressions!E20, 1), NA())</f>
        <v>57.1</v>
      </c>
      <c r="F10" s="359">
        <f>IF(ISNUMBER(Regressions!F20),ROUND(Regressions!F20, 1), NA())</f>
        <v>30.7</v>
      </c>
      <c r="G10" s="257" t="e">
        <f>IF(ISNUMBER(Regressions!G20),ROUND(Regressions!G20, 1), NA())</f>
        <v>#N/A</v>
      </c>
      <c r="H10" s="360" t="e">
        <f>IF(ISNUMBER(Regressions!H20),ROUND(Regressions!H20, 1), NA())</f>
        <v>#N/A</v>
      </c>
      <c r="I10" s="258">
        <f>IF(ISNUMBER(Regressions!I20),ROUND(Regressions!I20, 1), NA())</f>
        <v>69.3</v>
      </c>
      <c r="J10" s="361">
        <f>IF(ISNUMBER(Regressions!K20),ROUND(Regressions!K20, 1), NA())</f>
        <v>41</v>
      </c>
      <c r="K10" s="359" t="e">
        <f>IF(ISNUMBER(Regressions!L20),ROUND(Regressions!L20, 1), NA())</f>
        <v>#N/A</v>
      </c>
      <c r="L10" s="259" t="e">
        <f>IF(ISNUMBER(Regressions!M20),ROUND(Regressions!M20, 1), NA())</f>
        <v>#N/A</v>
      </c>
      <c r="M10" s="360" t="e">
        <f>IF(ISNUMBER(Regressions!N20),ROUND(Regressions!N20, 1), NA())</f>
        <v>#N/A</v>
      </c>
      <c r="N10" s="258">
        <f>IF(ISNUMBER(Regressions!O20),ROUND(Regressions!O20, 1), NA())</f>
        <v>59</v>
      </c>
      <c r="O10" s="361" t="e">
        <f>IF(ISNUMBER(Regressions!Q20),ROUND(Regressions!Q20, 1), NA())</f>
        <v>#N/A</v>
      </c>
      <c r="P10" s="359">
        <f>IF(ISNUMBER(Regressions!R20),ROUND(Regressions!R20, 1), NA())</f>
        <v>0</v>
      </c>
      <c r="Q10" s="236" t="e">
        <f>IF(ISNUMBER(Regressions!S20),ROUND(Regressions!S20, 1), NA())</f>
        <v>#N/A</v>
      </c>
      <c r="R10" s="360" t="e">
        <f>IF(ISNUMBER(Regressions!T20),ROUND(Regressions!T20, 1), NA())</f>
        <v>#N/A</v>
      </c>
      <c r="S10" s="258">
        <f>IF(ISNUMBER(Regressions!U20),ROUND(Regressions!U20, 1), NA())</f>
        <v>100</v>
      </c>
    </row>
    <row xmlns:x14ac="http://schemas.microsoft.com/office/spreadsheetml/2009/9/ac" r="11" x14ac:dyDescent="0.2">
      <c r="A11" s="356" t="str">
        <f>IF(ISBLANK(Regressions!A21), " ", Regressions!A21)</f>
        <v>Côte d'Ivoire</v>
      </c>
      <c r="B11" s="357">
        <f>IF(ISBLANK(Regressions!B21), " ", Regressions!B21)</f>
        <v>2007</v>
      </c>
      <c r="C11" s="362" t="str">
        <f>IF(ISBLANK(Regressions!C21), " ", Regressions!C21)</f>
        <v>National</v>
      </c>
      <c r="D11" s="358">
        <f>IF(ISBLANK(Regressions!D21), " ", Regressions!D21)</f>
        <v>8348617</v>
      </c>
      <c r="E11" s="235">
        <f>IF(ISNUMBER(Regressions!E21),ROUND(Regressions!E21, 1), NA())</f>
        <v>57.1</v>
      </c>
      <c r="F11" s="359">
        <f>IF(ISNUMBER(Regressions!F21),ROUND(Regressions!F21, 1), NA())</f>
        <v>30.7</v>
      </c>
      <c r="G11" s="257" t="e">
        <f>IF(ISNUMBER(Regressions!G21),ROUND(Regressions!G21, 1), NA())</f>
        <v>#N/A</v>
      </c>
      <c r="H11" s="360" t="e">
        <f>IF(ISNUMBER(Regressions!H21),ROUND(Regressions!H21, 1), NA())</f>
        <v>#N/A</v>
      </c>
      <c r="I11" s="258">
        <f>IF(ISNUMBER(Regressions!I21),ROUND(Regressions!I21, 1), NA())</f>
        <v>69.3</v>
      </c>
      <c r="J11" s="361">
        <f>IF(ISNUMBER(Regressions!K21),ROUND(Regressions!K21, 1), NA())</f>
        <v>41</v>
      </c>
      <c r="K11" s="359" t="e">
        <f>IF(ISNUMBER(Regressions!L21),ROUND(Regressions!L21, 1), NA())</f>
        <v>#N/A</v>
      </c>
      <c r="L11" s="259" t="e">
        <f>IF(ISNUMBER(Regressions!M21),ROUND(Regressions!M21, 1), NA())</f>
        <v>#N/A</v>
      </c>
      <c r="M11" s="360" t="e">
        <f>IF(ISNUMBER(Regressions!N21),ROUND(Regressions!N21, 1), NA())</f>
        <v>#N/A</v>
      </c>
      <c r="N11" s="258">
        <f>IF(ISNUMBER(Regressions!O21),ROUND(Regressions!O21, 1), NA())</f>
        <v>59</v>
      </c>
      <c r="O11" s="361" t="e">
        <f>IF(ISNUMBER(Regressions!Q21),ROUND(Regressions!Q21, 1), NA())</f>
        <v>#N/A</v>
      </c>
      <c r="P11" s="359">
        <f>IF(ISNUMBER(Regressions!R21),ROUND(Regressions!R21, 1), NA())</f>
        <v>0</v>
      </c>
      <c r="Q11" s="236" t="e">
        <f>IF(ISNUMBER(Regressions!S21),ROUND(Regressions!S21, 1), NA())</f>
        <v>#N/A</v>
      </c>
      <c r="R11" s="360" t="e">
        <f>IF(ISNUMBER(Regressions!T21),ROUND(Regressions!T21, 1), NA())</f>
        <v>#N/A</v>
      </c>
      <c r="S11" s="258">
        <f>IF(ISNUMBER(Regressions!U21),ROUND(Regressions!U21, 1), NA())</f>
        <v>100</v>
      </c>
    </row>
    <row xmlns:x14ac="http://schemas.microsoft.com/office/spreadsheetml/2009/9/ac" r="12" x14ac:dyDescent="0.2">
      <c r="A12" s="356" t="str">
        <f>IF(ISBLANK(Regressions!A22), " ", Regressions!A22)</f>
        <v>Côte d'Ivoire</v>
      </c>
      <c r="B12" s="357">
        <f>IF(ISBLANK(Regressions!B22), " ", Regressions!B22)</f>
        <v>2008</v>
      </c>
      <c r="C12" s="362" t="str">
        <f>IF(ISBLANK(Regressions!C22), " ", Regressions!C22)</f>
        <v>National</v>
      </c>
      <c r="D12" s="358">
        <f>IF(ISBLANK(Regressions!D22), " ", Regressions!D22)</f>
        <v>8520304</v>
      </c>
      <c r="E12" s="235">
        <f>IF(ISNUMBER(Regressions!E22),ROUND(Regressions!E22, 1), NA())</f>
        <v>56.6</v>
      </c>
      <c r="F12" s="359">
        <f>IF(ISNUMBER(Regressions!F22),ROUND(Regressions!F22, 1), NA())</f>
        <v>33.200000000000003</v>
      </c>
      <c r="G12" s="257" t="e">
        <f>IF(ISNUMBER(Regressions!G22),ROUND(Regressions!G22, 1), NA())</f>
        <v>#N/A</v>
      </c>
      <c r="H12" s="360" t="e">
        <f>IF(ISNUMBER(Regressions!H22),ROUND(Regressions!H22, 1), NA())</f>
        <v>#N/A</v>
      </c>
      <c r="I12" s="258">
        <f>IF(ISNUMBER(Regressions!I22),ROUND(Regressions!I22, 1), NA())</f>
        <v>66.8</v>
      </c>
      <c r="J12" s="361">
        <f>IF(ISNUMBER(Regressions!K22),ROUND(Regressions!K22, 1), NA())</f>
        <v>41.7</v>
      </c>
      <c r="K12" s="359" t="e">
        <f>IF(ISNUMBER(Regressions!L22),ROUND(Regressions!L22, 1), NA())</f>
        <v>#N/A</v>
      </c>
      <c r="L12" s="259" t="e">
        <f>IF(ISNUMBER(Regressions!M22),ROUND(Regressions!M22, 1), NA())</f>
        <v>#N/A</v>
      </c>
      <c r="M12" s="360" t="e">
        <f>IF(ISNUMBER(Regressions!N22),ROUND(Regressions!N22, 1), NA())</f>
        <v>#N/A</v>
      </c>
      <c r="N12" s="258">
        <f>IF(ISNUMBER(Regressions!O22),ROUND(Regressions!O22, 1), NA())</f>
        <v>58.3</v>
      </c>
      <c r="O12" s="361" t="e">
        <f>IF(ISNUMBER(Regressions!Q22),ROUND(Regressions!Q22, 1), NA())</f>
        <v>#N/A</v>
      </c>
      <c r="P12" s="359">
        <f>IF(ISNUMBER(Regressions!R22),ROUND(Regressions!R22, 1), NA())</f>
        <v>0</v>
      </c>
      <c r="Q12" s="236" t="e">
        <f>IF(ISNUMBER(Regressions!S22),ROUND(Regressions!S22, 1), NA())</f>
        <v>#N/A</v>
      </c>
      <c r="R12" s="360" t="e">
        <f>IF(ISNUMBER(Regressions!T22),ROUND(Regressions!T22, 1), NA())</f>
        <v>#N/A</v>
      </c>
      <c r="S12" s="258">
        <f>IF(ISNUMBER(Regressions!U22),ROUND(Regressions!U22, 1), NA())</f>
        <v>100</v>
      </c>
    </row>
    <row xmlns:x14ac="http://schemas.microsoft.com/office/spreadsheetml/2009/9/ac" r="13" x14ac:dyDescent="0.2">
      <c r="A13" s="356" t="str">
        <f>IF(ISBLANK(Regressions!A23), " ", Regressions!A23)</f>
        <v>Côte d'Ivoire</v>
      </c>
      <c r="B13" s="357">
        <f>IF(ISBLANK(Regressions!B23), " ", Regressions!B23)</f>
        <v>2009</v>
      </c>
      <c r="C13" s="362" t="str">
        <f>IF(ISBLANK(Regressions!C23), " ", Regressions!C23)</f>
        <v>National</v>
      </c>
      <c r="D13" s="358">
        <f>IF(ISBLANK(Regressions!D23), " ", Regressions!D23)</f>
        <v>8676723</v>
      </c>
      <c r="E13" s="235">
        <f>IF(ISNUMBER(Regressions!E23),ROUND(Regressions!E23, 1), NA())</f>
        <v>56.1</v>
      </c>
      <c r="F13" s="359">
        <f>IF(ISNUMBER(Regressions!F23),ROUND(Regressions!F23, 1), NA())</f>
        <v>35.700000000000003</v>
      </c>
      <c r="G13" s="257" t="e">
        <f>IF(ISNUMBER(Regressions!G23),ROUND(Regressions!G23, 1), NA())</f>
        <v>#N/A</v>
      </c>
      <c r="H13" s="360" t="e">
        <f>IF(ISNUMBER(Regressions!H23),ROUND(Regressions!H23, 1), NA())</f>
        <v>#N/A</v>
      </c>
      <c r="I13" s="258">
        <f>IF(ISNUMBER(Regressions!I23),ROUND(Regressions!I23, 1), NA())</f>
        <v>64.3</v>
      </c>
      <c r="J13" s="361">
        <f>IF(ISNUMBER(Regressions!K23),ROUND(Regressions!K23, 1), NA())</f>
        <v>42.4</v>
      </c>
      <c r="K13" s="359" t="e">
        <f>IF(ISNUMBER(Regressions!L23),ROUND(Regressions!L23, 1), NA())</f>
        <v>#N/A</v>
      </c>
      <c r="L13" s="259" t="e">
        <f>IF(ISNUMBER(Regressions!M23),ROUND(Regressions!M23, 1), NA())</f>
        <v>#N/A</v>
      </c>
      <c r="M13" s="360" t="e">
        <f>IF(ISNUMBER(Regressions!N23),ROUND(Regressions!N23, 1), NA())</f>
        <v>#N/A</v>
      </c>
      <c r="N13" s="258">
        <f>IF(ISNUMBER(Regressions!O23),ROUND(Regressions!O23, 1), NA())</f>
        <v>57.6</v>
      </c>
      <c r="O13" s="361" t="e">
        <f>IF(ISNUMBER(Regressions!Q23),ROUND(Regressions!Q23, 1), NA())</f>
        <v>#N/A</v>
      </c>
      <c r="P13" s="359">
        <f>IF(ISNUMBER(Regressions!R23),ROUND(Regressions!R23, 1), NA())</f>
        <v>0</v>
      </c>
      <c r="Q13" s="236" t="e">
        <f>IF(ISNUMBER(Regressions!S23),ROUND(Regressions!S23, 1), NA())</f>
        <v>#N/A</v>
      </c>
      <c r="R13" s="360" t="e">
        <f>IF(ISNUMBER(Regressions!T23),ROUND(Regressions!T23, 1), NA())</f>
        <v>#N/A</v>
      </c>
      <c r="S13" s="258">
        <f>IF(ISNUMBER(Regressions!U23),ROUND(Regressions!U23, 1), NA())</f>
        <v>100</v>
      </c>
    </row>
    <row xmlns:x14ac="http://schemas.microsoft.com/office/spreadsheetml/2009/9/ac" r="14" x14ac:dyDescent="0.2">
      <c r="A14" s="356" t="str">
        <f>IF(ISBLANK(Regressions!A24), " ", Regressions!A24)</f>
        <v>Côte d'Ivoire</v>
      </c>
      <c r="B14" s="357">
        <f>IF(ISBLANK(Regressions!B24), " ", Regressions!B24)</f>
        <v>2010</v>
      </c>
      <c r="C14" s="362" t="str">
        <f>IF(ISBLANK(Regressions!C24), " ", Regressions!C24)</f>
        <v>National</v>
      </c>
      <c r="D14" s="358">
        <f>IF(ISBLANK(Regressions!D24), " ", Regressions!D24)</f>
        <v>8827053</v>
      </c>
      <c r="E14" s="235">
        <f>IF(ISNUMBER(Regressions!E24),ROUND(Regressions!E24, 1), NA())</f>
        <v>55.7</v>
      </c>
      <c r="F14" s="359">
        <f>IF(ISNUMBER(Regressions!F24),ROUND(Regressions!F24, 1), NA())</f>
        <v>38.200000000000003</v>
      </c>
      <c r="G14" s="257" t="e">
        <f>IF(ISNUMBER(Regressions!G24),ROUND(Regressions!G24, 1), NA())</f>
        <v>#N/A</v>
      </c>
      <c r="H14" s="360" t="e">
        <f>IF(ISNUMBER(Regressions!H24),ROUND(Regressions!H24, 1), NA())</f>
        <v>#N/A</v>
      </c>
      <c r="I14" s="258">
        <f>IF(ISNUMBER(Regressions!I24),ROUND(Regressions!I24, 1), NA())</f>
        <v>61.8</v>
      </c>
      <c r="J14" s="361">
        <f>IF(ISNUMBER(Regressions!K24),ROUND(Regressions!K24, 1), NA())</f>
        <v>43.2</v>
      </c>
      <c r="K14" s="359" t="e">
        <f>IF(ISNUMBER(Regressions!L24),ROUND(Regressions!L24, 1), NA())</f>
        <v>#N/A</v>
      </c>
      <c r="L14" s="259" t="e">
        <f>IF(ISNUMBER(Regressions!M24),ROUND(Regressions!M24, 1), NA())</f>
        <v>#N/A</v>
      </c>
      <c r="M14" s="360" t="e">
        <f>IF(ISNUMBER(Regressions!N24),ROUND(Regressions!N24, 1), NA())</f>
        <v>#N/A</v>
      </c>
      <c r="N14" s="258">
        <f>IF(ISNUMBER(Regressions!O24),ROUND(Regressions!O24, 1), NA())</f>
        <v>56.8</v>
      </c>
      <c r="O14" s="361" t="e">
        <f>IF(ISNUMBER(Regressions!Q24),ROUND(Regressions!Q24, 1), NA())</f>
        <v>#N/A</v>
      </c>
      <c r="P14" s="359">
        <f>IF(ISNUMBER(Regressions!R24),ROUND(Regressions!R24, 1), NA())</f>
        <v>0</v>
      </c>
      <c r="Q14" s="236" t="e">
        <f>IF(ISNUMBER(Regressions!S24),ROUND(Regressions!S24, 1), NA())</f>
        <v>#N/A</v>
      </c>
      <c r="R14" s="360" t="e">
        <f>IF(ISNUMBER(Regressions!T24),ROUND(Regressions!T24, 1), NA())</f>
        <v>#N/A</v>
      </c>
      <c r="S14" s="258">
        <f>IF(ISNUMBER(Regressions!U24),ROUND(Regressions!U24, 1), NA())</f>
        <v>100</v>
      </c>
    </row>
    <row xmlns:x14ac="http://schemas.microsoft.com/office/spreadsheetml/2009/9/ac" r="15" x14ac:dyDescent="0.2">
      <c r="A15" s="356" t="str">
        <f>IF(ISBLANK(Regressions!A25), " ", Regressions!A25)</f>
        <v>Côte d'Ivoire</v>
      </c>
      <c r="B15" s="357">
        <f>IF(ISBLANK(Regressions!B25), " ", Regressions!B25)</f>
        <v>2011</v>
      </c>
      <c r="C15" s="362" t="str">
        <f>IF(ISBLANK(Regressions!C25), " ", Regressions!C25)</f>
        <v>National</v>
      </c>
      <c r="D15" s="358">
        <f>IF(ISBLANK(Regressions!D25), " ", Regressions!D25)</f>
        <v>8972177</v>
      </c>
      <c r="E15" s="235">
        <f>IF(ISNUMBER(Regressions!E25),ROUND(Regressions!E25, 1), NA())</f>
        <v>55.2</v>
      </c>
      <c r="F15" s="359">
        <f>IF(ISNUMBER(Regressions!F25),ROUND(Regressions!F25, 1), NA())</f>
        <v>40.700000000000003</v>
      </c>
      <c r="G15" s="257" t="e">
        <f>IF(ISNUMBER(Regressions!G25),ROUND(Regressions!G25, 1), NA())</f>
        <v>#N/A</v>
      </c>
      <c r="H15" s="360" t="e">
        <f>IF(ISNUMBER(Regressions!H25),ROUND(Regressions!H25, 1), NA())</f>
        <v>#N/A</v>
      </c>
      <c r="I15" s="258">
        <f>IF(ISNUMBER(Regressions!I25),ROUND(Regressions!I25, 1), NA())</f>
        <v>59.3</v>
      </c>
      <c r="J15" s="361">
        <f>IF(ISNUMBER(Regressions!K25),ROUND(Regressions!K25, 1), NA())</f>
        <v>43.9</v>
      </c>
      <c r="K15" s="359" t="e">
        <f>IF(ISNUMBER(Regressions!L25),ROUND(Regressions!L25, 1), NA())</f>
        <v>#N/A</v>
      </c>
      <c r="L15" s="259" t="e">
        <f>IF(ISNUMBER(Regressions!M25),ROUND(Regressions!M25, 1), NA())</f>
        <v>#N/A</v>
      </c>
      <c r="M15" s="360" t="e">
        <f>IF(ISNUMBER(Regressions!N25),ROUND(Regressions!N25, 1), NA())</f>
        <v>#N/A</v>
      </c>
      <c r="N15" s="258">
        <f>IF(ISNUMBER(Regressions!O25),ROUND(Regressions!O25, 1), NA())</f>
        <v>56.1</v>
      </c>
      <c r="O15" s="361">
        <f>IF(ISNUMBER(Regressions!Q25),ROUND(Regressions!Q25, 1), NA())</f>
        <v>28.4</v>
      </c>
      <c r="P15" s="359">
        <f>IF(ISNUMBER(Regressions!R25),ROUND(Regressions!R25, 1), NA())</f>
        <v>0</v>
      </c>
      <c r="Q15" s="236" t="e">
        <f>IF(ISNUMBER(Regressions!S25),ROUND(Regressions!S25, 1), NA())</f>
        <v>#N/A</v>
      </c>
      <c r="R15" s="360" t="e">
        <f>IF(ISNUMBER(Regressions!T25),ROUND(Regressions!T25, 1), NA())</f>
        <v>#N/A</v>
      </c>
      <c r="S15" s="258">
        <f>IF(ISNUMBER(Regressions!U25),ROUND(Regressions!U25, 1), NA())</f>
        <v>100</v>
      </c>
    </row>
    <row xmlns:x14ac="http://schemas.microsoft.com/office/spreadsheetml/2009/9/ac" r="16" x14ac:dyDescent="0.2">
      <c r="A16" s="356" t="str">
        <f>IF(ISBLANK(Regressions!A26), " ", Regressions!A26)</f>
        <v>Côte d'Ivoire</v>
      </c>
      <c r="B16" s="357">
        <f>IF(ISBLANK(Regressions!B26), " ", Regressions!B26)</f>
        <v>2012</v>
      </c>
      <c r="C16" s="362" t="str">
        <f>IF(ISBLANK(Regressions!C26), " ", Regressions!C26)</f>
        <v>National</v>
      </c>
      <c r="D16" s="358">
        <f>IF(ISBLANK(Regressions!D26), " ", Regressions!D26)</f>
        <v>9190399</v>
      </c>
      <c r="E16" s="235">
        <f>IF(ISNUMBER(Regressions!E26),ROUND(Regressions!E26, 1), NA())</f>
        <v>54.7</v>
      </c>
      <c r="F16" s="359">
        <f>IF(ISNUMBER(Regressions!F26),ROUND(Regressions!F26, 1), NA())</f>
        <v>43.2</v>
      </c>
      <c r="G16" s="257" t="e">
        <f>IF(ISNUMBER(Regressions!G26),ROUND(Regressions!G26, 1), NA())</f>
        <v>#N/A</v>
      </c>
      <c r="H16" s="360" t="e">
        <f>IF(ISNUMBER(Regressions!H26),ROUND(Regressions!H26, 1), NA())</f>
        <v>#N/A</v>
      </c>
      <c r="I16" s="258">
        <f>IF(ISNUMBER(Regressions!I26),ROUND(Regressions!I26, 1), NA())</f>
        <v>56.8</v>
      </c>
      <c r="J16" s="361">
        <f>IF(ISNUMBER(Regressions!K26),ROUND(Regressions!K26, 1), NA())</f>
        <v>44.6</v>
      </c>
      <c r="K16" s="359" t="e">
        <f>IF(ISNUMBER(Regressions!L26),ROUND(Regressions!L26, 1), NA())</f>
        <v>#N/A</v>
      </c>
      <c r="L16" s="259" t="e">
        <f>IF(ISNUMBER(Regressions!M26),ROUND(Regressions!M26, 1), NA())</f>
        <v>#N/A</v>
      </c>
      <c r="M16" s="360" t="e">
        <f>IF(ISNUMBER(Regressions!N26),ROUND(Regressions!N26, 1), NA())</f>
        <v>#N/A</v>
      </c>
      <c r="N16" s="258">
        <f>IF(ISNUMBER(Regressions!O26),ROUND(Regressions!O26, 1), NA())</f>
        <v>55.4</v>
      </c>
      <c r="O16" s="361">
        <f>IF(ISNUMBER(Regressions!Q26),ROUND(Regressions!Q26, 1), NA())</f>
        <v>28.4</v>
      </c>
      <c r="P16" s="359">
        <f>IF(ISNUMBER(Regressions!R26),ROUND(Regressions!R26, 1), NA())</f>
        <v>0</v>
      </c>
      <c r="Q16" s="236" t="e">
        <f>IF(ISNUMBER(Regressions!S26),ROUND(Regressions!S26, 1), NA())</f>
        <v>#N/A</v>
      </c>
      <c r="R16" s="360" t="e">
        <f>IF(ISNUMBER(Regressions!T26),ROUND(Regressions!T26, 1), NA())</f>
        <v>#N/A</v>
      </c>
      <c r="S16" s="258">
        <f>IF(ISNUMBER(Regressions!U26),ROUND(Regressions!U26, 1), NA())</f>
        <v>100</v>
      </c>
    </row>
    <row xmlns:x14ac="http://schemas.microsoft.com/office/spreadsheetml/2009/9/ac" r="17" x14ac:dyDescent="0.2">
      <c r="A17" s="356" t="str">
        <f>IF(ISBLANK(Regressions!A27), " ", Regressions!A27)</f>
        <v>Côte d'Ivoire</v>
      </c>
      <c r="B17" s="357">
        <f>IF(ISBLANK(Regressions!B27), " ", Regressions!B27)</f>
        <v>2013</v>
      </c>
      <c r="C17" s="362" t="str">
        <f>IF(ISBLANK(Regressions!C27), " ", Regressions!C27)</f>
        <v>National</v>
      </c>
      <c r="D17" s="358">
        <f>IF(ISBLANK(Regressions!D27), " ", Regressions!D27)</f>
        <v>9422856</v>
      </c>
      <c r="E17" s="235">
        <f>IF(ISNUMBER(Regressions!E27),ROUND(Regressions!E27, 1), NA())</f>
        <v>54.2</v>
      </c>
      <c r="F17" s="359">
        <f>IF(ISNUMBER(Regressions!F27),ROUND(Regressions!F27, 1), NA())</f>
        <v>45.7</v>
      </c>
      <c r="G17" s="257">
        <f>IF(ISNUMBER(Regressions!G27),ROUND(Regressions!G27, 1), NA())</f>
        <v>45.7</v>
      </c>
      <c r="H17" s="360">
        <f>IF(ISNUMBER(Regressions!H27),ROUND(Regressions!H27, 1), NA())</f>
        <v>0</v>
      </c>
      <c r="I17" s="258">
        <f>IF(ISNUMBER(Regressions!I27),ROUND(Regressions!I27, 1), NA())</f>
        <v>54.3</v>
      </c>
      <c r="J17" s="361">
        <f>IF(ISNUMBER(Regressions!K27),ROUND(Regressions!K27, 1), NA())</f>
        <v>45.4</v>
      </c>
      <c r="K17" s="359" t="e">
        <f>IF(ISNUMBER(Regressions!L27),ROUND(Regressions!L27, 1), NA())</f>
        <v>#N/A</v>
      </c>
      <c r="L17" s="259" t="e">
        <f>IF(ISNUMBER(Regressions!M27),ROUND(Regressions!M27, 1), NA())</f>
        <v>#N/A</v>
      </c>
      <c r="M17" s="360" t="e">
        <f>IF(ISNUMBER(Regressions!N27),ROUND(Regressions!N27, 1), NA())</f>
        <v>#N/A</v>
      </c>
      <c r="N17" s="258">
        <f>IF(ISNUMBER(Regressions!O27),ROUND(Regressions!O27, 1), NA())</f>
        <v>54.6</v>
      </c>
      <c r="O17" s="361">
        <f>IF(ISNUMBER(Regressions!Q27),ROUND(Regressions!Q27, 1), NA())</f>
        <v>28.4</v>
      </c>
      <c r="P17" s="359">
        <f>IF(ISNUMBER(Regressions!R27),ROUND(Regressions!R27, 1), NA())</f>
        <v>4.5999999999999996</v>
      </c>
      <c r="Q17" s="236" t="e">
        <f>IF(ISNUMBER(Regressions!S27),ROUND(Regressions!S27, 1), NA())</f>
        <v>#N/A</v>
      </c>
      <c r="R17" s="360" t="e">
        <f>IF(ISNUMBER(Regressions!T27),ROUND(Regressions!T27, 1), NA())</f>
        <v>#N/A</v>
      </c>
      <c r="S17" s="258">
        <f>IF(ISNUMBER(Regressions!U27),ROUND(Regressions!U27, 1), NA())</f>
        <v>95.4</v>
      </c>
    </row>
    <row xmlns:x14ac="http://schemas.microsoft.com/office/spreadsheetml/2009/9/ac" r="18" x14ac:dyDescent="0.2">
      <c r="A18" s="356" t="str">
        <f>IF(ISBLANK(Regressions!A28), " ", Regressions!A28)</f>
        <v>Côte d'Ivoire</v>
      </c>
      <c r="B18" s="357">
        <f>IF(ISBLANK(Regressions!B28), " ", Regressions!B28)</f>
        <v>2014</v>
      </c>
      <c r="C18" s="362" t="str">
        <f>IF(ISBLANK(Regressions!C28), " ", Regressions!C28)</f>
        <v>National</v>
      </c>
      <c r="D18" s="358">
        <f>IF(ISBLANK(Regressions!D28), " ", Regressions!D28)</f>
        <v>9668099</v>
      </c>
      <c r="E18" s="235">
        <f>IF(ISNUMBER(Regressions!E28),ROUND(Regressions!E28, 1), NA())</f>
        <v>53.8</v>
      </c>
      <c r="F18" s="359">
        <f>IF(ISNUMBER(Regressions!F28),ROUND(Regressions!F28, 1), NA())</f>
        <v>48.2</v>
      </c>
      <c r="G18" s="257">
        <f>IF(ISNUMBER(Regressions!G28),ROUND(Regressions!G28, 1), NA())</f>
        <v>48.2</v>
      </c>
      <c r="H18" s="360">
        <f>IF(ISNUMBER(Regressions!H28),ROUND(Regressions!H28, 1), NA())</f>
        <v>0</v>
      </c>
      <c r="I18" s="258">
        <f>IF(ISNUMBER(Regressions!I28),ROUND(Regressions!I28, 1), NA())</f>
        <v>51.8</v>
      </c>
      <c r="J18" s="361">
        <f>IF(ISNUMBER(Regressions!K28),ROUND(Regressions!K28, 1), NA())</f>
        <v>46.1</v>
      </c>
      <c r="K18" s="359" t="e">
        <f>IF(ISNUMBER(Regressions!L28),ROUND(Regressions!L28, 1), NA())</f>
        <v>#N/A</v>
      </c>
      <c r="L18" s="259" t="e">
        <f>IF(ISNUMBER(Regressions!M28),ROUND(Regressions!M28, 1), NA())</f>
        <v>#N/A</v>
      </c>
      <c r="M18" s="360" t="e">
        <f>IF(ISNUMBER(Regressions!N28),ROUND(Regressions!N28, 1), NA())</f>
        <v>#N/A</v>
      </c>
      <c r="N18" s="258">
        <f>IF(ISNUMBER(Regressions!O28),ROUND(Regressions!O28, 1), NA())</f>
        <v>53.9</v>
      </c>
      <c r="O18" s="361">
        <f>IF(ISNUMBER(Regressions!Q28),ROUND(Regressions!Q28, 1), NA())</f>
        <v>28.4</v>
      </c>
      <c r="P18" s="359">
        <f>IF(ISNUMBER(Regressions!R28),ROUND(Regressions!R28, 1), NA())</f>
        <v>10.9</v>
      </c>
      <c r="Q18" s="236" t="e">
        <f>IF(ISNUMBER(Regressions!S28),ROUND(Regressions!S28, 1), NA())</f>
        <v>#N/A</v>
      </c>
      <c r="R18" s="360" t="e">
        <f>IF(ISNUMBER(Regressions!T28),ROUND(Regressions!T28, 1), NA())</f>
        <v>#N/A</v>
      </c>
      <c r="S18" s="258">
        <f>IF(ISNUMBER(Regressions!U28),ROUND(Regressions!U28, 1), NA())</f>
        <v>89.1</v>
      </c>
    </row>
    <row xmlns:x14ac="http://schemas.microsoft.com/office/spreadsheetml/2009/9/ac" r="19" x14ac:dyDescent="0.2">
      <c r="A19" s="356" t="str">
        <f>IF(ISBLANK(Regressions!A29), " ", Regressions!A29)</f>
        <v>Côte d'Ivoire</v>
      </c>
      <c r="B19" s="357">
        <f>IF(ISBLANK(Regressions!B29), " ", Regressions!B29)</f>
        <v>2015</v>
      </c>
      <c r="C19" s="362" t="str">
        <f>IF(ISBLANK(Regressions!C29), " ", Regressions!C29)</f>
        <v>National</v>
      </c>
      <c r="D19" s="358">
        <f>IF(ISBLANK(Regressions!D29), " ", Regressions!D29)</f>
        <v>9927122</v>
      </c>
      <c r="E19" s="235">
        <f>IF(ISNUMBER(Regressions!E29),ROUND(Regressions!E29, 1), NA())</f>
        <v>53.3</v>
      </c>
      <c r="F19" s="359">
        <f>IF(ISNUMBER(Regressions!F29),ROUND(Regressions!F29, 1), NA())</f>
        <v>50.7</v>
      </c>
      <c r="G19" s="257">
        <f>IF(ISNUMBER(Regressions!G29),ROUND(Regressions!G29, 1), NA())</f>
        <v>50.7</v>
      </c>
      <c r="H19" s="360">
        <f>IF(ISNUMBER(Regressions!H29),ROUND(Regressions!H29, 1), NA())</f>
        <v>0</v>
      </c>
      <c r="I19" s="258">
        <f>IF(ISNUMBER(Regressions!I29),ROUND(Regressions!I29, 1), NA())</f>
        <v>49.3</v>
      </c>
      <c r="J19" s="361">
        <f>IF(ISNUMBER(Regressions!K29),ROUND(Regressions!K29, 1), NA())</f>
        <v>46.8</v>
      </c>
      <c r="K19" s="359" t="e">
        <f>IF(ISNUMBER(Regressions!L29),ROUND(Regressions!L29, 1), NA())</f>
        <v>#N/A</v>
      </c>
      <c r="L19" s="259" t="e">
        <f>IF(ISNUMBER(Regressions!M29),ROUND(Regressions!M29, 1), NA())</f>
        <v>#N/A</v>
      </c>
      <c r="M19" s="360" t="e">
        <f>IF(ISNUMBER(Regressions!N29),ROUND(Regressions!N29, 1), NA())</f>
        <v>#N/A</v>
      </c>
      <c r="N19" s="258">
        <f>IF(ISNUMBER(Regressions!O29),ROUND(Regressions!O29, 1), NA())</f>
        <v>53.2</v>
      </c>
      <c r="O19" s="361">
        <f>IF(ISNUMBER(Regressions!Q29),ROUND(Regressions!Q29, 1), NA())</f>
        <v>28.4</v>
      </c>
      <c r="P19" s="359">
        <f>IF(ISNUMBER(Regressions!R29),ROUND(Regressions!R29, 1), NA())</f>
        <v>17.3</v>
      </c>
      <c r="Q19" s="236" t="e">
        <f>IF(ISNUMBER(Regressions!S29),ROUND(Regressions!S29, 1), NA())</f>
        <v>#N/A</v>
      </c>
      <c r="R19" s="360" t="e">
        <f>IF(ISNUMBER(Regressions!T29),ROUND(Regressions!T29, 1), NA())</f>
        <v>#N/A</v>
      </c>
      <c r="S19" s="258">
        <f>IF(ISNUMBER(Regressions!U29),ROUND(Regressions!U29, 1), NA())</f>
        <v>82.7</v>
      </c>
    </row>
    <row xmlns:x14ac="http://schemas.microsoft.com/office/spreadsheetml/2009/9/ac" r="20" x14ac:dyDescent="0.2">
      <c r="A20" s="356" t="str">
        <f>IF(ISBLANK(Regressions!A30), " ", Regressions!A30)</f>
        <v>Côte d'Ivoire</v>
      </c>
      <c r="B20" s="357">
        <f>IF(ISBLANK(Regressions!B30), " ", Regressions!B30)</f>
        <v>2016</v>
      </c>
      <c r="C20" s="362" t="str">
        <f>IF(ISBLANK(Regressions!C30), " ", Regressions!C30)</f>
        <v>National</v>
      </c>
      <c r="D20" s="358">
        <f>IF(ISBLANK(Regressions!D30), " ", Regressions!D30)</f>
        <v>10176341</v>
      </c>
      <c r="E20" s="235">
        <f>IF(ISNUMBER(Regressions!E30),ROUND(Regressions!E30, 1), NA())</f>
        <v>53.2</v>
      </c>
      <c r="F20" s="359">
        <f>IF(ISNUMBER(Regressions!F30),ROUND(Regressions!F30, 1), NA())</f>
        <v>53.2</v>
      </c>
      <c r="G20" s="257">
        <f>IF(ISNUMBER(Regressions!G30),ROUND(Regressions!G30, 1), NA())</f>
        <v>52.2</v>
      </c>
      <c r="H20" s="360">
        <f>IF(ISNUMBER(Regressions!H30),ROUND(Regressions!H30, 1), NA())</f>
        <v>1.1000000000000001</v>
      </c>
      <c r="I20" s="258">
        <f>IF(ISNUMBER(Regressions!I30),ROUND(Regressions!I30, 1), NA())</f>
        <v>46.8</v>
      </c>
      <c r="J20" s="361">
        <f>IF(ISNUMBER(Regressions!K30),ROUND(Regressions!K30, 1), NA())</f>
        <v>47.6</v>
      </c>
      <c r="K20" s="359" t="e">
        <f>IF(ISNUMBER(Regressions!L30),ROUND(Regressions!L30, 1), NA())</f>
        <v>#N/A</v>
      </c>
      <c r="L20" s="259" t="e">
        <f>IF(ISNUMBER(Regressions!M30),ROUND(Regressions!M30, 1), NA())</f>
        <v>#N/A</v>
      </c>
      <c r="M20" s="360" t="e">
        <f>IF(ISNUMBER(Regressions!N30),ROUND(Regressions!N30, 1), NA())</f>
        <v>#N/A</v>
      </c>
      <c r="N20" s="258">
        <f>IF(ISNUMBER(Regressions!O30),ROUND(Regressions!O30, 1), NA())</f>
        <v>52.4</v>
      </c>
      <c r="O20" s="361">
        <f>IF(ISNUMBER(Regressions!Q30),ROUND(Regressions!Q30, 1), NA())</f>
        <v>32</v>
      </c>
      <c r="P20" s="359">
        <f>IF(ISNUMBER(Regressions!R30),ROUND(Regressions!R30, 1), NA())</f>
        <v>23.6</v>
      </c>
      <c r="Q20" s="236" t="e">
        <f>IF(ISNUMBER(Regressions!S30),ROUND(Regressions!S30, 1), NA())</f>
        <v>#N/A</v>
      </c>
      <c r="R20" s="360" t="e">
        <f>IF(ISNUMBER(Regressions!T30),ROUND(Regressions!T30, 1), NA())</f>
        <v>#N/A</v>
      </c>
      <c r="S20" s="258">
        <f>IF(ISNUMBER(Regressions!U30),ROUND(Regressions!U30, 1), NA())</f>
        <v>76.400000000000006</v>
      </c>
    </row>
    <row xmlns:x14ac="http://schemas.microsoft.com/office/spreadsheetml/2009/9/ac" r="21" x14ac:dyDescent="0.2">
      <c r="A21" s="356" t="str">
        <f>IF(ISBLANK(Regressions!A31), " ", Regressions!A31)</f>
        <v>Côte d'Ivoire</v>
      </c>
      <c r="B21" s="357">
        <f>IF(ISBLANK(Regressions!B31), " ", Regressions!B31)</f>
        <v>2017</v>
      </c>
      <c r="C21" s="362" t="str">
        <f>IF(ISBLANK(Regressions!C31), " ", Regressions!C31)</f>
        <v>National</v>
      </c>
      <c r="D21" s="358">
        <f>IF(ISBLANK(Regressions!D31), " ", Regressions!D31)</f>
        <v>10411577</v>
      </c>
      <c r="E21" s="235">
        <f>IF(ISNUMBER(Regressions!E31),ROUND(Regressions!E31, 1), NA())</f>
        <v>55.8</v>
      </c>
      <c r="F21" s="359">
        <f>IF(ISNUMBER(Regressions!F31),ROUND(Regressions!F31, 1), NA())</f>
        <v>55.8</v>
      </c>
      <c r="G21" s="257">
        <f>IF(ISNUMBER(Regressions!G31),ROUND(Regressions!G31, 1), NA())</f>
        <v>52.2</v>
      </c>
      <c r="H21" s="360">
        <f>IF(ISNUMBER(Regressions!H31),ROUND(Regressions!H31, 1), NA())</f>
        <v>3.6</v>
      </c>
      <c r="I21" s="258">
        <f>IF(ISNUMBER(Regressions!I31),ROUND(Regressions!I31, 1), NA())</f>
        <v>44.2</v>
      </c>
      <c r="J21" s="361">
        <f>IF(ISNUMBER(Regressions!K31),ROUND(Regressions!K31, 1), NA())</f>
        <v>48.3</v>
      </c>
      <c r="K21" s="359" t="e">
        <f>IF(ISNUMBER(Regressions!L31),ROUND(Regressions!L31, 1), NA())</f>
        <v>#N/A</v>
      </c>
      <c r="L21" s="259" t="e">
        <f>IF(ISNUMBER(Regressions!M31),ROUND(Regressions!M31, 1), NA())</f>
        <v>#N/A</v>
      </c>
      <c r="M21" s="360" t="e">
        <f>IF(ISNUMBER(Regressions!N31),ROUND(Regressions!N31, 1), NA())</f>
        <v>#N/A</v>
      </c>
      <c r="N21" s="258">
        <f>IF(ISNUMBER(Regressions!O31),ROUND(Regressions!O31, 1), NA())</f>
        <v>51.7</v>
      </c>
      <c r="O21" s="361">
        <f>IF(ISNUMBER(Regressions!Q31),ROUND(Regressions!Q31, 1), NA())</f>
        <v>35.5</v>
      </c>
      <c r="P21" s="359">
        <f>IF(ISNUMBER(Regressions!R31),ROUND(Regressions!R31, 1), NA())</f>
        <v>30</v>
      </c>
      <c r="Q21" s="236" t="e">
        <f>IF(ISNUMBER(Regressions!S31),ROUND(Regressions!S31, 1), NA())</f>
        <v>#N/A</v>
      </c>
      <c r="R21" s="360" t="e">
        <f>IF(ISNUMBER(Regressions!T31),ROUND(Regressions!T31, 1), NA())</f>
        <v>#N/A</v>
      </c>
      <c r="S21" s="258">
        <f>IF(ISNUMBER(Regressions!U31),ROUND(Regressions!U31, 1), NA())</f>
        <v>70</v>
      </c>
    </row>
    <row xmlns:x14ac="http://schemas.microsoft.com/office/spreadsheetml/2009/9/ac" r="22" x14ac:dyDescent="0.2">
      <c r="A22" s="356" t="str">
        <f>IF(ISBLANK(Regressions!A32), " ", Regressions!A32)</f>
        <v>Côte d'Ivoire</v>
      </c>
      <c r="B22" s="357">
        <f>IF(ISBLANK(Regressions!B32), " ", Regressions!B32)</f>
        <v>2018</v>
      </c>
      <c r="C22" s="362" t="str">
        <f>IF(ISBLANK(Regressions!C32), " ", Regressions!C32)</f>
        <v>National</v>
      </c>
      <c r="D22" s="358">
        <f>IF(ISBLANK(Regressions!D32), " ", Regressions!D32)</f>
        <v>10632788</v>
      </c>
      <c r="E22" s="235">
        <f>IF(ISNUMBER(Regressions!E32),ROUND(Regressions!E32, 1), NA())</f>
        <v>58.3</v>
      </c>
      <c r="F22" s="359">
        <f>IF(ISNUMBER(Regressions!F32),ROUND(Regressions!F32, 1), NA())</f>
        <v>58.3</v>
      </c>
      <c r="G22" s="257">
        <f>IF(ISNUMBER(Regressions!G32),ROUND(Regressions!G32, 1), NA())</f>
        <v>52.2</v>
      </c>
      <c r="H22" s="360">
        <f>IF(ISNUMBER(Regressions!H32),ROUND(Regressions!H32, 1), NA())</f>
        <v>6.1</v>
      </c>
      <c r="I22" s="258">
        <f>IF(ISNUMBER(Regressions!I32),ROUND(Regressions!I32, 1), NA())</f>
        <v>41.7</v>
      </c>
      <c r="J22" s="361">
        <f>IF(ISNUMBER(Regressions!K32),ROUND(Regressions!K32, 1), NA())</f>
        <v>49</v>
      </c>
      <c r="K22" s="359" t="e">
        <f>IF(ISNUMBER(Regressions!L32),ROUND(Regressions!L32, 1), NA())</f>
        <v>#N/A</v>
      </c>
      <c r="L22" s="259" t="e">
        <f>IF(ISNUMBER(Regressions!M32),ROUND(Regressions!M32, 1), NA())</f>
        <v>#N/A</v>
      </c>
      <c r="M22" s="360" t="e">
        <f>IF(ISNUMBER(Regressions!N32),ROUND(Regressions!N32, 1), NA())</f>
        <v>#N/A</v>
      </c>
      <c r="N22" s="258">
        <f>IF(ISNUMBER(Regressions!O32),ROUND(Regressions!O32, 1), NA())</f>
        <v>51</v>
      </c>
      <c r="O22" s="361">
        <f>IF(ISNUMBER(Regressions!Q32),ROUND(Regressions!Q32, 1), NA())</f>
        <v>39</v>
      </c>
      <c r="P22" s="359">
        <f>IF(ISNUMBER(Regressions!R32),ROUND(Regressions!R32, 1), NA())</f>
        <v>36.299999999999997</v>
      </c>
      <c r="Q22" s="236" t="e">
        <f>IF(ISNUMBER(Regressions!S32),ROUND(Regressions!S32, 1), NA())</f>
        <v>#N/A</v>
      </c>
      <c r="R22" s="360" t="e">
        <f>IF(ISNUMBER(Regressions!T32),ROUND(Regressions!T32, 1), NA())</f>
        <v>#N/A</v>
      </c>
      <c r="S22" s="258">
        <f>IF(ISNUMBER(Regressions!U32),ROUND(Regressions!U32, 1), NA())</f>
        <v>63.7</v>
      </c>
    </row>
    <row xmlns:x14ac="http://schemas.microsoft.com/office/spreadsheetml/2009/9/ac" r="23" x14ac:dyDescent="0.2">
      <c r="A23" s="356" t="str">
        <f>IF(ISBLANK(Regressions!A33), " ", Regressions!A33)</f>
        <v>Côte d'Ivoire</v>
      </c>
      <c r="B23" s="357">
        <f>IF(ISBLANK(Regressions!B33), " ", Regressions!B33)</f>
        <v>2019</v>
      </c>
      <c r="C23" s="362" t="str">
        <f>IF(ISBLANK(Regressions!C33), " ", Regressions!C33)</f>
        <v>National</v>
      </c>
      <c r="D23" s="358">
        <f>IF(ISBLANK(Regressions!D33), " ", Regressions!D33)</f>
        <v>10851737</v>
      </c>
      <c r="E23" s="235">
        <f>IF(ISNUMBER(Regressions!E33),ROUND(Regressions!E33, 1), NA())</f>
        <v>60.8</v>
      </c>
      <c r="F23" s="359">
        <f>IF(ISNUMBER(Regressions!F33),ROUND(Regressions!F33, 1), NA())</f>
        <v>60.8</v>
      </c>
      <c r="G23" s="257">
        <f>IF(ISNUMBER(Regressions!G33),ROUND(Regressions!G33, 1), NA())</f>
        <v>52.2</v>
      </c>
      <c r="H23" s="360">
        <f>IF(ISNUMBER(Regressions!H33),ROUND(Regressions!H33, 1), NA())</f>
        <v>8.6</v>
      </c>
      <c r="I23" s="258">
        <f>IF(ISNUMBER(Regressions!I33),ROUND(Regressions!I33, 1), NA())</f>
        <v>39.200000000000003</v>
      </c>
      <c r="J23" s="361">
        <f>IF(ISNUMBER(Regressions!K33),ROUND(Regressions!K33, 1), NA())</f>
        <v>49.8</v>
      </c>
      <c r="K23" s="359" t="e">
        <f>IF(ISNUMBER(Regressions!L33),ROUND(Regressions!L33, 1), NA())</f>
        <v>#N/A</v>
      </c>
      <c r="L23" s="259" t="e">
        <f>IF(ISNUMBER(Regressions!M33),ROUND(Regressions!M33, 1), NA())</f>
        <v>#N/A</v>
      </c>
      <c r="M23" s="360" t="e">
        <f>IF(ISNUMBER(Regressions!N33),ROUND(Regressions!N33, 1), NA())</f>
        <v>#N/A</v>
      </c>
      <c r="N23" s="258">
        <f>IF(ISNUMBER(Regressions!O33),ROUND(Regressions!O33, 1), NA())</f>
        <v>50.2</v>
      </c>
      <c r="O23" s="361">
        <f>IF(ISNUMBER(Regressions!Q33),ROUND(Regressions!Q33, 1), NA())</f>
        <v>42.6</v>
      </c>
      <c r="P23" s="359">
        <f>IF(ISNUMBER(Regressions!R33),ROUND(Regressions!R33, 1), NA())</f>
        <v>42.6</v>
      </c>
      <c r="Q23" s="236" t="e">
        <f>IF(ISNUMBER(Regressions!S33),ROUND(Regressions!S33, 1), NA())</f>
        <v>#N/A</v>
      </c>
      <c r="R23" s="360" t="e">
        <f>IF(ISNUMBER(Regressions!T33),ROUND(Regressions!T33, 1), NA())</f>
        <v>#N/A</v>
      </c>
      <c r="S23" s="258">
        <f>IF(ISNUMBER(Regressions!U33),ROUND(Regressions!U33, 1), NA())</f>
        <v>57.4</v>
      </c>
    </row>
    <row xmlns:x14ac="http://schemas.microsoft.com/office/spreadsheetml/2009/9/ac" r="24" x14ac:dyDescent="0.2">
      <c r="A24" s="356" t="str">
        <f>IF(ISBLANK(Regressions!A34), " ", Regressions!A34)</f>
        <v>Côte d'Ivoire</v>
      </c>
      <c r="B24" s="357">
        <f>IF(ISBLANK(Regressions!B34), " ", Regressions!B34)</f>
        <v>2020</v>
      </c>
      <c r="C24" s="362" t="str">
        <f>IF(ISBLANK(Regressions!C34), " ", Regressions!C34)</f>
        <v>National</v>
      </c>
      <c r="D24" s="358">
        <f>IF(ISBLANK(Regressions!D34), " ", Regressions!D34)</f>
        <v>11069858</v>
      </c>
      <c r="E24" s="235">
        <f>IF(ISNUMBER(Regressions!E34),ROUND(Regressions!E34, 1), NA())</f>
        <v>63.3</v>
      </c>
      <c r="F24" s="359">
        <f>IF(ISNUMBER(Regressions!F34),ROUND(Regressions!F34, 1), NA())</f>
        <v>63.3</v>
      </c>
      <c r="G24" s="257">
        <f>IF(ISNUMBER(Regressions!G34),ROUND(Regressions!G34, 1), NA())</f>
        <v>52.2</v>
      </c>
      <c r="H24" s="360">
        <f>IF(ISNUMBER(Regressions!H34),ROUND(Regressions!H34, 1), NA())</f>
        <v>11.1</v>
      </c>
      <c r="I24" s="258">
        <f>IF(ISNUMBER(Regressions!I34),ROUND(Regressions!I34, 1), NA())</f>
        <v>36.700000000000003</v>
      </c>
      <c r="J24" s="361">
        <f>IF(ISNUMBER(Regressions!K34),ROUND(Regressions!K34, 1), NA())</f>
        <v>50.5</v>
      </c>
      <c r="K24" s="359" t="e">
        <f>IF(ISNUMBER(Regressions!L34),ROUND(Regressions!L34, 1), NA())</f>
        <v>#N/A</v>
      </c>
      <c r="L24" s="259" t="e">
        <f>IF(ISNUMBER(Regressions!M34),ROUND(Regressions!M34, 1), NA())</f>
        <v>#N/A</v>
      </c>
      <c r="M24" s="360" t="e">
        <f>IF(ISNUMBER(Regressions!N34),ROUND(Regressions!N34, 1), NA())</f>
        <v>#N/A</v>
      </c>
      <c r="N24" s="258">
        <f>IF(ISNUMBER(Regressions!O34),ROUND(Regressions!O34, 1), NA())</f>
        <v>49.5</v>
      </c>
      <c r="O24" s="361">
        <f>IF(ISNUMBER(Regressions!Q34),ROUND(Regressions!Q34, 1), NA())</f>
        <v>46.1</v>
      </c>
      <c r="P24" s="359">
        <f>IF(ISNUMBER(Regressions!R34),ROUND(Regressions!R34, 1), NA())</f>
        <v>46.1</v>
      </c>
      <c r="Q24" s="236" t="e">
        <f>IF(ISNUMBER(Regressions!S34),ROUND(Regressions!S34, 1), NA())</f>
        <v>#N/A</v>
      </c>
      <c r="R24" s="360" t="e">
        <f>IF(ISNUMBER(Regressions!T34),ROUND(Regressions!T34, 1), NA())</f>
        <v>#N/A</v>
      </c>
      <c r="S24" s="258">
        <f>IF(ISNUMBER(Regressions!U34),ROUND(Regressions!U34, 1), NA())</f>
        <v>53.9</v>
      </c>
    </row>
    <row xmlns:x14ac="http://schemas.microsoft.com/office/spreadsheetml/2009/9/ac" r="25" x14ac:dyDescent="0.2">
      <c r="A25" s="423" t="str">
        <f>IF(ISBLANK(Regressions!A35), " ", Regressions!A35)</f>
        <v>Côte d'Ivoire</v>
      </c>
      <c r="B25" s="424">
        <f>IF(ISBLANK(Regressions!B35), " ", Regressions!B35)</f>
        <v>2021</v>
      </c>
      <c r="C25" s="425" t="str">
        <f>IF(ISBLANK(Regressions!C35), " ", Regressions!C35)</f>
        <v>National</v>
      </c>
      <c r="D25" s="426">
        <f>IF(ISBLANK(Regressions!D35), " ", Regressions!D35)</f>
        <v>11297817</v>
      </c>
      <c r="E25" s="429">
        <f>IF(ISNUMBER(Regressions!E35),ROUND(Regressions!E35, 1), NA())</f>
        <v>65.8</v>
      </c>
      <c r="F25" s="427">
        <f>IF(ISNUMBER(Regressions!F35),ROUND(Regressions!F35, 1), NA())</f>
        <v>65.8</v>
      </c>
      <c r="G25" s="430">
        <f>IF(ISNUMBER(Regressions!G35),ROUND(Regressions!G35, 1), NA())</f>
        <v>52.2</v>
      </c>
      <c r="H25" s="428">
        <f>IF(ISNUMBER(Regressions!H35),ROUND(Regressions!H35, 1), NA())</f>
        <v>13.6</v>
      </c>
      <c r="I25" s="431">
        <f>IF(ISNUMBER(Regressions!I35),ROUND(Regressions!I35, 1), NA())</f>
        <v>34.200000000000003</v>
      </c>
      <c r="J25" s="429">
        <f>IF(ISNUMBER(Regressions!K35),ROUND(Regressions!K35, 1), NA())</f>
        <v>50.5</v>
      </c>
      <c r="K25" s="427" t="e">
        <f>IF(ISNUMBER(Regressions!L35),ROUND(Regressions!L35, 1), NA())</f>
        <v>#N/A</v>
      </c>
      <c r="L25" s="432" t="e">
        <f>IF(ISNUMBER(Regressions!M35),ROUND(Regressions!M35, 1), NA())</f>
        <v>#N/A</v>
      </c>
      <c r="M25" s="428" t="e">
        <f>IF(ISNUMBER(Regressions!N35),ROUND(Regressions!N35, 1), NA())</f>
        <v>#N/A</v>
      </c>
      <c r="N25" s="431">
        <f>IF(ISNUMBER(Regressions!O35),ROUND(Regressions!O35, 1), NA())</f>
        <v>49.5</v>
      </c>
      <c r="O25" s="429">
        <f>IF(ISNUMBER(Regressions!Q35),ROUND(Regressions!Q35, 1), NA())</f>
        <v>49.7</v>
      </c>
      <c r="P25" s="427">
        <f>IF(ISNUMBER(Regressions!R35),ROUND(Regressions!R35, 1), NA())</f>
        <v>49.7</v>
      </c>
      <c r="Q25" s="433" t="e">
        <f>IF(ISNUMBER(Regressions!S35),ROUND(Regressions!S35, 1), NA())</f>
        <v>#N/A</v>
      </c>
      <c r="R25" s="428" t="e">
        <f>IF(ISNUMBER(Regressions!T35),ROUND(Regressions!T35, 1), NA())</f>
        <v>#N/A</v>
      </c>
      <c r="S25" s="431">
        <f>IF(ISNUMBER(Regressions!U35),ROUND(Regressions!U35, 1), NA())</f>
        <v>50.3</v>
      </c>
      <c r="T25" s="422"/>
      <c r="U25" s="422"/>
      <c r="V25" s="422"/>
      <c r="W25" s="422"/>
      <c r="X25" s="422"/>
      <c r="Y25" s="422"/>
      <c r="Z25" s="422"/>
      <c r="AA25" s="422"/>
      <c r="AB25" s="422"/>
      <c r="AC25" s="422"/>
    </row>
    <row xmlns:x14ac="http://schemas.microsoft.com/office/spreadsheetml/2009/9/ac" r="26" x14ac:dyDescent="0.2">
      <c r="A26" s="356" t="str">
        <f>IF(ISBLANK(Regressions!A36), " ", Regressions!A36)</f>
        <v>Côte d'Ivoire</v>
      </c>
      <c r="B26" s="357">
        <f>IF(ISBLANK(Regressions!B36), " ", Regressions!B36)</f>
        <v>2022</v>
      </c>
      <c r="C26" s="362" t="str">
        <f>IF(ISBLANK(Regressions!C36), " ", Regressions!C36)</f>
        <v>National</v>
      </c>
      <c r="D26" s="358">
        <f>IF(ISBLANK(Regressions!D36), " ", Regressions!D36)</f>
        <v>11511724</v>
      </c>
      <c r="E26" s="235">
        <f>IF(ISNUMBER(Regressions!E36),ROUND(Regressions!E36, 1), NA())</f>
        <v>68.3</v>
      </c>
      <c r="F26" s="359">
        <f>IF(ISNUMBER(Regressions!F36),ROUND(Regressions!F36, 1), NA())</f>
        <v>68.3</v>
      </c>
      <c r="G26" s="257">
        <f>IF(ISNUMBER(Regressions!G36),ROUND(Regressions!G36, 1), NA())</f>
        <v>52.2</v>
      </c>
      <c r="H26" s="360">
        <f>IF(ISNUMBER(Regressions!H36),ROUND(Regressions!H36, 1), NA())</f>
        <v>16.100000000000001</v>
      </c>
      <c r="I26" s="258">
        <f>IF(ISNUMBER(Regressions!I36),ROUND(Regressions!I36, 1), NA())</f>
        <v>31.7</v>
      </c>
      <c r="J26" s="361">
        <f>IF(ISNUMBER(Regressions!K36),ROUND(Regressions!K36, 1), NA())</f>
        <v>50.5</v>
      </c>
      <c r="K26" s="359" t="e">
        <f>IF(ISNUMBER(Regressions!L36),ROUND(Regressions!L36, 1), NA())</f>
        <v>#N/A</v>
      </c>
      <c r="L26" s="259" t="e">
        <f>IF(ISNUMBER(Regressions!M36),ROUND(Regressions!M36, 1), NA())</f>
        <v>#N/A</v>
      </c>
      <c r="M26" s="360" t="e">
        <f>IF(ISNUMBER(Regressions!N36),ROUND(Regressions!N36, 1), NA())</f>
        <v>#N/A</v>
      </c>
      <c r="N26" s="258">
        <f>IF(ISNUMBER(Regressions!O36),ROUND(Regressions!O36, 1), NA())</f>
        <v>49.5</v>
      </c>
      <c r="O26" s="361">
        <f>IF(ISNUMBER(Regressions!Q36),ROUND(Regressions!Q36, 1), NA())</f>
        <v>53.2</v>
      </c>
      <c r="P26" s="359">
        <f>IF(ISNUMBER(Regressions!R36),ROUND(Regressions!R36, 1), NA())</f>
        <v>53.2</v>
      </c>
      <c r="Q26" s="236" t="e">
        <f>IF(ISNUMBER(Regressions!S36),ROUND(Regressions!S36, 1), NA())</f>
        <v>#N/A</v>
      </c>
      <c r="R26" s="360" t="e">
        <f>IF(ISNUMBER(Regressions!T36),ROUND(Regressions!T36, 1), NA())</f>
        <v>#N/A</v>
      </c>
      <c r="S26" s="258">
        <f>IF(ISNUMBER(Regressions!U36),ROUND(Regressions!U36, 1), NA())</f>
        <v>46.8</v>
      </c>
    </row>
    <row xmlns:x14ac="http://schemas.microsoft.com/office/spreadsheetml/2009/9/ac" r="27" x14ac:dyDescent="0.2">
      <c r="A27" s="363" t="str">
        <f>IF(ISBLANK(Regressions!A37), " ", Regressions!A37)</f>
        <v>Côte d'Ivoire</v>
      </c>
      <c r="B27" s="364">
        <f>IF(ISBLANK(Regressions!B37), " ", Regressions!B37)</f>
        <v>2023</v>
      </c>
      <c r="C27" s="365" t="str">
        <f>IF(ISBLANK(Regressions!C37), " ", Regressions!C37)</f>
        <v>National</v>
      </c>
      <c r="D27" s="366">
        <f>IF(ISBLANK(Regressions!D37), " ", Regressions!D37)</f>
        <v>11608752</v>
      </c>
      <c r="E27" s="367">
        <f>IF(ISNUMBER(Regressions!E37),ROUND(Regressions!E37, 1), NA())</f>
        <v>70.8</v>
      </c>
      <c r="F27" s="368">
        <f>IF(ISNUMBER(Regressions!F37),ROUND(Regressions!F37, 1), NA())</f>
        <v>70.8</v>
      </c>
      <c r="G27" s="369">
        <f>IF(ISNUMBER(Regressions!G37),ROUND(Regressions!G37, 1), NA())</f>
        <v>52.2</v>
      </c>
      <c r="H27" s="370">
        <f>IF(ISNUMBER(Regressions!H37),ROUND(Regressions!H37, 1), NA())</f>
        <v>18.600000000000001</v>
      </c>
      <c r="I27" s="371">
        <f>IF(ISNUMBER(Regressions!I37),ROUND(Regressions!I37, 1), NA())</f>
        <v>29.2</v>
      </c>
      <c r="J27" s="372">
        <f>IF(ISNUMBER(Regressions!K37),ROUND(Regressions!K37, 1), NA())</f>
        <v>50.5</v>
      </c>
      <c r="K27" s="368" t="e">
        <f>IF(ISNUMBER(Regressions!L37),ROUND(Regressions!L37, 1), NA())</f>
        <v>#N/A</v>
      </c>
      <c r="L27" s="373" t="e">
        <f>IF(ISNUMBER(Regressions!M37),ROUND(Regressions!M37, 1), NA())</f>
        <v>#N/A</v>
      </c>
      <c r="M27" s="370" t="e">
        <f>IF(ISNUMBER(Regressions!N37),ROUND(Regressions!N37, 1), NA())</f>
        <v>#N/A</v>
      </c>
      <c r="N27" s="371">
        <f>IF(ISNUMBER(Regressions!O37),ROUND(Regressions!O37, 1), NA())</f>
        <v>49.5</v>
      </c>
      <c r="O27" s="372">
        <f>IF(ISNUMBER(Regressions!Q37),ROUND(Regressions!Q37, 1), NA())</f>
        <v>56.7</v>
      </c>
      <c r="P27" s="368">
        <f>IF(ISNUMBER(Regressions!R37),ROUND(Regressions!R37, 1), NA())</f>
        <v>56.7</v>
      </c>
      <c r="Q27" s="374" t="e">
        <f>IF(ISNUMBER(Regressions!S37),ROUND(Regressions!S37, 1), NA())</f>
        <v>#N/A</v>
      </c>
      <c r="R27" s="370" t="e">
        <f>IF(ISNUMBER(Regressions!T37),ROUND(Regressions!T37, 1), NA())</f>
        <v>#N/A</v>
      </c>
      <c r="S27" s="371">
        <f>IF(ISNUMBER(Regressions!U37),ROUND(Regressions!U37, 1), NA())</f>
        <v>43.3</v>
      </c>
    </row>
    <row xmlns:x14ac="http://schemas.microsoft.com/office/spreadsheetml/2009/9/ac" r="28" hidden="true" x14ac:dyDescent="0.2">
      <c r="A28" s="356" t="str">
        <f>IF(ISBLANK(Regressions!A38), " ", Regressions!A38)</f>
        <v>Côte d'Ivoire</v>
      </c>
      <c r="B28" s="357">
        <f>IF(ISBLANK(Regressions!B38), " ", Regressions!B38)</f>
        <v>2024</v>
      </c>
      <c r="C28" s="362" t="str">
        <f>IF(ISBLANK(Regressions!C38), " ", Regressions!C38)</f>
        <v>National</v>
      </c>
      <c r="D28" s="358" t="str">
        <f>IF(ISBLANK(Regressions!D38), " ", Regressions!D38)</f>
        <v> </v>
      </c>
      <c r="E28" s="235" t="e">
        <f>IF(ISNUMBER(Regressions!E38),ROUND(Regressions!E38, 1), NA())</f>
        <v>#N/A</v>
      </c>
      <c r="F28" s="359" t="e">
        <f>IF(ISNUMBER(Regressions!F38),ROUND(Regressions!F38, 1), NA())</f>
        <v>#N/A</v>
      </c>
      <c r="G28" s="257" t="e">
        <f>IF(ISNUMBER(Regressions!G38),ROUND(Regressions!G38, 1), NA())</f>
        <v>#N/A</v>
      </c>
      <c r="H28" s="360" t="e">
        <f>IF(ISNUMBER(Regressions!H38),ROUND(Regressions!H38, 1), NA())</f>
        <v>#N/A</v>
      </c>
      <c r="I28" s="258" t="e">
        <f>IF(ISNUMBER(Regressions!I38),ROUND(Regressions!I38, 1), NA())</f>
        <v>#N/A</v>
      </c>
      <c r="J28" s="361" t="e">
        <f>IF(ISNUMBER(Regressions!K38),ROUND(Regressions!K38, 1), NA())</f>
        <v>#N/A</v>
      </c>
      <c r="K28" s="359" t="e">
        <f>IF(ISNUMBER(Regressions!L38),ROUND(Regressions!L38, 1), NA())</f>
        <v>#N/A</v>
      </c>
      <c r="L28" s="259" t="e">
        <f>IF(ISNUMBER(Regressions!M38),ROUND(Regressions!M38, 1), NA())</f>
        <v>#N/A</v>
      </c>
      <c r="M28" s="360" t="e">
        <f>IF(ISNUMBER(Regressions!N38),ROUND(Regressions!N38, 1), NA())</f>
        <v>#N/A</v>
      </c>
      <c r="N28" s="258" t="e">
        <f>IF(ISNUMBER(Regressions!O38),ROUND(Regressions!O38, 1), NA())</f>
        <v>#N/A</v>
      </c>
      <c r="O28" s="361" t="e">
        <f>IF(ISNUMBER(Regressions!Q38),ROUND(Regressions!Q38, 1), NA())</f>
        <v>#N/A</v>
      </c>
      <c r="P28" s="359" t="e">
        <f>IF(ISNUMBER(Regressions!R38),ROUND(Regressions!R38, 1), NA())</f>
        <v>#N/A</v>
      </c>
      <c r="Q28" s="236" t="e">
        <f>IF(ISNUMBER(Regressions!S38),ROUND(Regressions!S38, 1), NA())</f>
        <v>#N/A</v>
      </c>
      <c r="R28" s="360" t="e">
        <f>IF(ISNUMBER(Regressions!T38),ROUND(Regressions!T38, 1), NA())</f>
        <v>#N/A</v>
      </c>
      <c r="S28" s="258" t="e">
        <f>IF(ISNUMBER(Regressions!U38),ROUND(Regressions!U38, 1), NA())</f>
        <v>#N/A</v>
      </c>
    </row>
    <row xmlns:x14ac="http://schemas.microsoft.com/office/spreadsheetml/2009/9/ac" r="29" hidden="true" x14ac:dyDescent="0.2">
      <c r="A29" s="356" t="str">
        <f>IF(ISBLANK(Regressions!A39), " ", Regressions!A39)</f>
        <v>Côte d'Ivoire</v>
      </c>
      <c r="B29" s="357">
        <f>IF(ISBLANK(Regressions!B39), " ", Regressions!B39)</f>
        <v>2025</v>
      </c>
      <c r="C29" s="362" t="str">
        <f>IF(ISBLANK(Regressions!C39), " ", Regressions!C39)</f>
        <v>National</v>
      </c>
      <c r="D29" s="358" t="str">
        <f>IF(ISBLANK(Regressions!D39), " ", Regressions!D39)</f>
        <v> </v>
      </c>
      <c r="E29" s="235" t="e">
        <f>IF(ISNUMBER(Regressions!E39),ROUND(Regressions!E39, 1), NA())</f>
        <v>#N/A</v>
      </c>
      <c r="F29" s="359" t="e">
        <f>IF(ISNUMBER(Regressions!F39),ROUND(Regressions!F39, 1), NA())</f>
        <v>#N/A</v>
      </c>
      <c r="G29" s="257" t="e">
        <f>IF(ISNUMBER(Regressions!G39),ROUND(Regressions!G39, 1), NA())</f>
        <v>#N/A</v>
      </c>
      <c r="H29" s="360" t="e">
        <f>IF(ISNUMBER(Regressions!H39),ROUND(Regressions!H39, 1), NA())</f>
        <v>#N/A</v>
      </c>
      <c r="I29" s="258" t="e">
        <f>IF(ISNUMBER(Regressions!I39),ROUND(Regressions!I39, 1), NA())</f>
        <v>#N/A</v>
      </c>
      <c r="J29" s="361" t="e">
        <f>IF(ISNUMBER(Regressions!K39),ROUND(Regressions!K39, 1), NA())</f>
        <v>#N/A</v>
      </c>
      <c r="K29" s="359" t="e">
        <f>IF(ISNUMBER(Regressions!L39),ROUND(Regressions!L39, 1), NA())</f>
        <v>#N/A</v>
      </c>
      <c r="L29" s="259" t="e">
        <f>IF(ISNUMBER(Regressions!M39),ROUND(Regressions!M39, 1), NA())</f>
        <v>#N/A</v>
      </c>
      <c r="M29" s="360" t="e">
        <f>IF(ISNUMBER(Regressions!N39),ROUND(Regressions!N39, 1), NA())</f>
        <v>#N/A</v>
      </c>
      <c r="N29" s="258" t="e">
        <f>IF(ISNUMBER(Regressions!O39),ROUND(Regressions!O39, 1), NA())</f>
        <v>#N/A</v>
      </c>
      <c r="O29" s="361" t="e">
        <f>IF(ISNUMBER(Regressions!Q39),ROUND(Regressions!Q39, 1), NA())</f>
        <v>#N/A</v>
      </c>
      <c r="P29" s="359" t="e">
        <f>IF(ISNUMBER(Regressions!R39),ROUND(Regressions!R39, 1), NA())</f>
        <v>#N/A</v>
      </c>
      <c r="Q29" s="236" t="e">
        <f>IF(ISNUMBER(Regressions!S39),ROUND(Regressions!S39, 1), NA())</f>
        <v>#N/A</v>
      </c>
      <c r="R29" s="360" t="e">
        <f>IF(ISNUMBER(Regressions!T39),ROUND(Regressions!T39, 1), NA())</f>
        <v>#N/A</v>
      </c>
      <c r="S29" s="258" t="e">
        <f>IF(ISNUMBER(Regressions!U39),ROUND(Regressions!U39, 1), NA())</f>
        <v>#N/A</v>
      </c>
    </row>
    <row xmlns:x14ac="http://schemas.microsoft.com/office/spreadsheetml/2009/9/ac" r="30" hidden="true" x14ac:dyDescent="0.2">
      <c r="A30" s="356" t="str">
        <f>IF(ISBLANK(Regressions!A40), " ", Regressions!A40)</f>
        <v>Côte d'Ivoire</v>
      </c>
      <c r="B30" s="357">
        <f>IF(ISBLANK(Regressions!B40), " ", Regressions!B40)</f>
        <v>2026</v>
      </c>
      <c r="C30" s="362" t="str">
        <f>IF(ISBLANK(Regressions!C40), " ", Regressions!C40)</f>
        <v>National</v>
      </c>
      <c r="D30" s="358" t="str">
        <f>IF(ISBLANK(Regressions!D40), " ", Regressions!D40)</f>
        <v> </v>
      </c>
      <c r="E30" s="235" t="e">
        <f>IF(ISNUMBER(Regressions!E40),ROUND(Regressions!E40, 1), NA())</f>
        <v>#N/A</v>
      </c>
      <c r="F30" s="359" t="e">
        <f>IF(ISNUMBER(Regressions!F40),ROUND(Regressions!F40, 1), NA())</f>
        <v>#N/A</v>
      </c>
      <c r="G30" s="257" t="e">
        <f>IF(ISNUMBER(Regressions!G40),ROUND(Regressions!G40, 1), NA())</f>
        <v>#N/A</v>
      </c>
      <c r="H30" s="360" t="e">
        <f>IF(ISNUMBER(Regressions!H40),ROUND(Regressions!H40, 1), NA())</f>
        <v>#N/A</v>
      </c>
      <c r="I30" s="258" t="e">
        <f>IF(ISNUMBER(Regressions!I40),ROUND(Regressions!I40, 1), NA())</f>
        <v>#N/A</v>
      </c>
      <c r="J30" s="361" t="e">
        <f>IF(ISNUMBER(Regressions!K40),ROUND(Regressions!K40, 1), NA())</f>
        <v>#N/A</v>
      </c>
      <c r="K30" s="359" t="e">
        <f>IF(ISNUMBER(Regressions!L40),ROUND(Regressions!L40, 1), NA())</f>
        <v>#N/A</v>
      </c>
      <c r="L30" s="259" t="e">
        <f>IF(ISNUMBER(Regressions!M40),ROUND(Regressions!M40, 1), NA())</f>
        <v>#N/A</v>
      </c>
      <c r="M30" s="360" t="e">
        <f>IF(ISNUMBER(Regressions!N40),ROUND(Regressions!N40, 1), NA())</f>
        <v>#N/A</v>
      </c>
      <c r="N30" s="258" t="e">
        <f>IF(ISNUMBER(Regressions!O40),ROUND(Regressions!O40, 1), NA())</f>
        <v>#N/A</v>
      </c>
      <c r="O30" s="361" t="e">
        <f>IF(ISNUMBER(Regressions!Q40),ROUND(Regressions!Q40, 1), NA())</f>
        <v>#N/A</v>
      </c>
      <c r="P30" s="359" t="e">
        <f>IF(ISNUMBER(Regressions!R40),ROUND(Regressions!R40, 1), NA())</f>
        <v>#N/A</v>
      </c>
      <c r="Q30" s="236" t="e">
        <f>IF(ISNUMBER(Regressions!S40),ROUND(Regressions!S40, 1), NA())</f>
        <v>#N/A</v>
      </c>
      <c r="R30" s="360" t="e">
        <f>IF(ISNUMBER(Regressions!T40),ROUND(Regressions!T40, 1), NA())</f>
        <v>#N/A</v>
      </c>
      <c r="S30" s="258" t="e">
        <f>IF(ISNUMBER(Regressions!U40),ROUND(Regressions!U40, 1), NA())</f>
        <v>#N/A</v>
      </c>
    </row>
    <row xmlns:x14ac="http://schemas.microsoft.com/office/spreadsheetml/2009/9/ac" r="31" hidden="true" x14ac:dyDescent="0.2">
      <c r="A31" s="356" t="str">
        <f>IF(ISBLANK(Regressions!A41), " ", Regressions!A41)</f>
        <v>Côte d'Ivoire</v>
      </c>
      <c r="B31" s="357">
        <f>IF(ISBLANK(Regressions!B41), " ", Regressions!B41)</f>
        <v>2027</v>
      </c>
      <c r="C31" s="362" t="str">
        <f>IF(ISBLANK(Regressions!C41), " ", Regressions!C41)</f>
        <v>National</v>
      </c>
      <c r="D31" s="358" t="str">
        <f>IF(ISBLANK(Regressions!D41), " ", Regressions!D41)</f>
        <v> </v>
      </c>
      <c r="E31" s="235" t="e">
        <f>IF(ISNUMBER(Regressions!E41),ROUND(Regressions!E41, 1), NA())</f>
        <v>#N/A</v>
      </c>
      <c r="F31" s="359" t="e">
        <f>IF(ISNUMBER(Regressions!F41),ROUND(Regressions!F41, 1), NA())</f>
        <v>#N/A</v>
      </c>
      <c r="G31" s="257" t="e">
        <f>IF(ISNUMBER(Regressions!G41),ROUND(Regressions!G41, 1), NA())</f>
        <v>#N/A</v>
      </c>
      <c r="H31" s="360" t="e">
        <f>IF(ISNUMBER(Regressions!H41),ROUND(Regressions!H41, 1), NA())</f>
        <v>#N/A</v>
      </c>
      <c r="I31" s="258" t="e">
        <f>IF(ISNUMBER(Regressions!I41),ROUND(Regressions!I41, 1), NA())</f>
        <v>#N/A</v>
      </c>
      <c r="J31" s="361" t="e">
        <f>IF(ISNUMBER(Regressions!K41),ROUND(Regressions!K41, 1), NA())</f>
        <v>#N/A</v>
      </c>
      <c r="K31" s="359" t="e">
        <f>IF(ISNUMBER(Regressions!L41),ROUND(Regressions!L41, 1), NA())</f>
        <v>#N/A</v>
      </c>
      <c r="L31" s="259" t="e">
        <f>IF(ISNUMBER(Regressions!M41),ROUND(Regressions!M41, 1), NA())</f>
        <v>#N/A</v>
      </c>
      <c r="M31" s="360" t="e">
        <f>IF(ISNUMBER(Regressions!N41),ROUND(Regressions!N41, 1), NA())</f>
        <v>#N/A</v>
      </c>
      <c r="N31" s="258" t="e">
        <f>IF(ISNUMBER(Regressions!O41),ROUND(Regressions!O41, 1), NA())</f>
        <v>#N/A</v>
      </c>
      <c r="O31" s="361" t="e">
        <f>IF(ISNUMBER(Regressions!Q41),ROUND(Regressions!Q41, 1), NA())</f>
        <v>#N/A</v>
      </c>
      <c r="P31" s="359" t="e">
        <f>IF(ISNUMBER(Regressions!R41),ROUND(Regressions!R41, 1), NA())</f>
        <v>#N/A</v>
      </c>
      <c r="Q31" s="236" t="e">
        <f>IF(ISNUMBER(Regressions!S41),ROUND(Regressions!S41, 1), NA())</f>
        <v>#N/A</v>
      </c>
      <c r="R31" s="360" t="e">
        <f>IF(ISNUMBER(Regressions!T41),ROUND(Regressions!T41, 1), NA())</f>
        <v>#N/A</v>
      </c>
      <c r="S31" s="258" t="e">
        <f>IF(ISNUMBER(Regressions!U41),ROUND(Regressions!U41, 1), NA())</f>
        <v>#N/A</v>
      </c>
    </row>
    <row xmlns:x14ac="http://schemas.microsoft.com/office/spreadsheetml/2009/9/ac" r="32" hidden="true" x14ac:dyDescent="0.2">
      <c r="A32" s="356" t="str">
        <f>IF(ISBLANK(Regressions!A42), " ", Regressions!A42)</f>
        <v>Côte d'Ivoire</v>
      </c>
      <c r="B32" s="357">
        <f>IF(ISBLANK(Regressions!B42), " ", Regressions!B42)</f>
        <v>2028</v>
      </c>
      <c r="C32" s="362" t="str">
        <f>IF(ISBLANK(Regressions!C42), " ", Regressions!C42)</f>
        <v>National</v>
      </c>
      <c r="D32" s="358" t="str">
        <f>IF(ISBLANK(Regressions!D42), " ", Regressions!D42)</f>
        <v> </v>
      </c>
      <c r="E32" s="235" t="e">
        <f>IF(ISNUMBER(Regressions!E42),ROUND(Regressions!E42, 1), NA())</f>
        <v>#N/A</v>
      </c>
      <c r="F32" s="359" t="e">
        <f>IF(ISNUMBER(Regressions!F42),ROUND(Regressions!F42, 1), NA())</f>
        <v>#N/A</v>
      </c>
      <c r="G32" s="257" t="e">
        <f>IF(ISNUMBER(Regressions!G42),ROUND(Regressions!G42, 1), NA())</f>
        <v>#N/A</v>
      </c>
      <c r="H32" s="360" t="e">
        <f>IF(ISNUMBER(Regressions!H42),ROUND(Regressions!H42, 1), NA())</f>
        <v>#N/A</v>
      </c>
      <c r="I32" s="258" t="e">
        <f>IF(ISNUMBER(Regressions!I42),ROUND(Regressions!I42, 1), NA())</f>
        <v>#N/A</v>
      </c>
      <c r="J32" s="361" t="e">
        <f>IF(ISNUMBER(Regressions!K42),ROUND(Regressions!K42, 1), NA())</f>
        <v>#N/A</v>
      </c>
      <c r="K32" s="359" t="e">
        <f>IF(ISNUMBER(Regressions!L42),ROUND(Regressions!L42, 1), NA())</f>
        <v>#N/A</v>
      </c>
      <c r="L32" s="259" t="e">
        <f>IF(ISNUMBER(Regressions!M42),ROUND(Regressions!M42, 1), NA())</f>
        <v>#N/A</v>
      </c>
      <c r="M32" s="360" t="e">
        <f>IF(ISNUMBER(Regressions!N42),ROUND(Regressions!N42, 1), NA())</f>
        <v>#N/A</v>
      </c>
      <c r="N32" s="258" t="e">
        <f>IF(ISNUMBER(Regressions!O42),ROUND(Regressions!O42, 1), NA())</f>
        <v>#N/A</v>
      </c>
      <c r="O32" s="361" t="e">
        <f>IF(ISNUMBER(Regressions!Q42),ROUND(Regressions!Q42, 1), NA())</f>
        <v>#N/A</v>
      </c>
      <c r="P32" s="359" t="e">
        <f>IF(ISNUMBER(Regressions!R42),ROUND(Regressions!R42, 1), NA())</f>
        <v>#N/A</v>
      </c>
      <c r="Q32" s="236" t="e">
        <f>IF(ISNUMBER(Regressions!S42),ROUND(Regressions!S42, 1), NA())</f>
        <v>#N/A</v>
      </c>
      <c r="R32" s="360" t="e">
        <f>IF(ISNUMBER(Regressions!T42),ROUND(Regressions!T42, 1), NA())</f>
        <v>#N/A</v>
      </c>
      <c r="S32" s="258" t="e">
        <f>IF(ISNUMBER(Regressions!U42),ROUND(Regressions!U42, 1), NA())</f>
        <v>#N/A</v>
      </c>
    </row>
    <row xmlns:x14ac="http://schemas.microsoft.com/office/spreadsheetml/2009/9/ac" r="33" hidden="true" x14ac:dyDescent="0.2">
      <c r="A33" s="356" t="str">
        <f>IF(ISBLANK(Regressions!A43), " ", Regressions!A43)</f>
        <v>Côte d'Ivoire</v>
      </c>
      <c r="B33" s="357">
        <f>IF(ISBLANK(Regressions!B43), " ", Regressions!B43)</f>
        <v>2029</v>
      </c>
      <c r="C33" s="362" t="str">
        <f>IF(ISBLANK(Regressions!C43), " ", Regressions!C43)</f>
        <v>National</v>
      </c>
      <c r="D33" s="358" t="str">
        <f>IF(ISBLANK(Regressions!D43), " ", Regressions!D43)</f>
        <v> </v>
      </c>
      <c r="E33" s="235" t="e">
        <f>IF(ISNUMBER(Regressions!E43),ROUND(Regressions!E43, 1), NA())</f>
        <v>#N/A</v>
      </c>
      <c r="F33" s="359" t="e">
        <f>IF(ISNUMBER(Regressions!F43),ROUND(Regressions!F43, 1), NA())</f>
        <v>#N/A</v>
      </c>
      <c r="G33" s="257" t="e">
        <f>IF(ISNUMBER(Regressions!G43),ROUND(Regressions!G43, 1), NA())</f>
        <v>#N/A</v>
      </c>
      <c r="H33" s="360" t="e">
        <f>IF(ISNUMBER(Regressions!H43),ROUND(Regressions!H43, 1), NA())</f>
        <v>#N/A</v>
      </c>
      <c r="I33" s="258" t="e">
        <f>IF(ISNUMBER(Regressions!I43),ROUND(Regressions!I43, 1), NA())</f>
        <v>#N/A</v>
      </c>
      <c r="J33" s="361" t="e">
        <f>IF(ISNUMBER(Regressions!K43),ROUND(Regressions!K43, 1), NA())</f>
        <v>#N/A</v>
      </c>
      <c r="K33" s="359" t="e">
        <f>IF(ISNUMBER(Regressions!L43),ROUND(Regressions!L43, 1), NA())</f>
        <v>#N/A</v>
      </c>
      <c r="L33" s="259" t="e">
        <f>IF(ISNUMBER(Regressions!M43),ROUND(Regressions!M43, 1), NA())</f>
        <v>#N/A</v>
      </c>
      <c r="M33" s="360" t="e">
        <f>IF(ISNUMBER(Regressions!N43),ROUND(Regressions!N43, 1), NA())</f>
        <v>#N/A</v>
      </c>
      <c r="N33" s="258" t="e">
        <f>IF(ISNUMBER(Regressions!O43),ROUND(Regressions!O43, 1), NA())</f>
        <v>#N/A</v>
      </c>
      <c r="O33" s="361" t="e">
        <f>IF(ISNUMBER(Regressions!Q43),ROUND(Regressions!Q43, 1), NA())</f>
        <v>#N/A</v>
      </c>
      <c r="P33" s="359" t="e">
        <f>IF(ISNUMBER(Regressions!R43),ROUND(Regressions!R43, 1), NA())</f>
        <v>#N/A</v>
      </c>
      <c r="Q33" s="236" t="e">
        <f>IF(ISNUMBER(Regressions!S43),ROUND(Regressions!S43, 1), NA())</f>
        <v>#N/A</v>
      </c>
      <c r="R33" s="360" t="e">
        <f>IF(ISNUMBER(Regressions!T43),ROUND(Regressions!T43, 1), NA())</f>
        <v>#N/A</v>
      </c>
      <c r="S33" s="258" t="e">
        <f>IF(ISNUMBER(Regressions!U43),ROUND(Regressions!U43, 1), NA())</f>
        <v>#N/A</v>
      </c>
    </row>
    <row xmlns:x14ac="http://schemas.microsoft.com/office/spreadsheetml/2009/9/ac" r="34" hidden="true" x14ac:dyDescent="0.2">
      <c r="A34" s="356" t="str">
        <f>IF(ISBLANK(Regressions!A44), " ", Regressions!A44)</f>
        <v>Côte d'Ivoire</v>
      </c>
      <c r="B34" s="357">
        <f>IF(ISBLANK(Regressions!B44), " ", Regressions!B44)</f>
        <v>2030</v>
      </c>
      <c r="C34" s="362" t="str">
        <f>IF(ISBLANK(Regressions!C44), " ", Regressions!C44)</f>
        <v>National</v>
      </c>
      <c r="D34" s="358" t="str">
        <f>IF(ISBLANK(Regressions!D44), " ", Regressions!D44)</f>
        <v> </v>
      </c>
      <c r="E34" s="235" t="e">
        <f>IF(ISNUMBER(Regressions!E44),ROUND(Regressions!E44, 1), NA())</f>
        <v>#N/A</v>
      </c>
      <c r="F34" s="359" t="e">
        <f>IF(ISNUMBER(Regressions!F44),ROUND(Regressions!F44, 1), NA())</f>
        <v>#N/A</v>
      </c>
      <c r="G34" s="257" t="e">
        <f>IF(ISNUMBER(Regressions!G44),ROUND(Regressions!G44, 1), NA())</f>
        <v>#N/A</v>
      </c>
      <c r="H34" s="360" t="e">
        <f>IF(ISNUMBER(Regressions!H44),ROUND(Regressions!H44, 1), NA())</f>
        <v>#N/A</v>
      </c>
      <c r="I34" s="258" t="e">
        <f>IF(ISNUMBER(Regressions!I44),ROUND(Regressions!I44, 1), NA())</f>
        <v>#N/A</v>
      </c>
      <c r="J34" s="361" t="e">
        <f>IF(ISNUMBER(Regressions!K44),ROUND(Regressions!K44, 1), NA())</f>
        <v>#N/A</v>
      </c>
      <c r="K34" s="359" t="e">
        <f>IF(ISNUMBER(Regressions!L44),ROUND(Regressions!L44, 1), NA())</f>
        <v>#N/A</v>
      </c>
      <c r="L34" s="259" t="e">
        <f>IF(ISNUMBER(Regressions!M44),ROUND(Regressions!M44, 1), NA())</f>
        <v>#N/A</v>
      </c>
      <c r="M34" s="360" t="e">
        <f>IF(ISNUMBER(Regressions!N44),ROUND(Regressions!N44, 1), NA())</f>
        <v>#N/A</v>
      </c>
      <c r="N34" s="258" t="e">
        <f>IF(ISNUMBER(Regressions!O44),ROUND(Regressions!O44, 1), NA())</f>
        <v>#N/A</v>
      </c>
      <c r="O34" s="361" t="e">
        <f>IF(ISNUMBER(Regressions!Q44),ROUND(Regressions!Q44, 1), NA())</f>
        <v>#N/A</v>
      </c>
      <c r="P34" s="359" t="e">
        <f>IF(ISNUMBER(Regressions!R44),ROUND(Regressions!R44, 1), NA())</f>
        <v>#N/A</v>
      </c>
      <c r="Q34" s="236" t="e">
        <f>IF(ISNUMBER(Regressions!S44),ROUND(Regressions!S44, 1), NA())</f>
        <v>#N/A</v>
      </c>
      <c r="R34" s="360" t="e">
        <f>IF(ISNUMBER(Regressions!T44),ROUND(Regressions!T44, 1), NA())</f>
        <v>#N/A</v>
      </c>
      <c r="S34" s="258" t="e">
        <f>IF(ISNUMBER(Regressions!U44),ROUND(Regressions!U44, 1), NA())</f>
        <v>#N/A</v>
      </c>
    </row>
    <row xmlns:x14ac="http://schemas.microsoft.com/office/spreadsheetml/2009/9/ac" r="35" x14ac:dyDescent="0.2">
      <c r="A35" s="356" t="str">
        <f>IF(ISBLANK(Regressions!A45), " ", Regressions!A45)</f>
        <v>Côte d'Ivoire</v>
      </c>
      <c r="B35" s="357">
        <f>IF(ISBLANK(Regressions!B45), " ", Regressions!B45)</f>
        <v>2000</v>
      </c>
      <c r="C35" s="362" t="str">
        <f>IF(ISBLANK(Regressions!C45), " ", Regressions!C45)</f>
        <v>Urban</v>
      </c>
      <c r="D35" s="358">
        <f>IF(ISBLANK(Regressions!D45), " ", Regressions!D45)</f>
        <v>3005388.7731381231</v>
      </c>
      <c r="E35" s="235" t="e">
        <f>IF(ISNUMBER(Regressions!E45),ROUND(Regressions!E45, 1), NA())</f>
        <v>#N/A</v>
      </c>
      <c r="F35" s="359" t="e">
        <f>IF(ISNUMBER(Regressions!F45),ROUND(Regressions!F45, 1), NA())</f>
        <v>#N/A</v>
      </c>
      <c r="G35" s="257" t="e">
        <f>IF(ISNUMBER(Regressions!G45),ROUND(Regressions!G45, 1), NA())</f>
        <v>#N/A</v>
      </c>
      <c r="H35" s="360" t="e">
        <f>IF(ISNUMBER(Regressions!H45),ROUND(Regressions!H45, 1), NA())</f>
        <v>#N/A</v>
      </c>
      <c r="I35" s="258" t="e">
        <f>IF(ISNUMBER(Regressions!I45),ROUND(Regressions!I45, 1), NA())</f>
        <v>#N/A</v>
      </c>
      <c r="J35" s="361" t="e">
        <f>IF(ISNUMBER(Regressions!K45),ROUND(Regressions!K45, 1), NA())</f>
        <v>#N/A</v>
      </c>
      <c r="K35" s="359" t="e">
        <f>IF(ISNUMBER(Regressions!L45),ROUND(Regressions!L45, 1), NA())</f>
        <v>#N/A</v>
      </c>
      <c r="L35" s="259" t="e">
        <f>IF(ISNUMBER(Regressions!M45),ROUND(Regressions!M45, 1), NA())</f>
        <v>#N/A</v>
      </c>
      <c r="M35" s="360" t="e">
        <f>IF(ISNUMBER(Regressions!N45),ROUND(Regressions!N45, 1), NA())</f>
        <v>#N/A</v>
      </c>
      <c r="N35" s="258" t="e">
        <f>IF(ISNUMBER(Regressions!O45),ROUND(Regressions!O45, 1), NA())</f>
        <v>#N/A</v>
      </c>
      <c r="O35" s="361" t="e">
        <f>IF(ISNUMBER(Regressions!Q45),ROUND(Regressions!Q45, 1), NA())</f>
        <v>#N/A</v>
      </c>
      <c r="P35" s="359" t="e">
        <f>IF(ISNUMBER(Regressions!R45),ROUND(Regressions!R45, 1), NA())</f>
        <v>#N/A</v>
      </c>
      <c r="Q35" s="236" t="e">
        <f>IF(ISNUMBER(Regressions!S45),ROUND(Regressions!S45, 1), NA())</f>
        <v>#N/A</v>
      </c>
      <c r="R35" s="360" t="e">
        <f>IF(ISNUMBER(Regressions!T45),ROUND(Regressions!T45, 1), NA())</f>
        <v>#N/A</v>
      </c>
      <c r="S35" s="258" t="e">
        <f>IF(ISNUMBER(Regressions!U45),ROUND(Regressions!U45, 1), NA())</f>
        <v>#N/A</v>
      </c>
    </row>
    <row xmlns:x14ac="http://schemas.microsoft.com/office/spreadsheetml/2009/9/ac" r="36" x14ac:dyDescent="0.2">
      <c r="A36" s="356" t="str">
        <f>IF(ISBLANK(Regressions!A46), " ", Regressions!A46)</f>
        <v>Côte d'Ivoire</v>
      </c>
      <c r="B36" s="357">
        <f>IF(ISBLANK(Regressions!B46), " ", Regressions!B46)</f>
        <v>2001</v>
      </c>
      <c r="C36" s="362" t="str">
        <f>IF(ISBLANK(Regressions!C46), " ", Regressions!C46)</f>
        <v>Urban</v>
      </c>
      <c r="D36" s="358">
        <f>IF(ISBLANK(Regressions!D46), " ", Regressions!D46)</f>
        <v>3121041.6616401668</v>
      </c>
      <c r="E36" s="235" t="e">
        <f>IF(ISNUMBER(Regressions!E46),ROUND(Regressions!E46, 1), NA())</f>
        <v>#N/A</v>
      </c>
      <c r="F36" s="359" t="e">
        <f>IF(ISNUMBER(Regressions!F46),ROUND(Regressions!F46, 1), NA())</f>
        <v>#N/A</v>
      </c>
      <c r="G36" s="257" t="e">
        <f>IF(ISNUMBER(Regressions!G46),ROUND(Regressions!G46, 1), NA())</f>
        <v>#N/A</v>
      </c>
      <c r="H36" s="360" t="e">
        <f>IF(ISNUMBER(Regressions!H46),ROUND(Regressions!H46, 1), NA())</f>
        <v>#N/A</v>
      </c>
      <c r="I36" s="258" t="e">
        <f>IF(ISNUMBER(Regressions!I46),ROUND(Regressions!I46, 1), NA())</f>
        <v>#N/A</v>
      </c>
      <c r="J36" s="361" t="e">
        <f>IF(ISNUMBER(Regressions!K46),ROUND(Regressions!K46, 1), NA())</f>
        <v>#N/A</v>
      </c>
      <c r="K36" s="359" t="e">
        <f>IF(ISNUMBER(Regressions!L46),ROUND(Regressions!L46, 1), NA())</f>
        <v>#N/A</v>
      </c>
      <c r="L36" s="259" t="e">
        <f>IF(ISNUMBER(Regressions!M46),ROUND(Regressions!M46, 1), NA())</f>
        <v>#N/A</v>
      </c>
      <c r="M36" s="360" t="e">
        <f>IF(ISNUMBER(Regressions!N46),ROUND(Regressions!N46, 1), NA())</f>
        <v>#N/A</v>
      </c>
      <c r="N36" s="258" t="e">
        <f>IF(ISNUMBER(Regressions!O46),ROUND(Regressions!O46, 1), NA())</f>
        <v>#N/A</v>
      </c>
      <c r="O36" s="361" t="e">
        <f>IF(ISNUMBER(Regressions!Q46),ROUND(Regressions!Q46, 1), NA())</f>
        <v>#N/A</v>
      </c>
      <c r="P36" s="359" t="e">
        <f>IF(ISNUMBER(Regressions!R46),ROUND(Regressions!R46, 1), NA())</f>
        <v>#N/A</v>
      </c>
      <c r="Q36" s="236" t="e">
        <f>IF(ISNUMBER(Regressions!S46),ROUND(Regressions!S46, 1), NA())</f>
        <v>#N/A</v>
      </c>
      <c r="R36" s="360" t="e">
        <f>IF(ISNUMBER(Regressions!T46),ROUND(Regressions!T46, 1), NA())</f>
        <v>#N/A</v>
      </c>
      <c r="S36" s="258" t="e">
        <f>IF(ISNUMBER(Regressions!U46),ROUND(Regressions!U46, 1), NA())</f>
        <v>#N/A</v>
      </c>
    </row>
    <row xmlns:x14ac="http://schemas.microsoft.com/office/spreadsheetml/2009/9/ac" r="37" x14ac:dyDescent="0.2">
      <c r="A37" s="356" t="str">
        <f>IF(ISBLANK(Regressions!A47), " ", Regressions!A47)</f>
        <v>Côte d'Ivoire</v>
      </c>
      <c r="B37" s="357">
        <f>IF(ISBLANK(Regressions!B47), " ", Regressions!B47)</f>
        <v>2002</v>
      </c>
      <c r="C37" s="362" t="str">
        <f>IF(ISBLANK(Regressions!C47), " ", Regressions!C47)</f>
        <v>Urban</v>
      </c>
      <c r="D37" s="358">
        <f>IF(ISBLANK(Regressions!D47), " ", Regressions!D47)</f>
        <v>3248300.815864563</v>
      </c>
      <c r="E37" s="235" t="e">
        <f>IF(ISNUMBER(Regressions!E47),ROUND(Regressions!E47, 1), NA())</f>
        <v>#N/A</v>
      </c>
      <c r="F37" s="359" t="e">
        <f>IF(ISNUMBER(Regressions!F47),ROUND(Regressions!F47, 1), NA())</f>
        <v>#N/A</v>
      </c>
      <c r="G37" s="257" t="e">
        <f>IF(ISNUMBER(Regressions!G47),ROUND(Regressions!G47, 1), NA())</f>
        <v>#N/A</v>
      </c>
      <c r="H37" s="360" t="e">
        <f>IF(ISNUMBER(Regressions!H47),ROUND(Regressions!H47, 1), NA())</f>
        <v>#N/A</v>
      </c>
      <c r="I37" s="258" t="e">
        <f>IF(ISNUMBER(Regressions!I47),ROUND(Regressions!I47, 1), NA())</f>
        <v>#N/A</v>
      </c>
      <c r="J37" s="361" t="e">
        <f>IF(ISNUMBER(Regressions!K47),ROUND(Regressions!K47, 1), NA())</f>
        <v>#N/A</v>
      </c>
      <c r="K37" s="359" t="e">
        <f>IF(ISNUMBER(Regressions!L47),ROUND(Regressions!L47, 1), NA())</f>
        <v>#N/A</v>
      </c>
      <c r="L37" s="259" t="e">
        <f>IF(ISNUMBER(Regressions!M47),ROUND(Regressions!M47, 1), NA())</f>
        <v>#N/A</v>
      </c>
      <c r="M37" s="360" t="e">
        <f>IF(ISNUMBER(Regressions!N47),ROUND(Regressions!N47, 1), NA())</f>
        <v>#N/A</v>
      </c>
      <c r="N37" s="258" t="e">
        <f>IF(ISNUMBER(Regressions!O47),ROUND(Regressions!O47, 1), NA())</f>
        <v>#N/A</v>
      </c>
      <c r="O37" s="361" t="e">
        <f>IF(ISNUMBER(Regressions!Q47),ROUND(Regressions!Q47, 1), NA())</f>
        <v>#N/A</v>
      </c>
      <c r="P37" s="359" t="e">
        <f>IF(ISNUMBER(Regressions!R47),ROUND(Regressions!R47, 1), NA())</f>
        <v>#N/A</v>
      </c>
      <c r="Q37" s="236" t="e">
        <f>IF(ISNUMBER(Regressions!S47),ROUND(Regressions!S47, 1), NA())</f>
        <v>#N/A</v>
      </c>
      <c r="R37" s="360" t="e">
        <f>IF(ISNUMBER(Regressions!T47),ROUND(Regressions!T47, 1), NA())</f>
        <v>#N/A</v>
      </c>
      <c r="S37" s="258" t="e">
        <f>IF(ISNUMBER(Regressions!U47),ROUND(Regressions!U47, 1), NA())</f>
        <v>#N/A</v>
      </c>
    </row>
    <row xmlns:x14ac="http://schemas.microsoft.com/office/spreadsheetml/2009/9/ac" r="38" x14ac:dyDescent="0.2">
      <c r="A38" s="356" t="str">
        <f>IF(ISBLANK(Regressions!A48), " ", Regressions!A48)</f>
        <v>Côte d'Ivoire</v>
      </c>
      <c r="B38" s="357">
        <f>IF(ISBLANK(Regressions!B48), " ", Regressions!B48)</f>
        <v>2003</v>
      </c>
      <c r="C38" s="362" t="str">
        <f>IF(ISBLANK(Regressions!C48), " ", Regressions!C48)</f>
        <v>Urban</v>
      </c>
      <c r="D38" s="358">
        <f>IF(ISBLANK(Regressions!D48), " ", Regressions!D48)</f>
        <v>3362407.6206547171</v>
      </c>
      <c r="E38" s="235">
        <f>IF(ISNUMBER(Regressions!E48),ROUND(Regressions!E48, 1), NA())</f>
        <v>73.400000000000006</v>
      </c>
      <c r="F38" s="359">
        <f>IF(ISNUMBER(Regressions!F48),ROUND(Regressions!F48, 1), NA())</f>
        <v>72.3</v>
      </c>
      <c r="G38" s="257" t="e">
        <f>IF(ISNUMBER(Regressions!G48),ROUND(Regressions!G48, 1), NA())</f>
        <v>#N/A</v>
      </c>
      <c r="H38" s="360" t="e">
        <f>IF(ISNUMBER(Regressions!H48),ROUND(Regressions!H48, 1), NA())</f>
        <v>#N/A</v>
      </c>
      <c r="I38" s="258">
        <f>IF(ISNUMBER(Regressions!I48),ROUND(Regressions!I48, 1), NA())</f>
        <v>27.7</v>
      </c>
      <c r="J38" s="361">
        <f>IF(ISNUMBER(Regressions!K48),ROUND(Regressions!K48, 1), NA())</f>
        <v>69.5</v>
      </c>
      <c r="K38" s="359" t="e">
        <f>IF(ISNUMBER(Regressions!L48),ROUND(Regressions!L48, 1), NA())</f>
        <v>#N/A</v>
      </c>
      <c r="L38" s="259" t="e">
        <f>IF(ISNUMBER(Regressions!M48),ROUND(Regressions!M48, 1), NA())</f>
        <v>#N/A</v>
      </c>
      <c r="M38" s="360" t="e">
        <f>IF(ISNUMBER(Regressions!N48),ROUND(Regressions!N48, 1), NA())</f>
        <v>#N/A</v>
      </c>
      <c r="N38" s="258">
        <f>IF(ISNUMBER(Regressions!O48),ROUND(Regressions!O48, 1), NA())</f>
        <v>30.5</v>
      </c>
      <c r="O38" s="361" t="e">
        <f>IF(ISNUMBER(Regressions!Q48),ROUND(Regressions!Q48, 1), NA())</f>
        <v>#N/A</v>
      </c>
      <c r="P38" s="359" t="e">
        <f>IF(ISNUMBER(Regressions!R48),ROUND(Regressions!R48, 1), NA())</f>
        <v>#N/A</v>
      </c>
      <c r="Q38" s="236" t="e">
        <f>IF(ISNUMBER(Regressions!S48),ROUND(Regressions!S48, 1), NA())</f>
        <v>#N/A</v>
      </c>
      <c r="R38" s="360" t="e">
        <f>IF(ISNUMBER(Regressions!T48),ROUND(Regressions!T48, 1), NA())</f>
        <v>#N/A</v>
      </c>
      <c r="S38" s="258" t="e">
        <f>IF(ISNUMBER(Regressions!U48),ROUND(Regressions!U48, 1), NA())</f>
        <v>#N/A</v>
      </c>
    </row>
    <row xmlns:x14ac="http://schemas.microsoft.com/office/spreadsheetml/2009/9/ac" r="39" x14ac:dyDescent="0.2">
      <c r="A39" s="356" t="str">
        <f>IF(ISBLANK(Regressions!A49), " ", Regressions!A49)</f>
        <v>Côte d'Ivoire</v>
      </c>
      <c r="B39" s="357">
        <f>IF(ISBLANK(Regressions!B49), " ", Regressions!B49)</f>
        <v>2004</v>
      </c>
      <c r="C39" s="362" t="str">
        <f>IF(ISBLANK(Regressions!C49), " ", Regressions!C49)</f>
        <v>Urban</v>
      </c>
      <c r="D39" s="358">
        <f>IF(ISBLANK(Regressions!D49), " ", Regressions!D49)</f>
        <v>3479682.066425628</v>
      </c>
      <c r="E39" s="235">
        <f>IF(ISNUMBER(Regressions!E49),ROUND(Regressions!E49, 1), NA())</f>
        <v>73.400000000000006</v>
      </c>
      <c r="F39" s="359">
        <f>IF(ISNUMBER(Regressions!F49),ROUND(Regressions!F49, 1), NA())</f>
        <v>72.3</v>
      </c>
      <c r="G39" s="257" t="e">
        <f>IF(ISNUMBER(Regressions!G49),ROUND(Regressions!G49, 1), NA())</f>
        <v>#N/A</v>
      </c>
      <c r="H39" s="360" t="e">
        <f>IF(ISNUMBER(Regressions!H49),ROUND(Regressions!H49, 1), NA())</f>
        <v>#N/A</v>
      </c>
      <c r="I39" s="258">
        <f>IF(ISNUMBER(Regressions!I49),ROUND(Regressions!I49, 1), NA())</f>
        <v>27.7</v>
      </c>
      <c r="J39" s="361">
        <f>IF(ISNUMBER(Regressions!K49),ROUND(Regressions!K49, 1), NA())</f>
        <v>69.5</v>
      </c>
      <c r="K39" s="359" t="e">
        <f>IF(ISNUMBER(Regressions!L49),ROUND(Regressions!L49, 1), NA())</f>
        <v>#N/A</v>
      </c>
      <c r="L39" s="259" t="e">
        <f>IF(ISNUMBER(Regressions!M49),ROUND(Regressions!M49, 1), NA())</f>
        <v>#N/A</v>
      </c>
      <c r="M39" s="360" t="e">
        <f>IF(ISNUMBER(Regressions!N49),ROUND(Regressions!N49, 1), NA())</f>
        <v>#N/A</v>
      </c>
      <c r="N39" s="258">
        <f>IF(ISNUMBER(Regressions!O49),ROUND(Regressions!O49, 1), NA())</f>
        <v>30.5</v>
      </c>
      <c r="O39" s="361" t="e">
        <f>IF(ISNUMBER(Regressions!Q49),ROUND(Regressions!Q49, 1), NA())</f>
        <v>#N/A</v>
      </c>
      <c r="P39" s="359" t="e">
        <f>IF(ISNUMBER(Regressions!R49),ROUND(Regressions!R49, 1), NA())</f>
        <v>#N/A</v>
      </c>
      <c r="Q39" s="236" t="e">
        <f>IF(ISNUMBER(Regressions!S49),ROUND(Regressions!S49, 1), NA())</f>
        <v>#N/A</v>
      </c>
      <c r="R39" s="360" t="e">
        <f>IF(ISNUMBER(Regressions!T49),ROUND(Regressions!T49, 1), NA())</f>
        <v>#N/A</v>
      </c>
      <c r="S39" s="258" t="e">
        <f>IF(ISNUMBER(Regressions!U49),ROUND(Regressions!U49, 1), NA())</f>
        <v>#N/A</v>
      </c>
    </row>
    <row xmlns:x14ac="http://schemas.microsoft.com/office/spreadsheetml/2009/9/ac" r="40" x14ac:dyDescent="0.2">
      <c r="A40" s="356" t="str">
        <f>IF(ISBLANK(Regressions!A50), " ", Regressions!A50)</f>
        <v>Côte d'Ivoire</v>
      </c>
      <c r="B40" s="357">
        <f>IF(ISBLANK(Regressions!B50), " ", Regressions!B50)</f>
        <v>2005</v>
      </c>
      <c r="C40" s="362" t="str">
        <f>IF(ISBLANK(Regressions!C50), " ", Regressions!C50)</f>
        <v>Urban</v>
      </c>
      <c r="D40" s="358">
        <f>IF(ISBLANK(Regressions!D50), " ", Regressions!D50)</f>
        <v>3598525.3729557041</v>
      </c>
      <c r="E40" s="235">
        <f>IF(ISNUMBER(Regressions!E50),ROUND(Regressions!E50, 1), NA())</f>
        <v>73.400000000000006</v>
      </c>
      <c r="F40" s="359">
        <f>IF(ISNUMBER(Regressions!F50),ROUND(Regressions!F50, 1), NA())</f>
        <v>72.3</v>
      </c>
      <c r="G40" s="257" t="e">
        <f>IF(ISNUMBER(Regressions!G50),ROUND(Regressions!G50, 1), NA())</f>
        <v>#N/A</v>
      </c>
      <c r="H40" s="360" t="e">
        <f>IF(ISNUMBER(Regressions!H50),ROUND(Regressions!H50, 1), NA())</f>
        <v>#N/A</v>
      </c>
      <c r="I40" s="258">
        <f>IF(ISNUMBER(Regressions!I50),ROUND(Regressions!I50, 1), NA())</f>
        <v>27.7</v>
      </c>
      <c r="J40" s="361">
        <f>IF(ISNUMBER(Regressions!K50),ROUND(Regressions!K50, 1), NA())</f>
        <v>69.5</v>
      </c>
      <c r="K40" s="359" t="e">
        <f>IF(ISNUMBER(Regressions!L50),ROUND(Regressions!L50, 1), NA())</f>
        <v>#N/A</v>
      </c>
      <c r="L40" s="259" t="e">
        <f>IF(ISNUMBER(Regressions!M50),ROUND(Regressions!M50, 1), NA())</f>
        <v>#N/A</v>
      </c>
      <c r="M40" s="360" t="e">
        <f>IF(ISNUMBER(Regressions!N50),ROUND(Regressions!N50, 1), NA())</f>
        <v>#N/A</v>
      </c>
      <c r="N40" s="258">
        <f>IF(ISNUMBER(Regressions!O50),ROUND(Regressions!O50, 1), NA())</f>
        <v>30.5</v>
      </c>
      <c r="O40" s="361" t="e">
        <f>IF(ISNUMBER(Regressions!Q50),ROUND(Regressions!Q50, 1), NA())</f>
        <v>#N/A</v>
      </c>
      <c r="P40" s="359" t="e">
        <f>IF(ISNUMBER(Regressions!R50),ROUND(Regressions!R50, 1), NA())</f>
        <v>#N/A</v>
      </c>
      <c r="Q40" s="236" t="e">
        <f>IF(ISNUMBER(Regressions!S50),ROUND(Regressions!S50, 1), NA())</f>
        <v>#N/A</v>
      </c>
      <c r="R40" s="360" t="e">
        <f>IF(ISNUMBER(Regressions!T50),ROUND(Regressions!T50, 1), NA())</f>
        <v>#N/A</v>
      </c>
      <c r="S40" s="258" t="e">
        <f>IF(ISNUMBER(Regressions!U50),ROUND(Regressions!U50, 1), NA())</f>
        <v>#N/A</v>
      </c>
    </row>
    <row xmlns:x14ac="http://schemas.microsoft.com/office/spreadsheetml/2009/9/ac" r="41" x14ac:dyDescent="0.2">
      <c r="A41" s="356" t="str">
        <f>IF(ISBLANK(Regressions!A51), " ", Regressions!A51)</f>
        <v>Côte d'Ivoire</v>
      </c>
      <c r="B41" s="357">
        <f>IF(ISBLANK(Regressions!B51), " ", Regressions!B51)</f>
        <v>2006</v>
      </c>
      <c r="C41" s="362" t="str">
        <f>IF(ISBLANK(Regressions!C51), " ", Regressions!C51)</f>
        <v>Urban</v>
      </c>
      <c r="D41" s="358">
        <f>IF(ISBLANK(Regressions!D51), " ", Regressions!D51)</f>
        <v>3721391.2928276062</v>
      </c>
      <c r="E41" s="235">
        <f>IF(ISNUMBER(Regressions!E51),ROUND(Regressions!E51, 1), NA())</f>
        <v>73.400000000000006</v>
      </c>
      <c r="F41" s="359">
        <f>IF(ISNUMBER(Regressions!F51),ROUND(Regressions!F51, 1), NA())</f>
        <v>72.3</v>
      </c>
      <c r="G41" s="257" t="e">
        <f>IF(ISNUMBER(Regressions!G51),ROUND(Regressions!G51, 1), NA())</f>
        <v>#N/A</v>
      </c>
      <c r="H41" s="360" t="e">
        <f>IF(ISNUMBER(Regressions!H51),ROUND(Regressions!H51, 1), NA())</f>
        <v>#N/A</v>
      </c>
      <c r="I41" s="258">
        <f>IF(ISNUMBER(Regressions!I51),ROUND(Regressions!I51, 1), NA())</f>
        <v>27.7</v>
      </c>
      <c r="J41" s="361">
        <f>IF(ISNUMBER(Regressions!K51),ROUND(Regressions!K51, 1), NA())</f>
        <v>69.5</v>
      </c>
      <c r="K41" s="359" t="e">
        <f>IF(ISNUMBER(Regressions!L51),ROUND(Regressions!L51, 1), NA())</f>
        <v>#N/A</v>
      </c>
      <c r="L41" s="259" t="e">
        <f>IF(ISNUMBER(Regressions!M51),ROUND(Regressions!M51, 1), NA())</f>
        <v>#N/A</v>
      </c>
      <c r="M41" s="360" t="e">
        <f>IF(ISNUMBER(Regressions!N51),ROUND(Regressions!N51, 1), NA())</f>
        <v>#N/A</v>
      </c>
      <c r="N41" s="258">
        <f>IF(ISNUMBER(Regressions!O51),ROUND(Regressions!O51, 1), NA())</f>
        <v>30.5</v>
      </c>
      <c r="O41" s="361" t="e">
        <f>IF(ISNUMBER(Regressions!Q51),ROUND(Regressions!Q51, 1), NA())</f>
        <v>#N/A</v>
      </c>
      <c r="P41" s="359" t="e">
        <f>IF(ISNUMBER(Regressions!R51),ROUND(Regressions!R51, 1), NA())</f>
        <v>#N/A</v>
      </c>
      <c r="Q41" s="236" t="e">
        <f>IF(ISNUMBER(Regressions!S51),ROUND(Regressions!S51, 1), NA())</f>
        <v>#N/A</v>
      </c>
      <c r="R41" s="360" t="e">
        <f>IF(ISNUMBER(Regressions!T51),ROUND(Regressions!T51, 1), NA())</f>
        <v>#N/A</v>
      </c>
      <c r="S41" s="258" t="e">
        <f>IF(ISNUMBER(Regressions!U51),ROUND(Regressions!U51, 1), NA())</f>
        <v>#N/A</v>
      </c>
    </row>
    <row xmlns:x14ac="http://schemas.microsoft.com/office/spreadsheetml/2009/9/ac" r="42" x14ac:dyDescent="0.2">
      <c r="A42" s="356" t="str">
        <f>IF(ISBLANK(Regressions!A52), " ", Regressions!A52)</f>
        <v>Côte d'Ivoire</v>
      </c>
      <c r="B42" s="357">
        <f>IF(ISBLANK(Regressions!B52), " ", Regressions!B52)</f>
        <v>2007</v>
      </c>
      <c r="C42" s="362" t="str">
        <f>IF(ISBLANK(Regressions!C52), " ", Regressions!C52)</f>
        <v>Urban</v>
      </c>
      <c r="D42" s="358">
        <f>IF(ISBLANK(Regressions!D52), " ", Regressions!D52)</f>
        <v>3846291.26673172</v>
      </c>
      <c r="E42" s="235">
        <f>IF(ISNUMBER(Regressions!E52),ROUND(Regressions!E52, 1), NA())</f>
        <v>73.400000000000006</v>
      </c>
      <c r="F42" s="359">
        <f>IF(ISNUMBER(Regressions!F52),ROUND(Regressions!F52, 1), NA())</f>
        <v>72.3</v>
      </c>
      <c r="G42" s="257" t="e">
        <f>IF(ISNUMBER(Regressions!G52),ROUND(Regressions!G52, 1), NA())</f>
        <v>#N/A</v>
      </c>
      <c r="H42" s="360" t="e">
        <f>IF(ISNUMBER(Regressions!H52),ROUND(Regressions!H52, 1), NA())</f>
        <v>#N/A</v>
      </c>
      <c r="I42" s="258">
        <f>IF(ISNUMBER(Regressions!I52),ROUND(Regressions!I52, 1), NA())</f>
        <v>27.7</v>
      </c>
      <c r="J42" s="361">
        <f>IF(ISNUMBER(Regressions!K52),ROUND(Regressions!K52, 1), NA())</f>
        <v>69.5</v>
      </c>
      <c r="K42" s="359" t="e">
        <f>IF(ISNUMBER(Regressions!L52),ROUND(Regressions!L52, 1), NA())</f>
        <v>#N/A</v>
      </c>
      <c r="L42" s="259" t="e">
        <f>IF(ISNUMBER(Regressions!M52),ROUND(Regressions!M52, 1), NA())</f>
        <v>#N/A</v>
      </c>
      <c r="M42" s="360" t="e">
        <f>IF(ISNUMBER(Regressions!N52),ROUND(Regressions!N52, 1), NA())</f>
        <v>#N/A</v>
      </c>
      <c r="N42" s="258">
        <f>IF(ISNUMBER(Regressions!O52),ROUND(Regressions!O52, 1), NA())</f>
        <v>30.5</v>
      </c>
      <c r="O42" s="361" t="e">
        <f>IF(ISNUMBER(Regressions!Q52),ROUND(Regressions!Q52, 1), NA())</f>
        <v>#N/A</v>
      </c>
      <c r="P42" s="359" t="e">
        <f>IF(ISNUMBER(Regressions!R52),ROUND(Regressions!R52, 1), NA())</f>
        <v>#N/A</v>
      </c>
      <c r="Q42" s="236" t="e">
        <f>IF(ISNUMBER(Regressions!S52),ROUND(Regressions!S52, 1), NA())</f>
        <v>#N/A</v>
      </c>
      <c r="R42" s="360" t="e">
        <f>IF(ISNUMBER(Regressions!T52),ROUND(Regressions!T52, 1), NA())</f>
        <v>#N/A</v>
      </c>
      <c r="S42" s="258" t="e">
        <f>IF(ISNUMBER(Regressions!U52),ROUND(Regressions!U52, 1), NA())</f>
        <v>#N/A</v>
      </c>
    </row>
    <row xmlns:x14ac="http://schemas.microsoft.com/office/spreadsheetml/2009/9/ac" r="43" x14ac:dyDescent="0.2">
      <c r="A43" s="356" t="str">
        <f>IF(ISBLANK(Regressions!A53), " ", Regressions!A53)</f>
        <v>Côte d'Ivoire</v>
      </c>
      <c r="B43" s="357">
        <f>IF(ISBLANK(Regressions!B53), " ", Regressions!B53)</f>
        <v>2008</v>
      </c>
      <c r="C43" s="362" t="str">
        <f>IF(ISBLANK(Regressions!C53), " ", Regressions!C53)</f>
        <v>Urban</v>
      </c>
      <c r="D43" s="358">
        <f>IF(ISBLANK(Regressions!D53), " ", Regressions!D53)</f>
        <v>3961174.6288470458</v>
      </c>
      <c r="E43" s="235">
        <f>IF(ISNUMBER(Regressions!E53),ROUND(Regressions!E53, 1), NA())</f>
        <v>72.099999999999994</v>
      </c>
      <c r="F43" s="359">
        <f>IF(ISNUMBER(Regressions!F53),ROUND(Regressions!F53, 1), NA())</f>
        <v>71.8</v>
      </c>
      <c r="G43" s="257" t="e">
        <f>IF(ISNUMBER(Regressions!G53),ROUND(Regressions!G53, 1), NA())</f>
        <v>#N/A</v>
      </c>
      <c r="H43" s="360" t="e">
        <f>IF(ISNUMBER(Regressions!H53),ROUND(Regressions!H53, 1), NA())</f>
        <v>#N/A</v>
      </c>
      <c r="I43" s="258">
        <f>IF(ISNUMBER(Regressions!I53),ROUND(Regressions!I53, 1), NA())</f>
        <v>28.2</v>
      </c>
      <c r="J43" s="361">
        <f>IF(ISNUMBER(Regressions!K53),ROUND(Regressions!K53, 1), NA())</f>
        <v>68.599999999999994</v>
      </c>
      <c r="K43" s="359" t="e">
        <f>IF(ISNUMBER(Regressions!L53),ROUND(Regressions!L53, 1), NA())</f>
        <v>#N/A</v>
      </c>
      <c r="L43" s="259" t="e">
        <f>IF(ISNUMBER(Regressions!M53),ROUND(Regressions!M53, 1), NA())</f>
        <v>#N/A</v>
      </c>
      <c r="M43" s="360" t="e">
        <f>IF(ISNUMBER(Regressions!N53),ROUND(Regressions!N53, 1), NA())</f>
        <v>#N/A</v>
      </c>
      <c r="N43" s="258">
        <f>IF(ISNUMBER(Regressions!O53),ROUND(Regressions!O53, 1), NA())</f>
        <v>31.4</v>
      </c>
      <c r="O43" s="361" t="e">
        <f>IF(ISNUMBER(Regressions!Q53),ROUND(Regressions!Q53, 1), NA())</f>
        <v>#N/A</v>
      </c>
      <c r="P43" s="359" t="e">
        <f>IF(ISNUMBER(Regressions!R53),ROUND(Regressions!R53, 1), NA())</f>
        <v>#N/A</v>
      </c>
      <c r="Q43" s="236" t="e">
        <f>IF(ISNUMBER(Regressions!S53),ROUND(Regressions!S53, 1), NA())</f>
        <v>#N/A</v>
      </c>
      <c r="R43" s="360" t="e">
        <f>IF(ISNUMBER(Regressions!T53),ROUND(Regressions!T53, 1), NA())</f>
        <v>#N/A</v>
      </c>
      <c r="S43" s="258" t="e">
        <f>IF(ISNUMBER(Regressions!U53),ROUND(Regressions!U53, 1), NA())</f>
        <v>#N/A</v>
      </c>
    </row>
    <row xmlns:x14ac="http://schemas.microsoft.com/office/spreadsheetml/2009/9/ac" r="44" x14ac:dyDescent="0.2">
      <c r="A44" s="356" t="str">
        <f>IF(ISBLANK(Regressions!A54), " ", Regressions!A54)</f>
        <v>Côte d'Ivoire</v>
      </c>
      <c r="B44" s="357">
        <f>IF(ISBLANK(Regressions!B54), " ", Regressions!B54)</f>
        <v>2009</v>
      </c>
      <c r="C44" s="362" t="str">
        <f>IF(ISBLANK(Regressions!C54), " ", Regressions!C54)</f>
        <v>Urban</v>
      </c>
      <c r="D44" s="358">
        <f>IF(ISBLANK(Regressions!D54), " ", Regressions!D54)</f>
        <v>4070250.7460603709</v>
      </c>
      <c r="E44" s="235">
        <f>IF(ISNUMBER(Regressions!E54),ROUND(Regressions!E54, 1), NA())</f>
        <v>71.3</v>
      </c>
      <c r="F44" s="359">
        <f>IF(ISNUMBER(Regressions!F54),ROUND(Regressions!F54, 1), NA())</f>
        <v>71.3</v>
      </c>
      <c r="G44" s="257" t="e">
        <f>IF(ISNUMBER(Regressions!G54),ROUND(Regressions!G54, 1), NA())</f>
        <v>#N/A</v>
      </c>
      <c r="H44" s="360" t="e">
        <f>IF(ISNUMBER(Regressions!H54),ROUND(Regressions!H54, 1), NA())</f>
        <v>#N/A</v>
      </c>
      <c r="I44" s="258">
        <f>IF(ISNUMBER(Regressions!I54),ROUND(Regressions!I54, 1), NA())</f>
        <v>28.7</v>
      </c>
      <c r="J44" s="361">
        <f>IF(ISNUMBER(Regressions!K54),ROUND(Regressions!K54, 1), NA())</f>
        <v>67.599999999999994</v>
      </c>
      <c r="K44" s="359" t="e">
        <f>IF(ISNUMBER(Regressions!L54),ROUND(Regressions!L54, 1), NA())</f>
        <v>#N/A</v>
      </c>
      <c r="L44" s="259" t="e">
        <f>IF(ISNUMBER(Regressions!M54),ROUND(Regressions!M54, 1), NA())</f>
        <v>#N/A</v>
      </c>
      <c r="M44" s="360" t="e">
        <f>IF(ISNUMBER(Regressions!N54),ROUND(Regressions!N54, 1), NA())</f>
        <v>#N/A</v>
      </c>
      <c r="N44" s="258">
        <f>IF(ISNUMBER(Regressions!O54),ROUND(Regressions!O54, 1), NA())</f>
        <v>32.4</v>
      </c>
      <c r="O44" s="361" t="e">
        <f>IF(ISNUMBER(Regressions!Q54),ROUND(Regressions!Q54, 1), NA())</f>
        <v>#N/A</v>
      </c>
      <c r="P44" s="359" t="e">
        <f>IF(ISNUMBER(Regressions!R54),ROUND(Regressions!R54, 1), NA())</f>
        <v>#N/A</v>
      </c>
      <c r="Q44" s="236" t="e">
        <f>IF(ISNUMBER(Regressions!S54),ROUND(Regressions!S54, 1), NA())</f>
        <v>#N/A</v>
      </c>
      <c r="R44" s="360" t="e">
        <f>IF(ISNUMBER(Regressions!T54),ROUND(Regressions!T54, 1), NA())</f>
        <v>#N/A</v>
      </c>
      <c r="S44" s="258" t="e">
        <f>IF(ISNUMBER(Regressions!U54),ROUND(Regressions!U54, 1), NA())</f>
        <v>#N/A</v>
      </c>
    </row>
    <row xmlns:x14ac="http://schemas.microsoft.com/office/spreadsheetml/2009/9/ac" r="45" x14ac:dyDescent="0.2">
      <c r="A45" s="356" t="str">
        <f>IF(ISBLANK(Regressions!A55), " ", Regressions!A55)</f>
        <v>Côte d'Ivoire</v>
      </c>
      <c r="B45" s="357">
        <f>IF(ISBLANK(Regressions!B55), " ", Regressions!B55)</f>
        <v>2010</v>
      </c>
      <c r="C45" s="362" t="str">
        <f>IF(ISBLANK(Regressions!C55), " ", Regressions!C55)</f>
        <v>Urban</v>
      </c>
      <c r="D45" s="358">
        <f>IF(ISBLANK(Regressions!D55), " ", Regressions!D55)</f>
        <v>4177844.3465281669</v>
      </c>
      <c r="E45" s="235">
        <f>IF(ISNUMBER(Regressions!E55),ROUND(Regressions!E55, 1), NA())</f>
        <v>70.8</v>
      </c>
      <c r="F45" s="359">
        <f>IF(ISNUMBER(Regressions!F55),ROUND(Regressions!F55, 1), NA())</f>
        <v>70.8</v>
      </c>
      <c r="G45" s="257" t="e">
        <f>IF(ISNUMBER(Regressions!G55),ROUND(Regressions!G55, 1), NA())</f>
        <v>#N/A</v>
      </c>
      <c r="H45" s="360" t="e">
        <f>IF(ISNUMBER(Regressions!H55),ROUND(Regressions!H55, 1), NA())</f>
        <v>#N/A</v>
      </c>
      <c r="I45" s="258">
        <f>IF(ISNUMBER(Regressions!I55),ROUND(Regressions!I55, 1), NA())</f>
        <v>29.2</v>
      </c>
      <c r="J45" s="361">
        <f>IF(ISNUMBER(Regressions!K55),ROUND(Regressions!K55, 1), NA())</f>
        <v>66.7</v>
      </c>
      <c r="K45" s="359" t="e">
        <f>IF(ISNUMBER(Regressions!L55),ROUND(Regressions!L55, 1), NA())</f>
        <v>#N/A</v>
      </c>
      <c r="L45" s="259" t="e">
        <f>IF(ISNUMBER(Regressions!M55),ROUND(Regressions!M55, 1), NA())</f>
        <v>#N/A</v>
      </c>
      <c r="M45" s="360" t="e">
        <f>IF(ISNUMBER(Regressions!N55),ROUND(Regressions!N55, 1), NA())</f>
        <v>#N/A</v>
      </c>
      <c r="N45" s="258">
        <f>IF(ISNUMBER(Regressions!O55),ROUND(Regressions!O55, 1), NA())</f>
        <v>33.299999999999997</v>
      </c>
      <c r="O45" s="361" t="e">
        <f>IF(ISNUMBER(Regressions!Q55),ROUND(Regressions!Q55, 1), NA())</f>
        <v>#N/A</v>
      </c>
      <c r="P45" s="359" t="e">
        <f>IF(ISNUMBER(Regressions!R55),ROUND(Regressions!R55, 1), NA())</f>
        <v>#N/A</v>
      </c>
      <c r="Q45" s="236" t="e">
        <f>IF(ISNUMBER(Regressions!S55),ROUND(Regressions!S55, 1), NA())</f>
        <v>#N/A</v>
      </c>
      <c r="R45" s="360" t="e">
        <f>IF(ISNUMBER(Regressions!T55),ROUND(Regressions!T55, 1), NA())</f>
        <v>#N/A</v>
      </c>
      <c r="S45" s="258" t="e">
        <f>IF(ISNUMBER(Regressions!U55),ROUND(Regressions!U55, 1), NA())</f>
        <v>#N/A</v>
      </c>
    </row>
    <row xmlns:x14ac="http://schemas.microsoft.com/office/spreadsheetml/2009/9/ac" r="46" x14ac:dyDescent="0.2">
      <c r="A46" s="356" t="str">
        <f>IF(ISBLANK(Regressions!A56), " ", Regressions!A56)</f>
        <v>Côte d'Ivoire</v>
      </c>
      <c r="B46" s="357">
        <f>IF(ISBLANK(Regressions!B56), " ", Regressions!B56)</f>
        <v>2011</v>
      </c>
      <c r="C46" s="362" t="str">
        <f>IF(ISBLANK(Regressions!C56), " ", Regressions!C56)</f>
        <v>Urban</v>
      </c>
      <c r="D46" s="358">
        <f>IF(ISBLANK(Regressions!D56), " ", Regressions!D56)</f>
        <v>4284304.1899843588</v>
      </c>
      <c r="E46" s="235">
        <f>IF(ISNUMBER(Regressions!E56),ROUND(Regressions!E56, 1), NA())</f>
        <v>70.3</v>
      </c>
      <c r="F46" s="359">
        <f>IF(ISNUMBER(Regressions!F56),ROUND(Regressions!F56, 1), NA())</f>
        <v>70.3</v>
      </c>
      <c r="G46" s="257" t="e">
        <f>IF(ISNUMBER(Regressions!G56),ROUND(Regressions!G56, 1), NA())</f>
        <v>#N/A</v>
      </c>
      <c r="H46" s="360" t="e">
        <f>IF(ISNUMBER(Regressions!H56),ROUND(Regressions!H56, 1), NA())</f>
        <v>#N/A</v>
      </c>
      <c r="I46" s="258">
        <f>IF(ISNUMBER(Regressions!I56),ROUND(Regressions!I56, 1), NA())</f>
        <v>29.7</v>
      </c>
      <c r="J46" s="361">
        <f>IF(ISNUMBER(Regressions!K56),ROUND(Regressions!K56, 1), NA())</f>
        <v>65.8</v>
      </c>
      <c r="K46" s="359" t="e">
        <f>IF(ISNUMBER(Regressions!L56),ROUND(Regressions!L56, 1), NA())</f>
        <v>#N/A</v>
      </c>
      <c r="L46" s="259" t="e">
        <f>IF(ISNUMBER(Regressions!M56),ROUND(Regressions!M56, 1), NA())</f>
        <v>#N/A</v>
      </c>
      <c r="M46" s="360" t="e">
        <f>IF(ISNUMBER(Regressions!N56),ROUND(Regressions!N56, 1), NA())</f>
        <v>#N/A</v>
      </c>
      <c r="N46" s="258">
        <f>IF(ISNUMBER(Regressions!O56),ROUND(Regressions!O56, 1), NA())</f>
        <v>34.200000000000003</v>
      </c>
      <c r="O46" s="361" t="e">
        <f>IF(ISNUMBER(Regressions!Q56),ROUND(Regressions!Q56, 1), NA())</f>
        <v>#N/A</v>
      </c>
      <c r="P46" s="359" t="e">
        <f>IF(ISNUMBER(Regressions!R56),ROUND(Regressions!R56, 1), NA())</f>
        <v>#N/A</v>
      </c>
      <c r="Q46" s="236" t="e">
        <f>IF(ISNUMBER(Regressions!S56),ROUND(Regressions!S56, 1), NA())</f>
        <v>#N/A</v>
      </c>
      <c r="R46" s="360" t="e">
        <f>IF(ISNUMBER(Regressions!T56),ROUND(Regressions!T56, 1), NA())</f>
        <v>#N/A</v>
      </c>
      <c r="S46" s="258" t="e">
        <f>IF(ISNUMBER(Regressions!U56),ROUND(Regressions!U56, 1), NA())</f>
        <v>#N/A</v>
      </c>
    </row>
    <row xmlns:x14ac="http://schemas.microsoft.com/office/spreadsheetml/2009/9/ac" r="47" x14ac:dyDescent="0.2">
      <c r="A47" s="356" t="str">
        <f>IF(ISBLANK(Regressions!A57), " ", Regressions!A57)</f>
        <v>Côte d'Ivoire</v>
      </c>
      <c r="B47" s="357">
        <f>IF(ISBLANK(Regressions!B57), " ", Regressions!B57)</f>
        <v>2012</v>
      </c>
      <c r="C47" s="362" t="str">
        <f>IF(ISBLANK(Regressions!C57), " ", Regressions!C57)</f>
        <v>Urban</v>
      </c>
      <c r="D47" s="358">
        <f>IF(ISBLANK(Regressions!D57), " ", Regressions!D57)</f>
        <v>4427199.0876159295</v>
      </c>
      <c r="E47" s="235">
        <f>IF(ISNUMBER(Regressions!E57),ROUND(Regressions!E57, 1), NA())</f>
        <v>69.900000000000006</v>
      </c>
      <c r="F47" s="359">
        <f>IF(ISNUMBER(Regressions!F57),ROUND(Regressions!F57, 1), NA())</f>
        <v>69.900000000000006</v>
      </c>
      <c r="G47" s="257" t="e">
        <f>IF(ISNUMBER(Regressions!G57),ROUND(Regressions!G57, 1), NA())</f>
        <v>#N/A</v>
      </c>
      <c r="H47" s="360" t="e">
        <f>IF(ISNUMBER(Regressions!H57),ROUND(Regressions!H57, 1), NA())</f>
        <v>#N/A</v>
      </c>
      <c r="I47" s="258">
        <f>IF(ISNUMBER(Regressions!I57),ROUND(Regressions!I57, 1), NA())</f>
        <v>30.1</v>
      </c>
      <c r="J47" s="361">
        <f>IF(ISNUMBER(Regressions!K57),ROUND(Regressions!K57, 1), NA())</f>
        <v>64.900000000000006</v>
      </c>
      <c r="K47" s="359" t="e">
        <f>IF(ISNUMBER(Regressions!L57),ROUND(Regressions!L57, 1), NA())</f>
        <v>#N/A</v>
      </c>
      <c r="L47" s="259" t="e">
        <f>IF(ISNUMBER(Regressions!M57),ROUND(Regressions!M57, 1), NA())</f>
        <v>#N/A</v>
      </c>
      <c r="M47" s="360" t="e">
        <f>IF(ISNUMBER(Regressions!N57),ROUND(Regressions!N57, 1), NA())</f>
        <v>#N/A</v>
      </c>
      <c r="N47" s="258">
        <f>IF(ISNUMBER(Regressions!O57),ROUND(Regressions!O57, 1), NA())</f>
        <v>35.1</v>
      </c>
      <c r="O47" s="361" t="e">
        <f>IF(ISNUMBER(Regressions!Q57),ROUND(Regressions!Q57, 1), NA())</f>
        <v>#N/A</v>
      </c>
      <c r="P47" s="359" t="e">
        <f>IF(ISNUMBER(Regressions!R57),ROUND(Regressions!R57, 1), NA())</f>
        <v>#N/A</v>
      </c>
      <c r="Q47" s="236" t="e">
        <f>IF(ISNUMBER(Regressions!S57),ROUND(Regressions!S57, 1), NA())</f>
        <v>#N/A</v>
      </c>
      <c r="R47" s="360" t="e">
        <f>IF(ISNUMBER(Regressions!T57),ROUND(Regressions!T57, 1), NA())</f>
        <v>#N/A</v>
      </c>
      <c r="S47" s="258" t="e">
        <f>IF(ISNUMBER(Regressions!U57),ROUND(Regressions!U57, 1), NA())</f>
        <v>#N/A</v>
      </c>
    </row>
    <row xmlns:x14ac="http://schemas.microsoft.com/office/spreadsheetml/2009/9/ac" r="48" x14ac:dyDescent="0.2">
      <c r="A48" s="356" t="str">
        <f>IF(ISBLANK(Regressions!A58), " ", Regressions!A58)</f>
        <v>Côte d'Ivoire</v>
      </c>
      <c r="B48" s="357">
        <f>IF(ISBLANK(Regressions!B58), " ", Regressions!B58)</f>
        <v>2013</v>
      </c>
      <c r="C48" s="362" t="str">
        <f>IF(ISBLANK(Regressions!C58), " ", Regressions!C58)</f>
        <v>Urban</v>
      </c>
      <c r="D48" s="358">
        <f>IF(ISBLANK(Regressions!D58), " ", Regressions!D58)</f>
        <v>4578848.2751742546</v>
      </c>
      <c r="E48" s="235">
        <f>IF(ISNUMBER(Regressions!E58),ROUND(Regressions!E58, 1), NA())</f>
        <v>69.400000000000006</v>
      </c>
      <c r="F48" s="359">
        <f>IF(ISNUMBER(Regressions!F58),ROUND(Regressions!F58, 1), NA())</f>
        <v>69.400000000000006</v>
      </c>
      <c r="G48" s="257">
        <f>IF(ISNUMBER(Regressions!G58),ROUND(Regressions!G58, 1), NA())</f>
        <v>63</v>
      </c>
      <c r="H48" s="360">
        <f>IF(ISNUMBER(Regressions!H58),ROUND(Regressions!H58, 1), NA())</f>
        <v>6.3</v>
      </c>
      <c r="I48" s="258">
        <f>IF(ISNUMBER(Regressions!I58),ROUND(Regressions!I58, 1), NA())</f>
        <v>30.6</v>
      </c>
      <c r="J48" s="361">
        <f>IF(ISNUMBER(Regressions!K58),ROUND(Regressions!K58, 1), NA())</f>
        <v>63.9</v>
      </c>
      <c r="K48" s="359" t="e">
        <f>IF(ISNUMBER(Regressions!L58),ROUND(Regressions!L58, 1), NA())</f>
        <v>#N/A</v>
      </c>
      <c r="L48" s="259" t="e">
        <f>IF(ISNUMBER(Regressions!M58),ROUND(Regressions!M58, 1), NA())</f>
        <v>#N/A</v>
      </c>
      <c r="M48" s="360" t="e">
        <f>IF(ISNUMBER(Regressions!N58),ROUND(Regressions!N58, 1), NA())</f>
        <v>#N/A</v>
      </c>
      <c r="N48" s="258">
        <f>IF(ISNUMBER(Regressions!O58),ROUND(Regressions!O58, 1), NA())</f>
        <v>36.1</v>
      </c>
      <c r="O48" s="361" t="e">
        <f>IF(ISNUMBER(Regressions!Q58),ROUND(Regressions!Q58, 1), NA())</f>
        <v>#N/A</v>
      </c>
      <c r="P48" s="359">
        <f>IF(ISNUMBER(Regressions!R58),ROUND(Regressions!R58, 1), NA())</f>
        <v>59.8</v>
      </c>
      <c r="Q48" s="236" t="e">
        <f>IF(ISNUMBER(Regressions!S58),ROUND(Regressions!S58, 1), NA())</f>
        <v>#N/A</v>
      </c>
      <c r="R48" s="360" t="e">
        <f>IF(ISNUMBER(Regressions!T58),ROUND(Regressions!T58, 1), NA())</f>
        <v>#N/A</v>
      </c>
      <c r="S48" s="258">
        <f>IF(ISNUMBER(Regressions!U58),ROUND(Regressions!U58, 1), NA())</f>
        <v>40.200000000000003</v>
      </c>
    </row>
    <row xmlns:x14ac="http://schemas.microsoft.com/office/spreadsheetml/2009/9/ac" r="49" x14ac:dyDescent="0.2">
      <c r="A49" s="356" t="str">
        <f>IF(ISBLANK(Regressions!A59), " ", Regressions!A59)</f>
        <v>Côte d'Ivoire</v>
      </c>
      <c r="B49" s="357">
        <f>IF(ISBLANK(Regressions!B59), " ", Regressions!B59)</f>
        <v>2014</v>
      </c>
      <c r="C49" s="362" t="str">
        <f>IF(ISBLANK(Regressions!C59), " ", Regressions!C59)</f>
        <v>Urban</v>
      </c>
      <c r="D49" s="358">
        <f>IF(ISBLANK(Regressions!D59), " ", Regressions!D59)</f>
        <v>4738722.0379590597</v>
      </c>
      <c r="E49" s="235">
        <f>IF(ISNUMBER(Regressions!E59),ROUND(Regressions!E59, 1), NA())</f>
        <v>68.900000000000006</v>
      </c>
      <c r="F49" s="359">
        <f>IF(ISNUMBER(Regressions!F59),ROUND(Regressions!F59, 1), NA())</f>
        <v>68.900000000000006</v>
      </c>
      <c r="G49" s="257">
        <f>IF(ISNUMBER(Regressions!G59),ROUND(Regressions!G59, 1), NA())</f>
        <v>63</v>
      </c>
      <c r="H49" s="360">
        <f>IF(ISNUMBER(Regressions!H59),ROUND(Regressions!H59, 1), NA())</f>
        <v>5.8</v>
      </c>
      <c r="I49" s="258">
        <f>IF(ISNUMBER(Regressions!I59),ROUND(Regressions!I59, 1), NA())</f>
        <v>31.1</v>
      </c>
      <c r="J49" s="361">
        <f>IF(ISNUMBER(Regressions!K59),ROUND(Regressions!K59, 1), NA())</f>
        <v>63</v>
      </c>
      <c r="K49" s="359" t="e">
        <f>IF(ISNUMBER(Regressions!L59),ROUND(Regressions!L59, 1), NA())</f>
        <v>#N/A</v>
      </c>
      <c r="L49" s="259" t="e">
        <f>IF(ISNUMBER(Regressions!M59),ROUND(Regressions!M59, 1), NA())</f>
        <v>#N/A</v>
      </c>
      <c r="M49" s="360" t="e">
        <f>IF(ISNUMBER(Regressions!N59),ROUND(Regressions!N59, 1), NA())</f>
        <v>#N/A</v>
      </c>
      <c r="N49" s="258">
        <f>IF(ISNUMBER(Regressions!O59),ROUND(Regressions!O59, 1), NA())</f>
        <v>37</v>
      </c>
      <c r="O49" s="361" t="e">
        <f>IF(ISNUMBER(Regressions!Q59),ROUND(Regressions!Q59, 1), NA())</f>
        <v>#N/A</v>
      </c>
      <c r="P49" s="359">
        <f>IF(ISNUMBER(Regressions!R59),ROUND(Regressions!R59, 1), NA())</f>
        <v>59.8</v>
      </c>
      <c r="Q49" s="236" t="e">
        <f>IF(ISNUMBER(Regressions!S59),ROUND(Regressions!S59, 1), NA())</f>
        <v>#N/A</v>
      </c>
      <c r="R49" s="360" t="e">
        <f>IF(ISNUMBER(Regressions!T59),ROUND(Regressions!T59, 1), NA())</f>
        <v>#N/A</v>
      </c>
      <c r="S49" s="258">
        <f>IF(ISNUMBER(Regressions!U59),ROUND(Regressions!U59, 1), NA())</f>
        <v>40.200000000000003</v>
      </c>
    </row>
    <row xmlns:x14ac="http://schemas.microsoft.com/office/spreadsheetml/2009/9/ac" r="50" x14ac:dyDescent="0.2">
      <c r="A50" s="356" t="str">
        <f>IF(ISBLANK(Regressions!A60), " ", Regressions!A60)</f>
        <v>Côte d'Ivoire</v>
      </c>
      <c r="B50" s="357">
        <f>IF(ISBLANK(Regressions!B60), " ", Regressions!B60)</f>
        <v>2015</v>
      </c>
      <c r="C50" s="362" t="str">
        <f>IF(ISBLANK(Regressions!C60), " ", Regressions!C60)</f>
        <v>Urban</v>
      </c>
      <c r="D50" s="358">
        <f>IF(ISBLANK(Regressions!D60), " ", Regressions!D60)</f>
        <v>4908366.2259161389</v>
      </c>
      <c r="E50" s="235">
        <f>IF(ISNUMBER(Regressions!E60),ROUND(Regressions!E60, 1), NA())</f>
        <v>68.400000000000006</v>
      </c>
      <c r="F50" s="359">
        <f>IF(ISNUMBER(Regressions!F60),ROUND(Regressions!F60, 1), NA())</f>
        <v>68.400000000000006</v>
      </c>
      <c r="G50" s="257">
        <f>IF(ISNUMBER(Regressions!G60),ROUND(Regressions!G60, 1), NA())</f>
        <v>63</v>
      </c>
      <c r="H50" s="360">
        <f>IF(ISNUMBER(Regressions!H60),ROUND(Regressions!H60, 1), NA())</f>
        <v>5.4</v>
      </c>
      <c r="I50" s="258">
        <f>IF(ISNUMBER(Regressions!I60),ROUND(Regressions!I60, 1), NA())</f>
        <v>31.6</v>
      </c>
      <c r="J50" s="361">
        <f>IF(ISNUMBER(Regressions!K60),ROUND(Regressions!K60, 1), NA())</f>
        <v>62.1</v>
      </c>
      <c r="K50" s="359" t="e">
        <f>IF(ISNUMBER(Regressions!L60),ROUND(Regressions!L60, 1), NA())</f>
        <v>#N/A</v>
      </c>
      <c r="L50" s="259" t="e">
        <f>IF(ISNUMBER(Regressions!M60),ROUND(Regressions!M60, 1), NA())</f>
        <v>#N/A</v>
      </c>
      <c r="M50" s="360" t="e">
        <f>IF(ISNUMBER(Regressions!N60),ROUND(Regressions!N60, 1), NA())</f>
        <v>#N/A</v>
      </c>
      <c r="N50" s="258">
        <f>IF(ISNUMBER(Regressions!O60),ROUND(Regressions!O60, 1), NA())</f>
        <v>37.9</v>
      </c>
      <c r="O50" s="361" t="e">
        <f>IF(ISNUMBER(Regressions!Q60),ROUND(Regressions!Q60, 1), NA())</f>
        <v>#N/A</v>
      </c>
      <c r="P50" s="359">
        <f>IF(ISNUMBER(Regressions!R60),ROUND(Regressions!R60, 1), NA())</f>
        <v>59.8</v>
      </c>
      <c r="Q50" s="236" t="e">
        <f>IF(ISNUMBER(Regressions!S60),ROUND(Regressions!S60, 1), NA())</f>
        <v>#N/A</v>
      </c>
      <c r="R50" s="360" t="e">
        <f>IF(ISNUMBER(Regressions!T60),ROUND(Regressions!T60, 1), NA())</f>
        <v>#N/A</v>
      </c>
      <c r="S50" s="258">
        <f>IF(ISNUMBER(Regressions!U60),ROUND(Regressions!U60, 1), NA())</f>
        <v>40.200000000000003</v>
      </c>
    </row>
    <row xmlns:x14ac="http://schemas.microsoft.com/office/spreadsheetml/2009/9/ac" r="51" x14ac:dyDescent="0.2">
      <c r="A51" s="356" t="str">
        <f>IF(ISBLANK(Regressions!A61), " ", Regressions!A61)</f>
        <v>Côte d'Ivoire</v>
      </c>
      <c r="B51" s="357">
        <f>IF(ISBLANK(Regressions!B61), " ", Regressions!B61)</f>
        <v>2016</v>
      </c>
      <c r="C51" s="362" t="str">
        <f>IF(ISBLANK(Regressions!C61), " ", Regressions!C61)</f>
        <v>Urban</v>
      </c>
      <c r="D51" s="358">
        <f>IF(ISBLANK(Regressions!D61), " ", Regressions!D61)</f>
        <v>5076060.707004738</v>
      </c>
      <c r="E51" s="235">
        <f>IF(ISNUMBER(Regressions!E61),ROUND(Regressions!E61, 1), NA())</f>
        <v>67.900000000000006</v>
      </c>
      <c r="F51" s="359">
        <f>IF(ISNUMBER(Regressions!F61),ROUND(Regressions!F61, 1), NA())</f>
        <v>67.900000000000006</v>
      </c>
      <c r="G51" s="257">
        <f>IF(ISNUMBER(Regressions!G61),ROUND(Regressions!G61, 1), NA())</f>
        <v>63</v>
      </c>
      <c r="H51" s="360">
        <f>IF(ISNUMBER(Regressions!H61),ROUND(Regressions!H61, 1), NA())</f>
        <v>4.9000000000000004</v>
      </c>
      <c r="I51" s="258">
        <f>IF(ISNUMBER(Regressions!I61),ROUND(Regressions!I61, 1), NA())</f>
        <v>32.1</v>
      </c>
      <c r="J51" s="361">
        <f>IF(ISNUMBER(Regressions!K61),ROUND(Regressions!K61, 1), NA())</f>
        <v>61.2</v>
      </c>
      <c r="K51" s="359" t="e">
        <f>IF(ISNUMBER(Regressions!L61),ROUND(Regressions!L61, 1), NA())</f>
        <v>#N/A</v>
      </c>
      <c r="L51" s="259" t="e">
        <f>IF(ISNUMBER(Regressions!M61),ROUND(Regressions!M61, 1), NA())</f>
        <v>#N/A</v>
      </c>
      <c r="M51" s="360" t="e">
        <f>IF(ISNUMBER(Regressions!N61),ROUND(Regressions!N61, 1), NA())</f>
        <v>#N/A</v>
      </c>
      <c r="N51" s="258">
        <f>IF(ISNUMBER(Regressions!O61),ROUND(Regressions!O61, 1), NA())</f>
        <v>38.799999999999997</v>
      </c>
      <c r="O51" s="361" t="e">
        <f>IF(ISNUMBER(Regressions!Q61),ROUND(Regressions!Q61, 1), NA())</f>
        <v>#N/A</v>
      </c>
      <c r="P51" s="359">
        <f>IF(ISNUMBER(Regressions!R61),ROUND(Regressions!R61, 1), NA())</f>
        <v>59.8</v>
      </c>
      <c r="Q51" s="236" t="e">
        <f>IF(ISNUMBER(Regressions!S61),ROUND(Regressions!S61, 1), NA())</f>
        <v>#N/A</v>
      </c>
      <c r="R51" s="360" t="e">
        <f>IF(ISNUMBER(Regressions!T61),ROUND(Regressions!T61, 1), NA())</f>
        <v>#N/A</v>
      </c>
      <c r="S51" s="258">
        <f>IF(ISNUMBER(Regressions!U61),ROUND(Regressions!U61, 1), NA())</f>
        <v>40.200000000000003</v>
      </c>
    </row>
    <row xmlns:x14ac="http://schemas.microsoft.com/office/spreadsheetml/2009/9/ac" r="52" x14ac:dyDescent="0.2">
      <c r="A52" s="356" t="str">
        <f>IF(ISBLANK(Regressions!A62), " ", Regressions!A62)</f>
        <v>Côte d'Ivoire</v>
      </c>
      <c r="B52" s="357">
        <f>IF(ISBLANK(Regressions!B62), " ", Regressions!B62)</f>
        <v>2017</v>
      </c>
      <c r="C52" s="362" t="str">
        <f>IF(ISBLANK(Regressions!C62), " ", Regressions!C62)</f>
        <v>Urban</v>
      </c>
      <c r="D52" s="358">
        <f>IF(ISBLANK(Regressions!D62), " ", Regressions!D62)</f>
        <v>5239730.2632615278</v>
      </c>
      <c r="E52" s="235">
        <f>IF(ISNUMBER(Regressions!E62),ROUND(Regressions!E62, 1), NA())</f>
        <v>67.400000000000006</v>
      </c>
      <c r="F52" s="359">
        <f>IF(ISNUMBER(Regressions!F62),ROUND(Regressions!F62, 1), NA())</f>
        <v>67.400000000000006</v>
      </c>
      <c r="G52" s="257">
        <f>IF(ISNUMBER(Regressions!G62),ROUND(Regressions!G62, 1), NA())</f>
        <v>63</v>
      </c>
      <c r="H52" s="360">
        <f>IF(ISNUMBER(Regressions!H62),ROUND(Regressions!H62, 1), NA())</f>
        <v>4.4000000000000004</v>
      </c>
      <c r="I52" s="258">
        <f>IF(ISNUMBER(Regressions!I62),ROUND(Regressions!I62, 1), NA())</f>
        <v>32.6</v>
      </c>
      <c r="J52" s="361">
        <f>IF(ISNUMBER(Regressions!K62),ROUND(Regressions!K62, 1), NA())</f>
        <v>60.2</v>
      </c>
      <c r="K52" s="359" t="e">
        <f>IF(ISNUMBER(Regressions!L62),ROUND(Regressions!L62, 1), NA())</f>
        <v>#N/A</v>
      </c>
      <c r="L52" s="259" t="e">
        <f>IF(ISNUMBER(Regressions!M62),ROUND(Regressions!M62, 1), NA())</f>
        <v>#N/A</v>
      </c>
      <c r="M52" s="360" t="e">
        <f>IF(ISNUMBER(Regressions!N62),ROUND(Regressions!N62, 1), NA())</f>
        <v>#N/A</v>
      </c>
      <c r="N52" s="258">
        <f>IF(ISNUMBER(Regressions!O62),ROUND(Regressions!O62, 1), NA())</f>
        <v>39.799999999999997</v>
      </c>
      <c r="O52" s="361" t="e">
        <f>IF(ISNUMBER(Regressions!Q62),ROUND(Regressions!Q62, 1), NA())</f>
        <v>#N/A</v>
      </c>
      <c r="P52" s="359">
        <f>IF(ISNUMBER(Regressions!R62),ROUND(Regressions!R62, 1), NA())</f>
        <v>59.8</v>
      </c>
      <c r="Q52" s="236" t="e">
        <f>IF(ISNUMBER(Regressions!S62),ROUND(Regressions!S62, 1), NA())</f>
        <v>#N/A</v>
      </c>
      <c r="R52" s="360" t="e">
        <f>IF(ISNUMBER(Regressions!T62),ROUND(Regressions!T62, 1), NA())</f>
        <v>#N/A</v>
      </c>
      <c r="S52" s="258">
        <f>IF(ISNUMBER(Regressions!U62),ROUND(Regressions!U62, 1), NA())</f>
        <v>40.200000000000003</v>
      </c>
    </row>
    <row xmlns:x14ac="http://schemas.microsoft.com/office/spreadsheetml/2009/9/ac" r="53" x14ac:dyDescent="0.2">
      <c r="A53" s="356" t="str">
        <f>IF(ISBLANK(Regressions!A63), " ", Regressions!A63)</f>
        <v>Côte d'Ivoire</v>
      </c>
      <c r="B53" s="357">
        <f>IF(ISBLANK(Regressions!B63), " ", Regressions!B63)</f>
        <v>2018</v>
      </c>
      <c r="C53" s="362" t="str">
        <f>IF(ISBLANK(Regressions!C63), " ", Regressions!C63)</f>
        <v>Urban</v>
      </c>
      <c r="D53" s="358">
        <f>IF(ISBLANK(Regressions!D63), " ", Regressions!D63)</f>
        <v>5399223.3471328737</v>
      </c>
      <c r="E53" s="235">
        <f>IF(ISNUMBER(Regressions!E63),ROUND(Regressions!E63, 1), NA())</f>
        <v>66.900000000000006</v>
      </c>
      <c r="F53" s="359">
        <f>IF(ISNUMBER(Regressions!F63),ROUND(Regressions!F63, 1), NA())</f>
        <v>66.900000000000006</v>
      </c>
      <c r="G53" s="257">
        <f>IF(ISNUMBER(Regressions!G63),ROUND(Regressions!G63, 1), NA())</f>
        <v>63</v>
      </c>
      <c r="H53" s="360">
        <f>IF(ISNUMBER(Regressions!H63),ROUND(Regressions!H63, 1), NA())</f>
        <v>3.9</v>
      </c>
      <c r="I53" s="258">
        <f>IF(ISNUMBER(Regressions!I63),ROUND(Regressions!I63, 1), NA())</f>
        <v>33.1</v>
      </c>
      <c r="J53" s="361">
        <f>IF(ISNUMBER(Regressions!K63),ROUND(Regressions!K63, 1), NA())</f>
        <v>59.3</v>
      </c>
      <c r="K53" s="359" t="e">
        <f>IF(ISNUMBER(Regressions!L63),ROUND(Regressions!L63, 1), NA())</f>
        <v>#N/A</v>
      </c>
      <c r="L53" s="259" t="e">
        <f>IF(ISNUMBER(Regressions!M63),ROUND(Regressions!M63, 1), NA())</f>
        <v>#N/A</v>
      </c>
      <c r="M53" s="360" t="e">
        <f>IF(ISNUMBER(Regressions!N63),ROUND(Regressions!N63, 1), NA())</f>
        <v>#N/A</v>
      </c>
      <c r="N53" s="258">
        <f>IF(ISNUMBER(Regressions!O63),ROUND(Regressions!O63, 1), NA())</f>
        <v>40.700000000000003</v>
      </c>
      <c r="O53" s="361" t="e">
        <f>IF(ISNUMBER(Regressions!Q63),ROUND(Regressions!Q63, 1), NA())</f>
        <v>#N/A</v>
      </c>
      <c r="P53" s="359">
        <f>IF(ISNUMBER(Regressions!R63),ROUND(Regressions!R63, 1), NA())</f>
        <v>59.8</v>
      </c>
      <c r="Q53" s="236" t="e">
        <f>IF(ISNUMBER(Regressions!S63),ROUND(Regressions!S63, 1), NA())</f>
        <v>#N/A</v>
      </c>
      <c r="R53" s="360" t="e">
        <f>IF(ISNUMBER(Regressions!T63),ROUND(Regressions!T63, 1), NA())</f>
        <v>#N/A</v>
      </c>
      <c r="S53" s="258">
        <f>IF(ISNUMBER(Regressions!U63),ROUND(Regressions!U63, 1), NA())</f>
        <v>40.200000000000003</v>
      </c>
    </row>
    <row xmlns:x14ac="http://schemas.microsoft.com/office/spreadsheetml/2009/9/ac" r="54" x14ac:dyDescent="0.2">
      <c r="A54" s="356" t="str">
        <f>IF(ISBLANK(Regressions!A64), " ", Regressions!A64)</f>
        <v>Côte d'Ivoire</v>
      </c>
      <c r="B54" s="357">
        <f>IF(ISBLANK(Regressions!B64), " ", Regressions!B64)</f>
        <v>2019</v>
      </c>
      <c r="C54" s="362" t="str">
        <f>IF(ISBLANK(Regressions!C64), " ", Regressions!C64)</f>
        <v>Urban</v>
      </c>
      <c r="D54" s="358">
        <f>IF(ISBLANK(Regressions!D64), " ", Regressions!D64)</f>
        <v>5560321.3492222596</v>
      </c>
      <c r="E54" s="235">
        <f>IF(ISNUMBER(Regressions!E64),ROUND(Regressions!E64, 1), NA())</f>
        <v>66.5</v>
      </c>
      <c r="F54" s="359">
        <f>IF(ISNUMBER(Regressions!F64),ROUND(Regressions!F64, 1), NA())</f>
        <v>66.5</v>
      </c>
      <c r="G54" s="257">
        <f>IF(ISNUMBER(Regressions!G64),ROUND(Regressions!G64, 1), NA())</f>
        <v>63</v>
      </c>
      <c r="H54" s="360">
        <f>IF(ISNUMBER(Regressions!H64),ROUND(Regressions!H64, 1), NA())</f>
        <v>3.4</v>
      </c>
      <c r="I54" s="258">
        <f>IF(ISNUMBER(Regressions!I64),ROUND(Regressions!I64, 1), NA())</f>
        <v>33.5</v>
      </c>
      <c r="J54" s="361">
        <f>IF(ISNUMBER(Regressions!K64),ROUND(Regressions!K64, 1), NA())</f>
        <v>58.4</v>
      </c>
      <c r="K54" s="359" t="e">
        <f>IF(ISNUMBER(Regressions!L64),ROUND(Regressions!L64, 1), NA())</f>
        <v>#N/A</v>
      </c>
      <c r="L54" s="259" t="e">
        <f>IF(ISNUMBER(Regressions!M64),ROUND(Regressions!M64, 1), NA())</f>
        <v>#N/A</v>
      </c>
      <c r="M54" s="360" t="e">
        <f>IF(ISNUMBER(Regressions!N64),ROUND(Regressions!N64, 1), NA())</f>
        <v>#N/A</v>
      </c>
      <c r="N54" s="258">
        <f>IF(ISNUMBER(Regressions!O64),ROUND(Regressions!O64, 1), NA())</f>
        <v>41.6</v>
      </c>
      <c r="O54" s="361" t="e">
        <f>IF(ISNUMBER(Regressions!Q64),ROUND(Regressions!Q64, 1), NA())</f>
        <v>#N/A</v>
      </c>
      <c r="P54" s="359">
        <f>IF(ISNUMBER(Regressions!R64),ROUND(Regressions!R64, 1), NA())</f>
        <v>59.8</v>
      </c>
      <c r="Q54" s="236" t="e">
        <f>IF(ISNUMBER(Regressions!S64),ROUND(Regressions!S64, 1), NA())</f>
        <v>#N/A</v>
      </c>
      <c r="R54" s="360" t="e">
        <f>IF(ISNUMBER(Regressions!T64),ROUND(Regressions!T64, 1), NA())</f>
        <v>#N/A</v>
      </c>
      <c r="S54" s="258">
        <f>IF(ISNUMBER(Regressions!U64),ROUND(Regressions!U64, 1), NA())</f>
        <v>40.200000000000003</v>
      </c>
    </row>
    <row xmlns:x14ac="http://schemas.microsoft.com/office/spreadsheetml/2009/9/ac" r="55" ht="13.5" customHeight="true" x14ac:dyDescent="0.2">
      <c r="A55" s="356" t="str">
        <f>IF(ISBLANK(Regressions!A65), " ", Regressions!A65)</f>
        <v>Côte d'Ivoire</v>
      </c>
      <c r="B55" s="357">
        <f>IF(ISBLANK(Regressions!B65), " ", Regressions!B65)</f>
        <v>2020</v>
      </c>
      <c r="C55" s="362" t="str">
        <f>IF(ISBLANK(Regressions!C65), " ", Regressions!C65)</f>
        <v>Urban</v>
      </c>
      <c r="D55" s="358">
        <f>IF(ISBLANK(Regressions!D65), " ", Regressions!D65)</f>
        <v>5723780.9193666074</v>
      </c>
      <c r="E55" s="235">
        <f>IF(ISNUMBER(Regressions!E65),ROUND(Regressions!E65, 1), NA())</f>
        <v>66</v>
      </c>
      <c r="F55" s="359">
        <f>IF(ISNUMBER(Regressions!F65),ROUND(Regressions!F65, 1), NA())</f>
        <v>66</v>
      </c>
      <c r="G55" s="257">
        <f>IF(ISNUMBER(Regressions!G65),ROUND(Regressions!G65, 1), NA())</f>
        <v>63</v>
      </c>
      <c r="H55" s="360">
        <f>IF(ISNUMBER(Regressions!H65),ROUND(Regressions!H65, 1), NA())</f>
        <v>2.9</v>
      </c>
      <c r="I55" s="258">
        <f>IF(ISNUMBER(Regressions!I65),ROUND(Regressions!I65, 1), NA())</f>
        <v>34</v>
      </c>
      <c r="J55" s="361">
        <f>IF(ISNUMBER(Regressions!K65),ROUND(Regressions!K65, 1), NA())</f>
        <v>57.5</v>
      </c>
      <c r="K55" s="359" t="e">
        <f>IF(ISNUMBER(Regressions!L65),ROUND(Regressions!L65, 1), NA())</f>
        <v>#N/A</v>
      </c>
      <c r="L55" s="259" t="e">
        <f>IF(ISNUMBER(Regressions!M65),ROUND(Regressions!M65, 1), NA())</f>
        <v>#N/A</v>
      </c>
      <c r="M55" s="360" t="e">
        <f>IF(ISNUMBER(Regressions!N65),ROUND(Regressions!N65, 1), NA())</f>
        <v>#N/A</v>
      </c>
      <c r="N55" s="258">
        <f>IF(ISNUMBER(Regressions!O65),ROUND(Regressions!O65, 1), NA())</f>
        <v>42.5</v>
      </c>
      <c r="O55" s="361" t="e">
        <f>IF(ISNUMBER(Regressions!Q65),ROUND(Regressions!Q65, 1), NA())</f>
        <v>#N/A</v>
      </c>
      <c r="P55" s="359">
        <f>IF(ISNUMBER(Regressions!R65),ROUND(Regressions!R65, 1), NA())</f>
        <v>59.8</v>
      </c>
      <c r="Q55" s="236" t="e">
        <f>IF(ISNUMBER(Regressions!S65),ROUND(Regressions!S65, 1), NA())</f>
        <v>#N/A</v>
      </c>
      <c r="R55" s="360" t="e">
        <f>IF(ISNUMBER(Regressions!T65),ROUND(Regressions!T65, 1), NA())</f>
        <v>#N/A</v>
      </c>
      <c r="S55" s="258">
        <f>IF(ISNUMBER(Regressions!U65),ROUND(Regressions!U65, 1), NA())</f>
        <v>40.200000000000003</v>
      </c>
    </row>
    <row xmlns:x14ac="http://schemas.microsoft.com/office/spreadsheetml/2009/9/ac" r="56" x14ac:dyDescent="0.2">
      <c r="A56" s="423" t="str">
        <f>IF(ISBLANK(Regressions!A66), " ", Regressions!A66)</f>
        <v>Côte d'Ivoire</v>
      </c>
      <c r="B56" s="424">
        <f>IF(ISBLANK(Regressions!B66), " ", Regressions!B66)</f>
        <v>2021</v>
      </c>
      <c r="C56" s="425" t="str">
        <f>IF(ISBLANK(Regressions!C66), " ", Regressions!C66)</f>
        <v>Urban</v>
      </c>
      <c r="D56" s="426">
        <f>IF(ISBLANK(Regressions!D66), " ", Regressions!D66)</f>
        <v>5895200.9450782007</v>
      </c>
      <c r="E56" s="429">
        <f>IF(ISNUMBER(Regressions!E66),ROUND(Regressions!E66, 1), NA())</f>
        <v>65.5</v>
      </c>
      <c r="F56" s="427">
        <f>IF(ISNUMBER(Regressions!F66),ROUND(Regressions!F66, 1), NA())</f>
        <v>65.5</v>
      </c>
      <c r="G56" s="430">
        <f>IF(ISNUMBER(Regressions!G66),ROUND(Regressions!G66, 1), NA())</f>
        <v>63</v>
      </c>
      <c r="H56" s="428">
        <f>IF(ISNUMBER(Regressions!H66),ROUND(Regressions!H66, 1), NA())</f>
        <v>2.5</v>
      </c>
      <c r="I56" s="431">
        <f>IF(ISNUMBER(Regressions!I66),ROUND(Regressions!I66, 1), NA())</f>
        <v>34.5</v>
      </c>
      <c r="J56" s="429">
        <f>IF(ISNUMBER(Regressions!K66),ROUND(Regressions!K66, 1), NA())</f>
        <v>57.5</v>
      </c>
      <c r="K56" s="427" t="e">
        <f>IF(ISNUMBER(Regressions!L66),ROUND(Regressions!L66, 1), NA())</f>
        <v>#N/A</v>
      </c>
      <c r="L56" s="432" t="e">
        <f>IF(ISNUMBER(Regressions!M66),ROUND(Regressions!M66, 1), NA())</f>
        <v>#N/A</v>
      </c>
      <c r="M56" s="428" t="e">
        <f>IF(ISNUMBER(Regressions!N66),ROUND(Regressions!N66, 1), NA())</f>
        <v>#N/A</v>
      </c>
      <c r="N56" s="431">
        <f>IF(ISNUMBER(Regressions!O66),ROUND(Regressions!O66, 1), NA())</f>
        <v>42.5</v>
      </c>
      <c r="O56" s="429" t="e">
        <f>IF(ISNUMBER(Regressions!Q66),ROUND(Regressions!Q66, 1), NA())</f>
        <v>#N/A</v>
      </c>
      <c r="P56" s="427">
        <f>IF(ISNUMBER(Regressions!R66),ROUND(Regressions!R66, 1), NA())</f>
        <v>59.8</v>
      </c>
      <c r="Q56" s="433" t="e">
        <f>IF(ISNUMBER(Regressions!S66),ROUND(Regressions!S66, 1), NA())</f>
        <v>#N/A</v>
      </c>
      <c r="R56" s="428" t="e">
        <f>IF(ISNUMBER(Regressions!T66),ROUND(Regressions!T66, 1), NA())</f>
        <v>#N/A</v>
      </c>
      <c r="S56" s="431">
        <f>IF(ISNUMBER(Regressions!U66),ROUND(Regressions!U66, 1), NA())</f>
        <v>40.200000000000003</v>
      </c>
      <c r="T56" s="422"/>
      <c r="U56" s="422"/>
      <c r="V56" s="422"/>
      <c r="W56" s="422"/>
      <c r="X56" s="422"/>
      <c r="Y56" s="422"/>
      <c r="Z56" s="422"/>
      <c r="AA56" s="422"/>
      <c r="AB56" s="422"/>
      <c r="AC56" s="422"/>
    </row>
    <row xmlns:x14ac="http://schemas.microsoft.com/office/spreadsheetml/2009/9/ac" r="57" x14ac:dyDescent="0.2">
      <c r="A57" s="356" t="str">
        <f>IF(ISBLANK(Regressions!A67), " ", Regressions!A67)</f>
        <v>Côte d'Ivoire</v>
      </c>
      <c r="B57" s="357">
        <f>IF(ISBLANK(Regressions!B67), " ", Regressions!B67)</f>
        <v>2022</v>
      </c>
      <c r="C57" s="362" t="str">
        <f>IF(ISBLANK(Regressions!C67), " ", Regressions!C67)</f>
        <v>Urban</v>
      </c>
      <c r="D57" s="358">
        <f>IF(ISBLANK(Regressions!D67), " ", Regressions!D67)</f>
        <v>6062188.894838714</v>
      </c>
      <c r="E57" s="235">
        <f>IF(ISNUMBER(Regressions!E67),ROUND(Regressions!E67, 1), NA())</f>
        <v>65</v>
      </c>
      <c r="F57" s="359">
        <f>IF(ISNUMBER(Regressions!F67),ROUND(Regressions!F67, 1), NA())</f>
        <v>65</v>
      </c>
      <c r="G57" s="257">
        <f>IF(ISNUMBER(Regressions!G67),ROUND(Regressions!G67, 1), NA())</f>
        <v>63</v>
      </c>
      <c r="H57" s="360">
        <f>IF(ISNUMBER(Regressions!H67),ROUND(Regressions!H67, 1), NA())</f>
        <v>2</v>
      </c>
      <c r="I57" s="258">
        <f>IF(ISNUMBER(Regressions!I67),ROUND(Regressions!I67, 1), NA())</f>
        <v>35</v>
      </c>
      <c r="J57" s="361">
        <f>IF(ISNUMBER(Regressions!K67),ROUND(Regressions!K67, 1), NA())</f>
        <v>57.5</v>
      </c>
      <c r="K57" s="359" t="e">
        <f>IF(ISNUMBER(Regressions!L67),ROUND(Regressions!L67, 1), NA())</f>
        <v>#N/A</v>
      </c>
      <c r="L57" s="259" t="e">
        <f>IF(ISNUMBER(Regressions!M67),ROUND(Regressions!M67, 1), NA())</f>
        <v>#N/A</v>
      </c>
      <c r="M57" s="360" t="e">
        <f>IF(ISNUMBER(Regressions!N67),ROUND(Regressions!N67, 1), NA())</f>
        <v>#N/A</v>
      </c>
      <c r="N57" s="258">
        <f>IF(ISNUMBER(Regressions!O67),ROUND(Regressions!O67, 1), NA())</f>
        <v>42.5</v>
      </c>
      <c r="O57" s="361" t="e">
        <f>IF(ISNUMBER(Regressions!Q67),ROUND(Regressions!Q67, 1), NA())</f>
        <v>#N/A</v>
      </c>
      <c r="P57" s="359">
        <f>IF(ISNUMBER(Regressions!R67),ROUND(Regressions!R67, 1), NA())</f>
        <v>59.8</v>
      </c>
      <c r="Q57" s="236" t="e">
        <f>IF(ISNUMBER(Regressions!S67),ROUND(Regressions!S67, 1), NA())</f>
        <v>#N/A</v>
      </c>
      <c r="R57" s="360" t="e">
        <f>IF(ISNUMBER(Regressions!T67),ROUND(Regressions!T67, 1), NA())</f>
        <v>#N/A</v>
      </c>
      <c r="S57" s="258">
        <f>IF(ISNUMBER(Regressions!U67),ROUND(Regressions!U67, 1), NA())</f>
        <v>40.200000000000003</v>
      </c>
    </row>
    <row xmlns:x14ac="http://schemas.microsoft.com/office/spreadsheetml/2009/9/ac" r="58" x14ac:dyDescent="0.2">
      <c r="A58" s="363" t="str">
        <f>IF(ISBLANK(Regressions!A68), " ", Regressions!A68)</f>
        <v>Côte d'Ivoire</v>
      </c>
      <c r="B58" s="364">
        <f>IF(ISBLANK(Regressions!B68), " ", Regressions!B68)</f>
        <v>2023</v>
      </c>
      <c r="C58" s="365" t="str">
        <f>IF(ISBLANK(Regressions!C68), " ", Regressions!C68)</f>
        <v>Urban</v>
      </c>
      <c r="D58" s="366">
        <f>IF(ISBLANK(Regressions!D68), " ", Regressions!D68)</f>
        <v>6169935.3985455316</v>
      </c>
      <c r="E58" s="367">
        <f>IF(ISNUMBER(Regressions!E68),ROUND(Regressions!E68, 1), NA())</f>
        <v>65</v>
      </c>
      <c r="F58" s="368">
        <f>IF(ISNUMBER(Regressions!F68),ROUND(Regressions!F68, 1), NA())</f>
        <v>65</v>
      </c>
      <c r="G58" s="369">
        <f>IF(ISNUMBER(Regressions!G68),ROUND(Regressions!G68, 1), NA())</f>
        <v>63</v>
      </c>
      <c r="H58" s="370">
        <f>IF(ISNUMBER(Regressions!H68),ROUND(Regressions!H68, 1), NA())</f>
        <v>2</v>
      </c>
      <c r="I58" s="371">
        <f>IF(ISNUMBER(Regressions!I68),ROUND(Regressions!I68, 1), NA())</f>
        <v>35</v>
      </c>
      <c r="J58" s="372">
        <f>IF(ISNUMBER(Regressions!K68),ROUND(Regressions!K68, 1), NA())</f>
        <v>57.5</v>
      </c>
      <c r="K58" s="368" t="e">
        <f>IF(ISNUMBER(Regressions!L68),ROUND(Regressions!L68, 1), NA())</f>
        <v>#N/A</v>
      </c>
      <c r="L58" s="373" t="e">
        <f>IF(ISNUMBER(Regressions!M68),ROUND(Regressions!M68, 1), NA())</f>
        <v>#N/A</v>
      </c>
      <c r="M58" s="370" t="e">
        <f>IF(ISNUMBER(Regressions!N68),ROUND(Regressions!N68, 1), NA())</f>
        <v>#N/A</v>
      </c>
      <c r="N58" s="371">
        <f>IF(ISNUMBER(Regressions!O68),ROUND(Regressions!O68, 1), NA())</f>
        <v>42.5</v>
      </c>
      <c r="O58" s="372" t="e">
        <f>IF(ISNUMBER(Regressions!Q68),ROUND(Regressions!Q68, 1), NA())</f>
        <v>#N/A</v>
      </c>
      <c r="P58" s="368">
        <f>IF(ISNUMBER(Regressions!R68),ROUND(Regressions!R68, 1), NA())</f>
        <v>59.8</v>
      </c>
      <c r="Q58" s="374" t="e">
        <f>IF(ISNUMBER(Regressions!S68),ROUND(Regressions!S68, 1), NA())</f>
        <v>#N/A</v>
      </c>
      <c r="R58" s="370" t="e">
        <f>IF(ISNUMBER(Regressions!T68),ROUND(Regressions!T68, 1), NA())</f>
        <v>#N/A</v>
      </c>
      <c r="S58" s="371">
        <f>IF(ISNUMBER(Regressions!U68),ROUND(Regressions!U68, 1), NA())</f>
        <v>40.200000000000003</v>
      </c>
    </row>
    <row xmlns:x14ac="http://schemas.microsoft.com/office/spreadsheetml/2009/9/ac" r="59" hidden="true" x14ac:dyDescent="0.2">
      <c r="A59" s="356" t="str">
        <f>IF(ISBLANK(Regressions!A69), " ", Regressions!A69)</f>
        <v>Côte d'Ivoire</v>
      </c>
      <c r="B59" s="357">
        <f>IF(ISBLANK(Regressions!B69), " ", Regressions!B69)</f>
        <v>2024</v>
      </c>
      <c r="C59" s="362" t="str">
        <f>IF(ISBLANK(Regressions!C69), " ", Regressions!C69)</f>
        <v>Urban</v>
      </c>
      <c r="D59" s="358" t="str">
        <f>IF(ISBLANK(Regressions!D69), " ", Regressions!D69)</f>
        <v> </v>
      </c>
      <c r="E59" s="235" t="e">
        <f>IF(ISNUMBER(Regressions!E69),ROUND(Regressions!E69, 1), NA())</f>
        <v>#N/A</v>
      </c>
      <c r="F59" s="359" t="e">
        <f>IF(ISNUMBER(Regressions!F69),ROUND(Regressions!F69, 1), NA())</f>
        <v>#N/A</v>
      </c>
      <c r="G59" s="257" t="e">
        <f>IF(ISNUMBER(Regressions!G69),ROUND(Regressions!G69, 1), NA())</f>
        <v>#N/A</v>
      </c>
      <c r="H59" s="360" t="e">
        <f>IF(ISNUMBER(Regressions!H69),ROUND(Regressions!H69, 1), NA())</f>
        <v>#N/A</v>
      </c>
      <c r="I59" s="258" t="e">
        <f>IF(ISNUMBER(Regressions!I69),ROUND(Regressions!I69, 1), NA())</f>
        <v>#N/A</v>
      </c>
      <c r="J59" s="361" t="e">
        <f>IF(ISNUMBER(Regressions!K69),ROUND(Regressions!K69, 1), NA())</f>
        <v>#N/A</v>
      </c>
      <c r="K59" s="359" t="e">
        <f>IF(ISNUMBER(Regressions!L69),ROUND(Regressions!L69, 1), NA())</f>
        <v>#N/A</v>
      </c>
      <c r="L59" s="259" t="e">
        <f>IF(ISNUMBER(Regressions!M69),ROUND(Regressions!M69, 1), NA())</f>
        <v>#N/A</v>
      </c>
      <c r="M59" s="360" t="e">
        <f>IF(ISNUMBER(Regressions!N69),ROUND(Regressions!N69, 1), NA())</f>
        <v>#N/A</v>
      </c>
      <c r="N59" s="258" t="e">
        <f>IF(ISNUMBER(Regressions!O69),ROUND(Regressions!O69, 1), NA())</f>
        <v>#N/A</v>
      </c>
      <c r="O59" s="361" t="e">
        <f>IF(ISNUMBER(Regressions!Q69),ROUND(Regressions!Q69, 1), NA())</f>
        <v>#N/A</v>
      </c>
      <c r="P59" s="359" t="e">
        <f>IF(ISNUMBER(Regressions!R69),ROUND(Regressions!R69, 1), NA())</f>
        <v>#N/A</v>
      </c>
      <c r="Q59" s="236" t="e">
        <f>IF(ISNUMBER(Regressions!S69),ROUND(Regressions!S69, 1), NA())</f>
        <v>#N/A</v>
      </c>
      <c r="R59" s="360" t="e">
        <f>IF(ISNUMBER(Regressions!T69),ROUND(Regressions!T69, 1), NA())</f>
        <v>#N/A</v>
      </c>
      <c r="S59" s="258" t="e">
        <f>IF(ISNUMBER(Regressions!U69),ROUND(Regressions!U69, 1), NA())</f>
        <v>#N/A</v>
      </c>
    </row>
    <row xmlns:x14ac="http://schemas.microsoft.com/office/spreadsheetml/2009/9/ac" r="60" hidden="true" x14ac:dyDescent="0.2">
      <c r="A60" s="356" t="str">
        <f>IF(ISBLANK(Regressions!A70), " ", Regressions!A70)</f>
        <v>Côte d'Ivoire</v>
      </c>
      <c r="B60" s="357">
        <f>IF(ISBLANK(Regressions!B70), " ", Regressions!B70)</f>
        <v>2025</v>
      </c>
      <c r="C60" s="362" t="str">
        <f>IF(ISBLANK(Regressions!C70), " ", Regressions!C70)</f>
        <v>Urban</v>
      </c>
      <c r="D60" s="358" t="str">
        <f>IF(ISBLANK(Regressions!D70), " ", Regressions!D70)</f>
        <v> </v>
      </c>
      <c r="E60" s="235" t="e">
        <f>IF(ISNUMBER(Regressions!E70),ROUND(Regressions!E70, 1), NA())</f>
        <v>#N/A</v>
      </c>
      <c r="F60" s="359" t="e">
        <f>IF(ISNUMBER(Regressions!F70),ROUND(Regressions!F70, 1), NA())</f>
        <v>#N/A</v>
      </c>
      <c r="G60" s="257" t="e">
        <f>IF(ISNUMBER(Regressions!G70),ROUND(Regressions!G70, 1), NA())</f>
        <v>#N/A</v>
      </c>
      <c r="H60" s="360" t="e">
        <f>IF(ISNUMBER(Regressions!H70),ROUND(Regressions!H70, 1), NA())</f>
        <v>#N/A</v>
      </c>
      <c r="I60" s="258" t="e">
        <f>IF(ISNUMBER(Regressions!I70),ROUND(Regressions!I70, 1), NA())</f>
        <v>#N/A</v>
      </c>
      <c r="J60" s="361" t="e">
        <f>IF(ISNUMBER(Regressions!K70),ROUND(Regressions!K70, 1), NA())</f>
        <v>#N/A</v>
      </c>
      <c r="K60" s="359" t="e">
        <f>IF(ISNUMBER(Regressions!L70),ROUND(Regressions!L70, 1), NA())</f>
        <v>#N/A</v>
      </c>
      <c r="L60" s="259" t="e">
        <f>IF(ISNUMBER(Regressions!M70),ROUND(Regressions!M70, 1), NA())</f>
        <v>#N/A</v>
      </c>
      <c r="M60" s="360" t="e">
        <f>IF(ISNUMBER(Regressions!N70),ROUND(Regressions!N70, 1), NA())</f>
        <v>#N/A</v>
      </c>
      <c r="N60" s="258" t="e">
        <f>IF(ISNUMBER(Regressions!O70),ROUND(Regressions!O70, 1), NA())</f>
        <v>#N/A</v>
      </c>
      <c r="O60" s="361" t="e">
        <f>IF(ISNUMBER(Regressions!Q70),ROUND(Regressions!Q70, 1), NA())</f>
        <v>#N/A</v>
      </c>
      <c r="P60" s="359" t="e">
        <f>IF(ISNUMBER(Regressions!R70),ROUND(Regressions!R70, 1), NA())</f>
        <v>#N/A</v>
      </c>
      <c r="Q60" s="236" t="e">
        <f>IF(ISNUMBER(Regressions!S70),ROUND(Regressions!S70, 1), NA())</f>
        <v>#N/A</v>
      </c>
      <c r="R60" s="360" t="e">
        <f>IF(ISNUMBER(Regressions!T70),ROUND(Regressions!T70, 1), NA())</f>
        <v>#N/A</v>
      </c>
      <c r="S60" s="258" t="e">
        <f>IF(ISNUMBER(Regressions!U70),ROUND(Regressions!U70, 1), NA())</f>
        <v>#N/A</v>
      </c>
    </row>
    <row xmlns:x14ac="http://schemas.microsoft.com/office/spreadsheetml/2009/9/ac" r="61" hidden="true" x14ac:dyDescent="0.2">
      <c r="A61" s="356" t="str">
        <f>IF(ISBLANK(Regressions!A71), " ", Regressions!A71)</f>
        <v>Côte d'Ivoire</v>
      </c>
      <c r="B61" s="357">
        <f>IF(ISBLANK(Regressions!B71), " ", Regressions!B71)</f>
        <v>2026</v>
      </c>
      <c r="C61" s="362" t="str">
        <f>IF(ISBLANK(Regressions!C71), " ", Regressions!C71)</f>
        <v>Urban</v>
      </c>
      <c r="D61" s="358" t="str">
        <f>IF(ISBLANK(Regressions!D71), " ", Regressions!D71)</f>
        <v> </v>
      </c>
      <c r="E61" s="235" t="e">
        <f>IF(ISNUMBER(Regressions!E71),ROUND(Regressions!E71, 1), NA())</f>
        <v>#N/A</v>
      </c>
      <c r="F61" s="359" t="e">
        <f>IF(ISNUMBER(Regressions!F71),ROUND(Regressions!F71, 1), NA())</f>
        <v>#N/A</v>
      </c>
      <c r="G61" s="257" t="e">
        <f>IF(ISNUMBER(Regressions!G71),ROUND(Regressions!G71, 1), NA())</f>
        <v>#N/A</v>
      </c>
      <c r="H61" s="360" t="e">
        <f>IF(ISNUMBER(Regressions!H71),ROUND(Regressions!H71, 1), NA())</f>
        <v>#N/A</v>
      </c>
      <c r="I61" s="258" t="e">
        <f>IF(ISNUMBER(Regressions!I71),ROUND(Regressions!I71, 1), NA())</f>
        <v>#N/A</v>
      </c>
      <c r="J61" s="361" t="e">
        <f>IF(ISNUMBER(Regressions!K71),ROUND(Regressions!K71, 1), NA())</f>
        <v>#N/A</v>
      </c>
      <c r="K61" s="359" t="e">
        <f>IF(ISNUMBER(Regressions!L71),ROUND(Regressions!L71, 1), NA())</f>
        <v>#N/A</v>
      </c>
      <c r="L61" s="259" t="e">
        <f>IF(ISNUMBER(Regressions!M71),ROUND(Regressions!M71, 1), NA())</f>
        <v>#N/A</v>
      </c>
      <c r="M61" s="360" t="e">
        <f>IF(ISNUMBER(Regressions!N71),ROUND(Regressions!N71, 1), NA())</f>
        <v>#N/A</v>
      </c>
      <c r="N61" s="258" t="e">
        <f>IF(ISNUMBER(Regressions!O71),ROUND(Regressions!O71, 1), NA())</f>
        <v>#N/A</v>
      </c>
      <c r="O61" s="361" t="e">
        <f>IF(ISNUMBER(Regressions!Q71),ROUND(Regressions!Q71, 1), NA())</f>
        <v>#N/A</v>
      </c>
      <c r="P61" s="359" t="e">
        <f>IF(ISNUMBER(Regressions!R71),ROUND(Regressions!R71, 1), NA())</f>
        <v>#N/A</v>
      </c>
      <c r="Q61" s="236" t="e">
        <f>IF(ISNUMBER(Regressions!S71),ROUND(Regressions!S71, 1), NA())</f>
        <v>#N/A</v>
      </c>
      <c r="R61" s="360" t="e">
        <f>IF(ISNUMBER(Regressions!T71),ROUND(Regressions!T71, 1), NA())</f>
        <v>#N/A</v>
      </c>
      <c r="S61" s="258" t="e">
        <f>IF(ISNUMBER(Regressions!U71),ROUND(Regressions!U71, 1), NA())</f>
        <v>#N/A</v>
      </c>
    </row>
    <row xmlns:x14ac="http://schemas.microsoft.com/office/spreadsheetml/2009/9/ac" r="62" hidden="true" x14ac:dyDescent="0.2">
      <c r="A62" s="356" t="str">
        <f>IF(ISBLANK(Regressions!A72), " ", Regressions!A72)</f>
        <v>Côte d'Ivoire</v>
      </c>
      <c r="B62" s="357">
        <f>IF(ISBLANK(Regressions!B72), " ", Regressions!B72)</f>
        <v>2027</v>
      </c>
      <c r="C62" s="362" t="str">
        <f>IF(ISBLANK(Regressions!C72), " ", Regressions!C72)</f>
        <v>Urban</v>
      </c>
      <c r="D62" s="358" t="str">
        <f>IF(ISBLANK(Regressions!D72), " ", Regressions!D72)</f>
        <v> </v>
      </c>
      <c r="E62" s="235" t="e">
        <f>IF(ISNUMBER(Regressions!E72),ROUND(Regressions!E72, 1), NA())</f>
        <v>#N/A</v>
      </c>
      <c r="F62" s="359" t="e">
        <f>IF(ISNUMBER(Regressions!F72),ROUND(Regressions!F72, 1), NA())</f>
        <v>#N/A</v>
      </c>
      <c r="G62" s="257" t="e">
        <f>IF(ISNUMBER(Regressions!G72),ROUND(Regressions!G72, 1), NA())</f>
        <v>#N/A</v>
      </c>
      <c r="H62" s="360" t="e">
        <f>IF(ISNUMBER(Regressions!H72),ROUND(Regressions!H72, 1), NA())</f>
        <v>#N/A</v>
      </c>
      <c r="I62" s="258" t="e">
        <f>IF(ISNUMBER(Regressions!I72),ROUND(Regressions!I72, 1), NA())</f>
        <v>#N/A</v>
      </c>
      <c r="J62" s="361" t="e">
        <f>IF(ISNUMBER(Regressions!K72),ROUND(Regressions!K72, 1), NA())</f>
        <v>#N/A</v>
      </c>
      <c r="K62" s="359" t="e">
        <f>IF(ISNUMBER(Regressions!L72),ROUND(Regressions!L72, 1), NA())</f>
        <v>#N/A</v>
      </c>
      <c r="L62" s="259" t="e">
        <f>IF(ISNUMBER(Regressions!M72),ROUND(Regressions!M72, 1), NA())</f>
        <v>#N/A</v>
      </c>
      <c r="M62" s="360" t="e">
        <f>IF(ISNUMBER(Regressions!N72),ROUND(Regressions!N72, 1), NA())</f>
        <v>#N/A</v>
      </c>
      <c r="N62" s="258" t="e">
        <f>IF(ISNUMBER(Regressions!O72),ROUND(Regressions!O72, 1), NA())</f>
        <v>#N/A</v>
      </c>
      <c r="O62" s="361" t="e">
        <f>IF(ISNUMBER(Regressions!Q72),ROUND(Regressions!Q72, 1), NA())</f>
        <v>#N/A</v>
      </c>
      <c r="P62" s="359" t="e">
        <f>IF(ISNUMBER(Regressions!R72),ROUND(Regressions!R72, 1), NA())</f>
        <v>#N/A</v>
      </c>
      <c r="Q62" s="236" t="e">
        <f>IF(ISNUMBER(Regressions!S72),ROUND(Regressions!S72, 1), NA())</f>
        <v>#N/A</v>
      </c>
      <c r="R62" s="360" t="e">
        <f>IF(ISNUMBER(Regressions!T72),ROUND(Regressions!T72, 1), NA())</f>
        <v>#N/A</v>
      </c>
      <c r="S62" s="258" t="e">
        <f>IF(ISNUMBER(Regressions!U72),ROUND(Regressions!U72, 1), NA())</f>
        <v>#N/A</v>
      </c>
    </row>
    <row xmlns:x14ac="http://schemas.microsoft.com/office/spreadsheetml/2009/9/ac" r="63" hidden="true" x14ac:dyDescent="0.2">
      <c r="A63" s="356" t="str">
        <f>IF(ISBLANK(Regressions!A73), " ", Regressions!A73)</f>
        <v>Côte d'Ivoire</v>
      </c>
      <c r="B63" s="357">
        <f>IF(ISBLANK(Regressions!B73), " ", Regressions!B73)</f>
        <v>2028</v>
      </c>
      <c r="C63" s="362" t="str">
        <f>IF(ISBLANK(Regressions!C73), " ", Regressions!C73)</f>
        <v>Urban</v>
      </c>
      <c r="D63" s="358" t="str">
        <f>IF(ISBLANK(Regressions!D73), " ", Regressions!D73)</f>
        <v> </v>
      </c>
      <c r="E63" s="235" t="e">
        <f>IF(ISNUMBER(Regressions!E73),ROUND(Regressions!E73, 1), NA())</f>
        <v>#N/A</v>
      </c>
      <c r="F63" s="359" t="e">
        <f>IF(ISNUMBER(Regressions!F73),ROUND(Regressions!F73, 1), NA())</f>
        <v>#N/A</v>
      </c>
      <c r="G63" s="257" t="e">
        <f>IF(ISNUMBER(Regressions!G73),ROUND(Regressions!G73, 1), NA())</f>
        <v>#N/A</v>
      </c>
      <c r="H63" s="360" t="e">
        <f>IF(ISNUMBER(Regressions!H73),ROUND(Regressions!H73, 1), NA())</f>
        <v>#N/A</v>
      </c>
      <c r="I63" s="258" t="e">
        <f>IF(ISNUMBER(Regressions!I73),ROUND(Regressions!I73, 1), NA())</f>
        <v>#N/A</v>
      </c>
      <c r="J63" s="361" t="e">
        <f>IF(ISNUMBER(Regressions!K73),ROUND(Regressions!K73, 1), NA())</f>
        <v>#N/A</v>
      </c>
      <c r="K63" s="359" t="e">
        <f>IF(ISNUMBER(Regressions!L73),ROUND(Regressions!L73, 1), NA())</f>
        <v>#N/A</v>
      </c>
      <c r="L63" s="259" t="e">
        <f>IF(ISNUMBER(Regressions!M73),ROUND(Regressions!M73, 1), NA())</f>
        <v>#N/A</v>
      </c>
      <c r="M63" s="360" t="e">
        <f>IF(ISNUMBER(Regressions!N73),ROUND(Regressions!N73, 1), NA())</f>
        <v>#N/A</v>
      </c>
      <c r="N63" s="258" t="e">
        <f>IF(ISNUMBER(Regressions!O73),ROUND(Regressions!O73, 1), NA())</f>
        <v>#N/A</v>
      </c>
      <c r="O63" s="361" t="e">
        <f>IF(ISNUMBER(Regressions!Q73),ROUND(Regressions!Q73, 1), NA())</f>
        <v>#N/A</v>
      </c>
      <c r="P63" s="359" t="e">
        <f>IF(ISNUMBER(Regressions!R73),ROUND(Regressions!R73, 1), NA())</f>
        <v>#N/A</v>
      </c>
      <c r="Q63" s="236" t="e">
        <f>IF(ISNUMBER(Regressions!S73),ROUND(Regressions!S73, 1), NA())</f>
        <v>#N/A</v>
      </c>
      <c r="R63" s="360" t="e">
        <f>IF(ISNUMBER(Regressions!T73),ROUND(Regressions!T73, 1), NA())</f>
        <v>#N/A</v>
      </c>
      <c r="S63" s="258" t="e">
        <f>IF(ISNUMBER(Regressions!U73),ROUND(Regressions!U73, 1), NA())</f>
        <v>#N/A</v>
      </c>
    </row>
    <row xmlns:x14ac="http://schemas.microsoft.com/office/spreadsheetml/2009/9/ac" r="64" hidden="true" x14ac:dyDescent="0.2">
      <c r="A64" s="356" t="str">
        <f>IF(ISBLANK(Regressions!A74), " ", Regressions!A74)</f>
        <v>Côte d'Ivoire</v>
      </c>
      <c r="B64" s="357">
        <f>IF(ISBLANK(Regressions!B74), " ", Regressions!B74)</f>
        <v>2029</v>
      </c>
      <c r="C64" s="362" t="str">
        <f>IF(ISBLANK(Regressions!C74), " ", Regressions!C74)</f>
        <v>Urban</v>
      </c>
      <c r="D64" s="358" t="str">
        <f>IF(ISBLANK(Regressions!D74), " ", Regressions!D74)</f>
        <v> </v>
      </c>
      <c r="E64" s="235" t="e">
        <f>IF(ISNUMBER(Regressions!E74),ROUND(Regressions!E74, 1), NA())</f>
        <v>#N/A</v>
      </c>
      <c r="F64" s="359" t="e">
        <f>IF(ISNUMBER(Regressions!F74),ROUND(Regressions!F74, 1), NA())</f>
        <v>#N/A</v>
      </c>
      <c r="G64" s="257" t="e">
        <f>IF(ISNUMBER(Regressions!G74),ROUND(Regressions!G74, 1), NA())</f>
        <v>#N/A</v>
      </c>
      <c r="H64" s="360" t="e">
        <f>IF(ISNUMBER(Regressions!H74),ROUND(Regressions!H74, 1), NA())</f>
        <v>#N/A</v>
      </c>
      <c r="I64" s="258" t="e">
        <f>IF(ISNUMBER(Regressions!I74),ROUND(Regressions!I74, 1), NA())</f>
        <v>#N/A</v>
      </c>
      <c r="J64" s="361" t="e">
        <f>IF(ISNUMBER(Regressions!K74),ROUND(Regressions!K74, 1), NA())</f>
        <v>#N/A</v>
      </c>
      <c r="K64" s="359" t="e">
        <f>IF(ISNUMBER(Regressions!L74),ROUND(Regressions!L74, 1), NA())</f>
        <v>#N/A</v>
      </c>
      <c r="L64" s="259" t="e">
        <f>IF(ISNUMBER(Regressions!M74),ROUND(Regressions!M74, 1), NA())</f>
        <v>#N/A</v>
      </c>
      <c r="M64" s="360" t="e">
        <f>IF(ISNUMBER(Regressions!N74),ROUND(Regressions!N74, 1), NA())</f>
        <v>#N/A</v>
      </c>
      <c r="N64" s="258" t="e">
        <f>IF(ISNUMBER(Regressions!O74),ROUND(Regressions!O74, 1), NA())</f>
        <v>#N/A</v>
      </c>
      <c r="O64" s="361" t="e">
        <f>IF(ISNUMBER(Regressions!Q74),ROUND(Regressions!Q74, 1), NA())</f>
        <v>#N/A</v>
      </c>
      <c r="P64" s="359" t="e">
        <f>IF(ISNUMBER(Regressions!R74),ROUND(Regressions!R74, 1), NA())</f>
        <v>#N/A</v>
      </c>
      <c r="Q64" s="236" t="e">
        <f>IF(ISNUMBER(Regressions!S74),ROUND(Regressions!S74, 1), NA())</f>
        <v>#N/A</v>
      </c>
      <c r="R64" s="360" t="e">
        <f>IF(ISNUMBER(Regressions!T74),ROUND(Regressions!T74, 1), NA())</f>
        <v>#N/A</v>
      </c>
      <c r="S64" s="258" t="e">
        <f>IF(ISNUMBER(Regressions!U74),ROUND(Regressions!U74, 1), NA())</f>
        <v>#N/A</v>
      </c>
    </row>
    <row xmlns:x14ac="http://schemas.microsoft.com/office/spreadsheetml/2009/9/ac" r="65" hidden="true" x14ac:dyDescent="0.2">
      <c r="A65" s="356" t="str">
        <f>IF(ISBLANK(Regressions!A75), " ", Regressions!A75)</f>
        <v>Côte d'Ivoire</v>
      </c>
      <c r="B65" s="357">
        <f>IF(ISBLANK(Regressions!B75), " ", Regressions!B75)</f>
        <v>2030</v>
      </c>
      <c r="C65" s="362" t="str">
        <f>IF(ISBLANK(Regressions!C75), " ", Regressions!C75)</f>
        <v>Urban</v>
      </c>
      <c r="D65" s="358" t="str">
        <f>IF(ISBLANK(Regressions!D75), " ", Regressions!D75)</f>
        <v> </v>
      </c>
      <c r="E65" s="235" t="e">
        <f>IF(ISNUMBER(Regressions!E75),ROUND(Regressions!E75, 1), NA())</f>
        <v>#N/A</v>
      </c>
      <c r="F65" s="359" t="e">
        <f>IF(ISNUMBER(Regressions!F75),ROUND(Regressions!F75, 1), NA())</f>
        <v>#N/A</v>
      </c>
      <c r="G65" s="257" t="e">
        <f>IF(ISNUMBER(Regressions!G75),ROUND(Regressions!G75, 1), NA())</f>
        <v>#N/A</v>
      </c>
      <c r="H65" s="360" t="e">
        <f>IF(ISNUMBER(Regressions!H75),ROUND(Regressions!H75, 1), NA())</f>
        <v>#N/A</v>
      </c>
      <c r="I65" s="258" t="e">
        <f>IF(ISNUMBER(Regressions!I75),ROUND(Regressions!I75, 1), NA())</f>
        <v>#N/A</v>
      </c>
      <c r="J65" s="361" t="e">
        <f>IF(ISNUMBER(Regressions!K75),ROUND(Regressions!K75, 1), NA())</f>
        <v>#N/A</v>
      </c>
      <c r="K65" s="359" t="e">
        <f>IF(ISNUMBER(Regressions!L75),ROUND(Regressions!L75, 1), NA())</f>
        <v>#N/A</v>
      </c>
      <c r="L65" s="259" t="e">
        <f>IF(ISNUMBER(Regressions!M75),ROUND(Regressions!M75, 1), NA())</f>
        <v>#N/A</v>
      </c>
      <c r="M65" s="360" t="e">
        <f>IF(ISNUMBER(Regressions!N75),ROUND(Regressions!N75, 1), NA())</f>
        <v>#N/A</v>
      </c>
      <c r="N65" s="258" t="e">
        <f>IF(ISNUMBER(Regressions!O75),ROUND(Regressions!O75, 1), NA())</f>
        <v>#N/A</v>
      </c>
      <c r="O65" s="361" t="e">
        <f>IF(ISNUMBER(Regressions!Q75),ROUND(Regressions!Q75, 1), NA())</f>
        <v>#N/A</v>
      </c>
      <c r="P65" s="359" t="e">
        <f>IF(ISNUMBER(Regressions!R75),ROUND(Regressions!R75, 1), NA())</f>
        <v>#N/A</v>
      </c>
      <c r="Q65" s="236" t="e">
        <f>IF(ISNUMBER(Regressions!S75),ROUND(Regressions!S75, 1), NA())</f>
        <v>#N/A</v>
      </c>
      <c r="R65" s="360" t="e">
        <f>IF(ISNUMBER(Regressions!T75),ROUND(Regressions!T75, 1), NA())</f>
        <v>#N/A</v>
      </c>
      <c r="S65" s="258" t="e">
        <f>IF(ISNUMBER(Regressions!U75),ROUND(Regressions!U75, 1), NA())</f>
        <v>#N/A</v>
      </c>
    </row>
    <row xmlns:x14ac="http://schemas.microsoft.com/office/spreadsheetml/2009/9/ac" r="66" x14ac:dyDescent="0.2">
      <c r="A66" s="356" t="str">
        <f>IF(ISBLANK(Regressions!A76), " ", Regressions!A76)</f>
        <v>Côte d'Ivoire</v>
      </c>
      <c r="B66" s="357">
        <f>IF(ISBLANK(Regressions!B76), " ", Regressions!B76)</f>
        <v>2000</v>
      </c>
      <c r="C66" s="362" t="str">
        <f>IF(ISBLANK(Regressions!C76), " ", Regressions!C76)</f>
        <v>Rural</v>
      </c>
      <c r="D66" s="358">
        <f>IF(ISBLANK(Regressions!D76), " ", Regressions!D76)</f>
        <v>3958784.2268618769</v>
      </c>
      <c r="E66" s="235" t="e">
        <f>IF(ISNUMBER(Regressions!E76),ROUND(Regressions!E76, 1), NA())</f>
        <v>#N/A</v>
      </c>
      <c r="F66" s="359" t="e">
        <f>IF(ISNUMBER(Regressions!F76),ROUND(Regressions!F76, 1), NA())</f>
        <v>#N/A</v>
      </c>
      <c r="G66" s="257" t="e">
        <f>IF(ISNUMBER(Regressions!G76),ROUND(Regressions!G76, 1), NA())</f>
        <v>#N/A</v>
      </c>
      <c r="H66" s="360" t="e">
        <f>IF(ISNUMBER(Regressions!H76),ROUND(Regressions!H76, 1), NA())</f>
        <v>#N/A</v>
      </c>
      <c r="I66" s="258" t="e">
        <f>IF(ISNUMBER(Regressions!I76),ROUND(Regressions!I76, 1), NA())</f>
        <v>#N/A</v>
      </c>
      <c r="J66" s="361" t="e">
        <f>IF(ISNUMBER(Regressions!K76),ROUND(Regressions!K76, 1), NA())</f>
        <v>#N/A</v>
      </c>
      <c r="K66" s="359" t="e">
        <f>IF(ISNUMBER(Regressions!L76),ROUND(Regressions!L76, 1), NA())</f>
        <v>#N/A</v>
      </c>
      <c r="L66" s="259" t="e">
        <f>IF(ISNUMBER(Regressions!M76),ROUND(Regressions!M76, 1), NA())</f>
        <v>#N/A</v>
      </c>
      <c r="M66" s="360" t="e">
        <f>IF(ISNUMBER(Regressions!N76),ROUND(Regressions!N76, 1), NA())</f>
        <v>#N/A</v>
      </c>
      <c r="N66" s="258" t="e">
        <f>IF(ISNUMBER(Regressions!O76),ROUND(Regressions!O76, 1), NA())</f>
        <v>#N/A</v>
      </c>
      <c r="O66" s="361" t="e">
        <f>IF(ISNUMBER(Regressions!Q76),ROUND(Regressions!Q76, 1), NA())</f>
        <v>#N/A</v>
      </c>
      <c r="P66" s="359" t="e">
        <f>IF(ISNUMBER(Regressions!R76),ROUND(Regressions!R76, 1), NA())</f>
        <v>#N/A</v>
      </c>
      <c r="Q66" s="236" t="e">
        <f>IF(ISNUMBER(Regressions!S76),ROUND(Regressions!S76, 1), NA())</f>
        <v>#N/A</v>
      </c>
      <c r="R66" s="360" t="e">
        <f>IF(ISNUMBER(Regressions!T76),ROUND(Regressions!T76, 1), NA())</f>
        <v>#N/A</v>
      </c>
      <c r="S66" s="258" t="e">
        <f>IF(ISNUMBER(Regressions!U76),ROUND(Regressions!U76, 1), NA())</f>
        <v>#N/A</v>
      </c>
    </row>
    <row xmlns:x14ac="http://schemas.microsoft.com/office/spreadsheetml/2009/9/ac" r="67" x14ac:dyDescent="0.2">
      <c r="A67" s="356" t="str">
        <f>IF(ISBLANK(Regressions!A77), " ", Regressions!A77)</f>
        <v>Côte d'Ivoire</v>
      </c>
      <c r="B67" s="357">
        <f>IF(ISBLANK(Regressions!B77), " ", Regressions!B77)</f>
        <v>2001</v>
      </c>
      <c r="C67" s="362" t="str">
        <f>IF(ISBLANK(Regressions!C77), " ", Regressions!C77)</f>
        <v>Rural</v>
      </c>
      <c r="D67" s="358">
        <f>IF(ISBLANK(Regressions!D77), " ", Regressions!D77)</f>
        <v>4042568.3383598332</v>
      </c>
      <c r="E67" s="235" t="e">
        <f>IF(ISNUMBER(Regressions!E77),ROUND(Regressions!E77, 1), NA())</f>
        <v>#N/A</v>
      </c>
      <c r="F67" s="359" t="e">
        <f>IF(ISNUMBER(Regressions!F77),ROUND(Regressions!F77, 1), NA())</f>
        <v>#N/A</v>
      </c>
      <c r="G67" s="257" t="e">
        <f>IF(ISNUMBER(Regressions!G77),ROUND(Regressions!G77, 1), NA())</f>
        <v>#N/A</v>
      </c>
      <c r="H67" s="360" t="e">
        <f>IF(ISNUMBER(Regressions!H77),ROUND(Regressions!H77, 1), NA())</f>
        <v>#N/A</v>
      </c>
      <c r="I67" s="258" t="e">
        <f>IF(ISNUMBER(Regressions!I77),ROUND(Regressions!I77, 1), NA())</f>
        <v>#N/A</v>
      </c>
      <c r="J67" s="361" t="e">
        <f>IF(ISNUMBER(Regressions!K77),ROUND(Regressions!K77, 1), NA())</f>
        <v>#N/A</v>
      </c>
      <c r="K67" s="359" t="e">
        <f>IF(ISNUMBER(Regressions!L77),ROUND(Regressions!L77, 1), NA())</f>
        <v>#N/A</v>
      </c>
      <c r="L67" s="259" t="e">
        <f>IF(ISNUMBER(Regressions!M77),ROUND(Regressions!M77, 1), NA())</f>
        <v>#N/A</v>
      </c>
      <c r="M67" s="360" t="e">
        <f>IF(ISNUMBER(Regressions!N77),ROUND(Regressions!N77, 1), NA())</f>
        <v>#N/A</v>
      </c>
      <c r="N67" s="258" t="e">
        <f>IF(ISNUMBER(Regressions!O77),ROUND(Regressions!O77, 1), NA())</f>
        <v>#N/A</v>
      </c>
      <c r="O67" s="361" t="e">
        <f>IF(ISNUMBER(Regressions!Q77),ROUND(Regressions!Q77, 1), NA())</f>
        <v>#N/A</v>
      </c>
      <c r="P67" s="359" t="e">
        <f>IF(ISNUMBER(Regressions!R77),ROUND(Regressions!R77, 1), NA())</f>
        <v>#N/A</v>
      </c>
      <c r="Q67" s="236" t="e">
        <f>IF(ISNUMBER(Regressions!S77),ROUND(Regressions!S77, 1), NA())</f>
        <v>#N/A</v>
      </c>
      <c r="R67" s="360" t="e">
        <f>IF(ISNUMBER(Regressions!T77),ROUND(Regressions!T77, 1), NA())</f>
        <v>#N/A</v>
      </c>
      <c r="S67" s="258" t="e">
        <f>IF(ISNUMBER(Regressions!U77),ROUND(Regressions!U77, 1), NA())</f>
        <v>#N/A</v>
      </c>
    </row>
    <row xmlns:x14ac="http://schemas.microsoft.com/office/spreadsheetml/2009/9/ac" r="68" x14ac:dyDescent="0.2">
      <c r="A68" s="356" t="str">
        <f>IF(ISBLANK(Regressions!A78), " ", Regressions!A78)</f>
        <v>Côte d'Ivoire</v>
      </c>
      <c r="B68" s="357">
        <f>IF(ISBLANK(Regressions!B78), " ", Regressions!B78)</f>
        <v>2002</v>
      </c>
      <c r="C68" s="362" t="str">
        <f>IF(ISBLANK(Regressions!C78), " ", Regressions!C78)</f>
        <v>Rural</v>
      </c>
      <c r="D68" s="358">
        <f>IF(ISBLANK(Regressions!D78), " ", Regressions!D78)</f>
        <v>4137054.184135437</v>
      </c>
      <c r="E68" s="235" t="e">
        <f>IF(ISNUMBER(Regressions!E78),ROUND(Regressions!E78, 1), NA())</f>
        <v>#N/A</v>
      </c>
      <c r="F68" s="359" t="e">
        <f>IF(ISNUMBER(Regressions!F78),ROUND(Regressions!F78, 1), NA())</f>
        <v>#N/A</v>
      </c>
      <c r="G68" s="257" t="e">
        <f>IF(ISNUMBER(Regressions!G78),ROUND(Regressions!G78, 1), NA())</f>
        <v>#N/A</v>
      </c>
      <c r="H68" s="360" t="e">
        <f>IF(ISNUMBER(Regressions!H78),ROUND(Regressions!H78, 1), NA())</f>
        <v>#N/A</v>
      </c>
      <c r="I68" s="258" t="e">
        <f>IF(ISNUMBER(Regressions!I78),ROUND(Regressions!I78, 1), NA())</f>
        <v>#N/A</v>
      </c>
      <c r="J68" s="361" t="e">
        <f>IF(ISNUMBER(Regressions!K78),ROUND(Regressions!K78, 1), NA())</f>
        <v>#N/A</v>
      </c>
      <c r="K68" s="359" t="e">
        <f>IF(ISNUMBER(Regressions!L78),ROUND(Regressions!L78, 1), NA())</f>
        <v>#N/A</v>
      </c>
      <c r="L68" s="259" t="e">
        <f>IF(ISNUMBER(Regressions!M78),ROUND(Regressions!M78, 1), NA())</f>
        <v>#N/A</v>
      </c>
      <c r="M68" s="360" t="e">
        <f>IF(ISNUMBER(Regressions!N78),ROUND(Regressions!N78, 1), NA())</f>
        <v>#N/A</v>
      </c>
      <c r="N68" s="258" t="e">
        <f>IF(ISNUMBER(Regressions!O78),ROUND(Regressions!O78, 1), NA())</f>
        <v>#N/A</v>
      </c>
      <c r="O68" s="361" t="e">
        <f>IF(ISNUMBER(Regressions!Q78),ROUND(Regressions!Q78, 1), NA())</f>
        <v>#N/A</v>
      </c>
      <c r="P68" s="359" t="e">
        <f>IF(ISNUMBER(Regressions!R78),ROUND(Regressions!R78, 1), NA())</f>
        <v>#N/A</v>
      </c>
      <c r="Q68" s="236" t="e">
        <f>IF(ISNUMBER(Regressions!S78),ROUND(Regressions!S78, 1), NA())</f>
        <v>#N/A</v>
      </c>
      <c r="R68" s="360" t="e">
        <f>IF(ISNUMBER(Regressions!T78),ROUND(Regressions!T78, 1), NA())</f>
        <v>#N/A</v>
      </c>
      <c r="S68" s="258" t="e">
        <f>IF(ISNUMBER(Regressions!U78),ROUND(Regressions!U78, 1), NA())</f>
        <v>#N/A</v>
      </c>
    </row>
    <row xmlns:x14ac="http://schemas.microsoft.com/office/spreadsheetml/2009/9/ac" r="69" x14ac:dyDescent="0.2">
      <c r="A69" s="356" t="str">
        <f>IF(ISBLANK(Regressions!A79), " ", Regressions!A79)</f>
        <v>Côte d'Ivoire</v>
      </c>
      <c r="B69" s="357">
        <f>IF(ISBLANK(Regressions!B79), " ", Regressions!B79)</f>
        <v>2003</v>
      </c>
      <c r="C69" s="362" t="str">
        <f>IF(ISBLANK(Regressions!C79), " ", Regressions!C79)</f>
        <v>Rural</v>
      </c>
      <c r="D69" s="358">
        <f>IF(ISBLANK(Regressions!D79), " ", Regressions!D79)</f>
        <v>4210753.3793452838</v>
      </c>
      <c r="E69" s="235">
        <f>IF(ISNUMBER(Regressions!E79),ROUND(Regressions!E79, 1), NA())</f>
        <v>45.9</v>
      </c>
      <c r="F69" s="359">
        <f>IF(ISNUMBER(Regressions!F79),ROUND(Regressions!F79, 1), NA())</f>
        <v>35.6</v>
      </c>
      <c r="G69" s="257" t="e">
        <f>IF(ISNUMBER(Regressions!G79),ROUND(Regressions!G79, 1), NA())</f>
        <v>#N/A</v>
      </c>
      <c r="H69" s="360" t="e">
        <f>IF(ISNUMBER(Regressions!H79),ROUND(Regressions!H79, 1), NA())</f>
        <v>#N/A</v>
      </c>
      <c r="I69" s="258">
        <f>IF(ISNUMBER(Regressions!I79),ROUND(Regressions!I79, 1), NA())</f>
        <v>64.400000000000006</v>
      </c>
      <c r="J69" s="361">
        <f>IF(ISNUMBER(Regressions!K79),ROUND(Regressions!K79, 1), NA())</f>
        <v>26.7</v>
      </c>
      <c r="K69" s="359" t="e">
        <f>IF(ISNUMBER(Regressions!L79),ROUND(Regressions!L79, 1), NA())</f>
        <v>#N/A</v>
      </c>
      <c r="L69" s="259" t="e">
        <f>IF(ISNUMBER(Regressions!M79),ROUND(Regressions!M79, 1), NA())</f>
        <v>#N/A</v>
      </c>
      <c r="M69" s="360" t="e">
        <f>IF(ISNUMBER(Regressions!N79),ROUND(Regressions!N79, 1), NA())</f>
        <v>#N/A</v>
      </c>
      <c r="N69" s="258">
        <f>IF(ISNUMBER(Regressions!O79),ROUND(Regressions!O79, 1), NA())</f>
        <v>73.3</v>
      </c>
      <c r="O69" s="361" t="e">
        <f>IF(ISNUMBER(Regressions!Q79),ROUND(Regressions!Q79, 1), NA())</f>
        <v>#N/A</v>
      </c>
      <c r="P69" s="359" t="e">
        <f>IF(ISNUMBER(Regressions!R79),ROUND(Regressions!R79, 1), NA())</f>
        <v>#N/A</v>
      </c>
      <c r="Q69" s="236" t="e">
        <f>IF(ISNUMBER(Regressions!S79),ROUND(Regressions!S79, 1), NA())</f>
        <v>#N/A</v>
      </c>
      <c r="R69" s="360" t="e">
        <f>IF(ISNUMBER(Regressions!T79),ROUND(Regressions!T79, 1), NA())</f>
        <v>#N/A</v>
      </c>
      <c r="S69" s="258" t="e">
        <f>IF(ISNUMBER(Regressions!U79),ROUND(Regressions!U79, 1), NA())</f>
        <v>#N/A</v>
      </c>
    </row>
    <row xmlns:x14ac="http://schemas.microsoft.com/office/spreadsheetml/2009/9/ac" r="70" x14ac:dyDescent="0.2">
      <c r="A70" s="356" t="str">
        <f>IF(ISBLANK(Regressions!A80), " ", Regressions!A80)</f>
        <v>Côte d'Ivoire</v>
      </c>
      <c r="B70" s="357">
        <f>IF(ISBLANK(Regressions!B80), " ", Regressions!B80)</f>
        <v>2004</v>
      </c>
      <c r="C70" s="362" t="str">
        <f>IF(ISBLANK(Regressions!C80), " ", Regressions!C80)</f>
        <v>Rural</v>
      </c>
      <c r="D70" s="358">
        <f>IF(ISBLANK(Regressions!D80), " ", Regressions!D80)</f>
        <v>4284518.933574372</v>
      </c>
      <c r="E70" s="235">
        <f>IF(ISNUMBER(Regressions!E80),ROUND(Regressions!E80, 1), NA())</f>
        <v>45.9</v>
      </c>
      <c r="F70" s="359">
        <f>IF(ISNUMBER(Regressions!F80),ROUND(Regressions!F80, 1), NA())</f>
        <v>35.6</v>
      </c>
      <c r="G70" s="257" t="e">
        <f>IF(ISNUMBER(Regressions!G80),ROUND(Regressions!G80, 1), NA())</f>
        <v>#N/A</v>
      </c>
      <c r="H70" s="360" t="e">
        <f>IF(ISNUMBER(Regressions!H80),ROUND(Regressions!H80, 1), NA())</f>
        <v>#N/A</v>
      </c>
      <c r="I70" s="258">
        <f>IF(ISNUMBER(Regressions!I80),ROUND(Regressions!I80, 1), NA())</f>
        <v>64.400000000000006</v>
      </c>
      <c r="J70" s="361">
        <f>IF(ISNUMBER(Regressions!K80),ROUND(Regressions!K80, 1), NA())</f>
        <v>26.7</v>
      </c>
      <c r="K70" s="359" t="e">
        <f>IF(ISNUMBER(Regressions!L80),ROUND(Regressions!L80, 1), NA())</f>
        <v>#N/A</v>
      </c>
      <c r="L70" s="259" t="e">
        <f>IF(ISNUMBER(Regressions!M80),ROUND(Regressions!M80, 1), NA())</f>
        <v>#N/A</v>
      </c>
      <c r="M70" s="360" t="e">
        <f>IF(ISNUMBER(Regressions!N80),ROUND(Regressions!N80, 1), NA())</f>
        <v>#N/A</v>
      </c>
      <c r="N70" s="258">
        <f>IF(ISNUMBER(Regressions!O80),ROUND(Regressions!O80, 1), NA())</f>
        <v>73.3</v>
      </c>
      <c r="O70" s="361" t="e">
        <f>IF(ISNUMBER(Regressions!Q80),ROUND(Regressions!Q80, 1), NA())</f>
        <v>#N/A</v>
      </c>
      <c r="P70" s="359" t="e">
        <f>IF(ISNUMBER(Regressions!R80),ROUND(Regressions!R80, 1), NA())</f>
        <v>#N/A</v>
      </c>
      <c r="Q70" s="236" t="e">
        <f>IF(ISNUMBER(Regressions!S80),ROUND(Regressions!S80, 1), NA())</f>
        <v>#N/A</v>
      </c>
      <c r="R70" s="360" t="e">
        <f>IF(ISNUMBER(Regressions!T80),ROUND(Regressions!T80, 1), NA())</f>
        <v>#N/A</v>
      </c>
      <c r="S70" s="258" t="e">
        <f>IF(ISNUMBER(Regressions!U80),ROUND(Regressions!U80, 1), NA())</f>
        <v>#N/A</v>
      </c>
    </row>
    <row xmlns:x14ac="http://schemas.microsoft.com/office/spreadsheetml/2009/9/ac" r="71" x14ac:dyDescent="0.2">
      <c r="A71" s="356" t="str">
        <f>IF(ISBLANK(Regressions!A81), " ", Regressions!A81)</f>
        <v>Côte d'Ivoire</v>
      </c>
      <c r="B71" s="357">
        <f>IF(ISBLANK(Regressions!B81), " ", Regressions!B81)</f>
        <v>2005</v>
      </c>
      <c r="C71" s="362" t="str">
        <f>IF(ISBLANK(Regressions!C81), " ", Regressions!C81)</f>
        <v>Rural</v>
      </c>
      <c r="D71" s="358">
        <f>IF(ISBLANK(Regressions!D81), " ", Regressions!D81)</f>
        <v>4356829.6270442959</v>
      </c>
      <c r="E71" s="235">
        <f>IF(ISNUMBER(Regressions!E81),ROUND(Regressions!E81, 1), NA())</f>
        <v>45.9</v>
      </c>
      <c r="F71" s="359">
        <f>IF(ISNUMBER(Regressions!F81),ROUND(Regressions!F81, 1), NA())</f>
        <v>35.6</v>
      </c>
      <c r="G71" s="257" t="e">
        <f>IF(ISNUMBER(Regressions!G81),ROUND(Regressions!G81, 1), NA())</f>
        <v>#N/A</v>
      </c>
      <c r="H71" s="360" t="e">
        <f>IF(ISNUMBER(Regressions!H81),ROUND(Regressions!H81, 1), NA())</f>
        <v>#N/A</v>
      </c>
      <c r="I71" s="258">
        <f>IF(ISNUMBER(Regressions!I81),ROUND(Regressions!I81, 1), NA())</f>
        <v>64.400000000000006</v>
      </c>
      <c r="J71" s="361">
        <f>IF(ISNUMBER(Regressions!K81),ROUND(Regressions!K81, 1), NA())</f>
        <v>26.7</v>
      </c>
      <c r="K71" s="359" t="e">
        <f>IF(ISNUMBER(Regressions!L81),ROUND(Regressions!L81, 1), NA())</f>
        <v>#N/A</v>
      </c>
      <c r="L71" s="259" t="e">
        <f>IF(ISNUMBER(Regressions!M81),ROUND(Regressions!M81, 1), NA())</f>
        <v>#N/A</v>
      </c>
      <c r="M71" s="360" t="e">
        <f>IF(ISNUMBER(Regressions!N81),ROUND(Regressions!N81, 1), NA())</f>
        <v>#N/A</v>
      </c>
      <c r="N71" s="258">
        <f>IF(ISNUMBER(Regressions!O81),ROUND(Regressions!O81, 1), NA())</f>
        <v>73.3</v>
      </c>
      <c r="O71" s="361" t="e">
        <f>IF(ISNUMBER(Regressions!Q81),ROUND(Regressions!Q81, 1), NA())</f>
        <v>#N/A</v>
      </c>
      <c r="P71" s="359" t="e">
        <f>IF(ISNUMBER(Regressions!R81),ROUND(Regressions!R81, 1), NA())</f>
        <v>#N/A</v>
      </c>
      <c r="Q71" s="236" t="e">
        <f>IF(ISNUMBER(Regressions!S81),ROUND(Regressions!S81, 1), NA())</f>
        <v>#N/A</v>
      </c>
      <c r="R71" s="360" t="e">
        <f>IF(ISNUMBER(Regressions!T81),ROUND(Regressions!T81, 1), NA())</f>
        <v>#N/A</v>
      </c>
      <c r="S71" s="258" t="e">
        <f>IF(ISNUMBER(Regressions!U81),ROUND(Regressions!U81, 1), NA())</f>
        <v>#N/A</v>
      </c>
    </row>
    <row xmlns:x14ac="http://schemas.microsoft.com/office/spreadsheetml/2009/9/ac" r="72" x14ac:dyDescent="0.2">
      <c r="A72" s="356" t="str">
        <f>IF(ISBLANK(Regressions!A82), " ", Regressions!A82)</f>
        <v>Côte d'Ivoire</v>
      </c>
      <c r="B72" s="357">
        <f>IF(ISBLANK(Regressions!B82), " ", Regressions!B82)</f>
        <v>2006</v>
      </c>
      <c r="C72" s="362" t="str">
        <f>IF(ISBLANK(Regressions!C82), " ", Regressions!C82)</f>
        <v>Rural</v>
      </c>
      <c r="D72" s="358">
        <f>IF(ISBLANK(Regressions!D82), " ", Regressions!D82)</f>
        <v>4430258.7071723947</v>
      </c>
      <c r="E72" s="235">
        <f>IF(ISNUMBER(Regressions!E82),ROUND(Regressions!E82, 1), NA())</f>
        <v>45.9</v>
      </c>
      <c r="F72" s="359">
        <f>IF(ISNUMBER(Regressions!F82),ROUND(Regressions!F82, 1), NA())</f>
        <v>35.6</v>
      </c>
      <c r="G72" s="257" t="e">
        <f>IF(ISNUMBER(Regressions!G82),ROUND(Regressions!G82, 1), NA())</f>
        <v>#N/A</v>
      </c>
      <c r="H72" s="360" t="e">
        <f>IF(ISNUMBER(Regressions!H82),ROUND(Regressions!H82, 1), NA())</f>
        <v>#N/A</v>
      </c>
      <c r="I72" s="258">
        <f>IF(ISNUMBER(Regressions!I82),ROUND(Regressions!I82, 1), NA())</f>
        <v>64.400000000000006</v>
      </c>
      <c r="J72" s="361">
        <f>IF(ISNUMBER(Regressions!K82),ROUND(Regressions!K82, 1), NA())</f>
        <v>26.7</v>
      </c>
      <c r="K72" s="359" t="e">
        <f>IF(ISNUMBER(Regressions!L82),ROUND(Regressions!L82, 1), NA())</f>
        <v>#N/A</v>
      </c>
      <c r="L72" s="259" t="e">
        <f>IF(ISNUMBER(Regressions!M82),ROUND(Regressions!M82, 1), NA())</f>
        <v>#N/A</v>
      </c>
      <c r="M72" s="360" t="e">
        <f>IF(ISNUMBER(Regressions!N82),ROUND(Regressions!N82, 1), NA())</f>
        <v>#N/A</v>
      </c>
      <c r="N72" s="258">
        <f>IF(ISNUMBER(Regressions!O82),ROUND(Regressions!O82, 1), NA())</f>
        <v>73.3</v>
      </c>
      <c r="O72" s="361" t="e">
        <f>IF(ISNUMBER(Regressions!Q82),ROUND(Regressions!Q82, 1), NA())</f>
        <v>#N/A</v>
      </c>
      <c r="P72" s="359" t="e">
        <f>IF(ISNUMBER(Regressions!R82),ROUND(Regressions!R82, 1), NA())</f>
        <v>#N/A</v>
      </c>
      <c r="Q72" s="236" t="e">
        <f>IF(ISNUMBER(Regressions!S82),ROUND(Regressions!S82, 1), NA())</f>
        <v>#N/A</v>
      </c>
      <c r="R72" s="360" t="e">
        <f>IF(ISNUMBER(Regressions!T82),ROUND(Regressions!T82, 1), NA())</f>
        <v>#N/A</v>
      </c>
      <c r="S72" s="258" t="e">
        <f>IF(ISNUMBER(Regressions!U82),ROUND(Regressions!U82, 1), NA())</f>
        <v>#N/A</v>
      </c>
    </row>
    <row xmlns:x14ac="http://schemas.microsoft.com/office/spreadsheetml/2009/9/ac" r="73" x14ac:dyDescent="0.2">
      <c r="A73" s="356" t="str">
        <f>IF(ISBLANK(Regressions!A83), " ", Regressions!A83)</f>
        <v>Côte d'Ivoire</v>
      </c>
      <c r="B73" s="357">
        <f>IF(ISBLANK(Regressions!B83), " ", Regressions!B83)</f>
        <v>2007</v>
      </c>
      <c r="C73" s="362" t="str">
        <f>IF(ISBLANK(Regressions!C83), " ", Regressions!C83)</f>
        <v>Rural</v>
      </c>
      <c r="D73" s="358">
        <f>IF(ISBLANK(Regressions!D83), " ", Regressions!D83)</f>
        <v>4502325.7332682814</v>
      </c>
      <c r="E73" s="235">
        <f>IF(ISNUMBER(Regressions!E83),ROUND(Regressions!E83, 1), NA())</f>
        <v>45.9</v>
      </c>
      <c r="F73" s="359">
        <f>IF(ISNUMBER(Regressions!F83),ROUND(Regressions!F83, 1), NA())</f>
        <v>35.6</v>
      </c>
      <c r="G73" s="257" t="e">
        <f>IF(ISNUMBER(Regressions!G83),ROUND(Regressions!G83, 1), NA())</f>
        <v>#N/A</v>
      </c>
      <c r="H73" s="360" t="e">
        <f>IF(ISNUMBER(Regressions!H83),ROUND(Regressions!H83, 1), NA())</f>
        <v>#N/A</v>
      </c>
      <c r="I73" s="258">
        <f>IF(ISNUMBER(Regressions!I83),ROUND(Regressions!I83, 1), NA())</f>
        <v>64.400000000000006</v>
      </c>
      <c r="J73" s="361">
        <f>IF(ISNUMBER(Regressions!K83),ROUND(Regressions!K83, 1), NA())</f>
        <v>26.7</v>
      </c>
      <c r="K73" s="359" t="e">
        <f>IF(ISNUMBER(Regressions!L83),ROUND(Regressions!L83, 1), NA())</f>
        <v>#N/A</v>
      </c>
      <c r="L73" s="259" t="e">
        <f>IF(ISNUMBER(Regressions!M83),ROUND(Regressions!M83, 1), NA())</f>
        <v>#N/A</v>
      </c>
      <c r="M73" s="360" t="e">
        <f>IF(ISNUMBER(Regressions!N83),ROUND(Regressions!N83, 1), NA())</f>
        <v>#N/A</v>
      </c>
      <c r="N73" s="258">
        <f>IF(ISNUMBER(Regressions!O83),ROUND(Regressions!O83, 1), NA())</f>
        <v>73.3</v>
      </c>
      <c r="O73" s="361" t="e">
        <f>IF(ISNUMBER(Regressions!Q83),ROUND(Regressions!Q83, 1), NA())</f>
        <v>#N/A</v>
      </c>
      <c r="P73" s="359" t="e">
        <f>IF(ISNUMBER(Regressions!R83),ROUND(Regressions!R83, 1), NA())</f>
        <v>#N/A</v>
      </c>
      <c r="Q73" s="236" t="e">
        <f>IF(ISNUMBER(Regressions!S83),ROUND(Regressions!S83, 1), NA())</f>
        <v>#N/A</v>
      </c>
      <c r="R73" s="360" t="e">
        <f>IF(ISNUMBER(Regressions!T83),ROUND(Regressions!T83, 1), NA())</f>
        <v>#N/A</v>
      </c>
      <c r="S73" s="258" t="e">
        <f>IF(ISNUMBER(Regressions!U83),ROUND(Regressions!U83, 1), NA())</f>
        <v>#N/A</v>
      </c>
    </row>
    <row xmlns:x14ac="http://schemas.microsoft.com/office/spreadsheetml/2009/9/ac" r="74" x14ac:dyDescent="0.2">
      <c r="A74" s="356" t="str">
        <f>IF(ISBLANK(Regressions!A84), " ", Regressions!A84)</f>
        <v>Côte d'Ivoire</v>
      </c>
      <c r="B74" s="357">
        <f>IF(ISBLANK(Regressions!B84), " ", Regressions!B84)</f>
        <v>2008</v>
      </c>
      <c r="C74" s="362" t="str">
        <f>IF(ISBLANK(Regressions!C84), " ", Regressions!C84)</f>
        <v>Rural</v>
      </c>
      <c r="D74" s="358">
        <f>IF(ISBLANK(Regressions!D84), " ", Regressions!D84)</f>
        <v>4559129.3711529542</v>
      </c>
      <c r="E74" s="235">
        <f>IF(ISNUMBER(Regressions!E84),ROUND(Regressions!E84, 1), NA())</f>
        <v>45</v>
      </c>
      <c r="F74" s="359">
        <f>IF(ISNUMBER(Regressions!F84),ROUND(Regressions!F84, 1), NA())</f>
        <v>35.200000000000003</v>
      </c>
      <c r="G74" s="257" t="e">
        <f>IF(ISNUMBER(Regressions!G84),ROUND(Regressions!G84, 1), NA())</f>
        <v>#N/A</v>
      </c>
      <c r="H74" s="360" t="e">
        <f>IF(ISNUMBER(Regressions!H84),ROUND(Regressions!H84, 1), NA())</f>
        <v>#N/A</v>
      </c>
      <c r="I74" s="258">
        <f>IF(ISNUMBER(Regressions!I84),ROUND(Regressions!I84, 1), NA())</f>
        <v>64.8</v>
      </c>
      <c r="J74" s="361">
        <f>IF(ISNUMBER(Regressions!K84),ROUND(Regressions!K84, 1), NA())</f>
        <v>27.5</v>
      </c>
      <c r="K74" s="359" t="e">
        <f>IF(ISNUMBER(Regressions!L84),ROUND(Regressions!L84, 1), NA())</f>
        <v>#N/A</v>
      </c>
      <c r="L74" s="259" t="e">
        <f>IF(ISNUMBER(Regressions!M84),ROUND(Regressions!M84, 1), NA())</f>
        <v>#N/A</v>
      </c>
      <c r="M74" s="360" t="e">
        <f>IF(ISNUMBER(Regressions!N84),ROUND(Regressions!N84, 1), NA())</f>
        <v>#N/A</v>
      </c>
      <c r="N74" s="258">
        <f>IF(ISNUMBER(Regressions!O84),ROUND(Regressions!O84, 1), NA())</f>
        <v>72.5</v>
      </c>
      <c r="O74" s="361" t="e">
        <f>IF(ISNUMBER(Regressions!Q84),ROUND(Regressions!Q84, 1), NA())</f>
        <v>#N/A</v>
      </c>
      <c r="P74" s="359" t="e">
        <f>IF(ISNUMBER(Regressions!R84),ROUND(Regressions!R84, 1), NA())</f>
        <v>#N/A</v>
      </c>
      <c r="Q74" s="236" t="e">
        <f>IF(ISNUMBER(Regressions!S84),ROUND(Regressions!S84, 1), NA())</f>
        <v>#N/A</v>
      </c>
      <c r="R74" s="360" t="e">
        <f>IF(ISNUMBER(Regressions!T84),ROUND(Regressions!T84, 1), NA())</f>
        <v>#N/A</v>
      </c>
      <c r="S74" s="258" t="e">
        <f>IF(ISNUMBER(Regressions!U84),ROUND(Regressions!U84, 1), NA())</f>
        <v>#N/A</v>
      </c>
    </row>
    <row xmlns:x14ac="http://schemas.microsoft.com/office/spreadsheetml/2009/9/ac" r="75" x14ac:dyDescent="0.2">
      <c r="A75" s="356" t="str">
        <f>IF(ISBLANK(Regressions!A85), " ", Regressions!A85)</f>
        <v>Côte d'Ivoire</v>
      </c>
      <c r="B75" s="357">
        <f>IF(ISBLANK(Regressions!B85), " ", Regressions!B85)</f>
        <v>2009</v>
      </c>
      <c r="C75" s="362" t="str">
        <f>IF(ISBLANK(Regressions!C85), " ", Regressions!C85)</f>
        <v>Rural</v>
      </c>
      <c r="D75" s="358">
        <f>IF(ISBLANK(Regressions!D85), " ", Regressions!D85)</f>
        <v>4606472.2539396286</v>
      </c>
      <c r="E75" s="235">
        <f>IF(ISNUMBER(Regressions!E85),ROUND(Regressions!E85, 1), NA())</f>
        <v>44</v>
      </c>
      <c r="F75" s="359">
        <f>IF(ISNUMBER(Regressions!F85),ROUND(Regressions!F85, 1), NA())</f>
        <v>34.799999999999997</v>
      </c>
      <c r="G75" s="257" t="e">
        <f>IF(ISNUMBER(Regressions!G85),ROUND(Regressions!G85, 1), NA())</f>
        <v>#N/A</v>
      </c>
      <c r="H75" s="360" t="e">
        <f>IF(ISNUMBER(Regressions!H85),ROUND(Regressions!H85, 1), NA())</f>
        <v>#N/A</v>
      </c>
      <c r="I75" s="258">
        <f>IF(ISNUMBER(Regressions!I85),ROUND(Regressions!I85, 1), NA())</f>
        <v>65.2</v>
      </c>
      <c r="J75" s="361">
        <f>IF(ISNUMBER(Regressions!K85),ROUND(Regressions!K85, 1), NA())</f>
        <v>28.2</v>
      </c>
      <c r="K75" s="359" t="e">
        <f>IF(ISNUMBER(Regressions!L85),ROUND(Regressions!L85, 1), NA())</f>
        <v>#N/A</v>
      </c>
      <c r="L75" s="259" t="e">
        <f>IF(ISNUMBER(Regressions!M85),ROUND(Regressions!M85, 1), NA())</f>
        <v>#N/A</v>
      </c>
      <c r="M75" s="360" t="e">
        <f>IF(ISNUMBER(Regressions!N85),ROUND(Regressions!N85, 1), NA())</f>
        <v>#N/A</v>
      </c>
      <c r="N75" s="258">
        <f>IF(ISNUMBER(Regressions!O85),ROUND(Regressions!O85, 1), NA())</f>
        <v>71.8</v>
      </c>
      <c r="O75" s="361" t="e">
        <f>IF(ISNUMBER(Regressions!Q85),ROUND(Regressions!Q85, 1), NA())</f>
        <v>#N/A</v>
      </c>
      <c r="P75" s="359" t="e">
        <f>IF(ISNUMBER(Regressions!R85),ROUND(Regressions!R85, 1), NA())</f>
        <v>#N/A</v>
      </c>
      <c r="Q75" s="236" t="e">
        <f>IF(ISNUMBER(Regressions!S85),ROUND(Regressions!S85, 1), NA())</f>
        <v>#N/A</v>
      </c>
      <c r="R75" s="360" t="e">
        <f>IF(ISNUMBER(Regressions!T85),ROUND(Regressions!T85, 1), NA())</f>
        <v>#N/A</v>
      </c>
      <c r="S75" s="258" t="e">
        <f>IF(ISNUMBER(Regressions!U85),ROUND(Regressions!U85, 1), NA())</f>
        <v>#N/A</v>
      </c>
    </row>
    <row xmlns:x14ac="http://schemas.microsoft.com/office/spreadsheetml/2009/9/ac" r="76" x14ac:dyDescent="0.2">
      <c r="A76" s="356" t="str">
        <f>IF(ISBLANK(Regressions!A86), " ", Regressions!A86)</f>
        <v>Côte d'Ivoire</v>
      </c>
      <c r="B76" s="357">
        <f>IF(ISBLANK(Regressions!B86), " ", Regressions!B86)</f>
        <v>2010</v>
      </c>
      <c r="C76" s="362" t="str">
        <f>IF(ISBLANK(Regressions!C86), " ", Regressions!C86)</f>
        <v>Rural</v>
      </c>
      <c r="D76" s="358">
        <f>IF(ISBLANK(Regressions!D86), " ", Regressions!D86)</f>
        <v>4649208.6534718322</v>
      </c>
      <c r="E76" s="235">
        <f>IF(ISNUMBER(Regressions!E86),ROUND(Regressions!E86, 1), NA())</f>
        <v>43.1</v>
      </c>
      <c r="F76" s="359">
        <f>IF(ISNUMBER(Regressions!F86),ROUND(Regressions!F86, 1), NA())</f>
        <v>34.299999999999997</v>
      </c>
      <c r="G76" s="257" t="e">
        <f>IF(ISNUMBER(Regressions!G86),ROUND(Regressions!G86, 1), NA())</f>
        <v>#N/A</v>
      </c>
      <c r="H76" s="360" t="e">
        <f>IF(ISNUMBER(Regressions!H86),ROUND(Regressions!H86, 1), NA())</f>
        <v>#N/A</v>
      </c>
      <c r="I76" s="258">
        <f>IF(ISNUMBER(Regressions!I86),ROUND(Regressions!I86, 1), NA())</f>
        <v>65.7</v>
      </c>
      <c r="J76" s="361">
        <f>IF(ISNUMBER(Regressions!K86),ROUND(Regressions!K86, 1), NA())</f>
        <v>29</v>
      </c>
      <c r="K76" s="359" t="e">
        <f>IF(ISNUMBER(Regressions!L86),ROUND(Regressions!L86, 1), NA())</f>
        <v>#N/A</v>
      </c>
      <c r="L76" s="259" t="e">
        <f>IF(ISNUMBER(Regressions!M86),ROUND(Regressions!M86, 1), NA())</f>
        <v>#N/A</v>
      </c>
      <c r="M76" s="360" t="e">
        <f>IF(ISNUMBER(Regressions!N86),ROUND(Regressions!N86, 1), NA())</f>
        <v>#N/A</v>
      </c>
      <c r="N76" s="258">
        <f>IF(ISNUMBER(Regressions!O86),ROUND(Regressions!O86, 1), NA())</f>
        <v>71</v>
      </c>
      <c r="O76" s="361" t="e">
        <f>IF(ISNUMBER(Regressions!Q86),ROUND(Regressions!Q86, 1), NA())</f>
        <v>#N/A</v>
      </c>
      <c r="P76" s="359" t="e">
        <f>IF(ISNUMBER(Regressions!R86),ROUND(Regressions!R86, 1), NA())</f>
        <v>#N/A</v>
      </c>
      <c r="Q76" s="236" t="e">
        <f>IF(ISNUMBER(Regressions!S86),ROUND(Regressions!S86, 1), NA())</f>
        <v>#N/A</v>
      </c>
      <c r="R76" s="360" t="e">
        <f>IF(ISNUMBER(Regressions!T86),ROUND(Regressions!T86, 1), NA())</f>
        <v>#N/A</v>
      </c>
      <c r="S76" s="258" t="e">
        <f>IF(ISNUMBER(Regressions!U86),ROUND(Regressions!U86, 1), NA())</f>
        <v>#N/A</v>
      </c>
    </row>
    <row xmlns:x14ac="http://schemas.microsoft.com/office/spreadsheetml/2009/9/ac" r="77" x14ac:dyDescent="0.2">
      <c r="A77" s="356" t="str">
        <f>IF(ISBLANK(Regressions!A87), " ", Regressions!A87)</f>
        <v>Côte d'Ivoire</v>
      </c>
      <c r="B77" s="357">
        <f>IF(ISBLANK(Regressions!B87), " ", Regressions!B87)</f>
        <v>2011</v>
      </c>
      <c r="C77" s="362" t="str">
        <f>IF(ISBLANK(Regressions!C87), " ", Regressions!C87)</f>
        <v>Rural</v>
      </c>
      <c r="D77" s="358">
        <f>IF(ISBLANK(Regressions!D87), " ", Regressions!D87)</f>
        <v>4687872.8100156412</v>
      </c>
      <c r="E77" s="235">
        <f>IF(ISNUMBER(Regressions!E87),ROUND(Regressions!E87, 1), NA())</f>
        <v>42.2</v>
      </c>
      <c r="F77" s="359">
        <f>IF(ISNUMBER(Regressions!F87),ROUND(Regressions!F87, 1), NA())</f>
        <v>33.9</v>
      </c>
      <c r="G77" s="257" t="e">
        <f>IF(ISNUMBER(Regressions!G87),ROUND(Regressions!G87, 1), NA())</f>
        <v>#N/A</v>
      </c>
      <c r="H77" s="360" t="e">
        <f>IF(ISNUMBER(Regressions!H87),ROUND(Regressions!H87, 1), NA())</f>
        <v>#N/A</v>
      </c>
      <c r="I77" s="258">
        <f>IF(ISNUMBER(Regressions!I87),ROUND(Regressions!I87, 1), NA())</f>
        <v>66.099999999999994</v>
      </c>
      <c r="J77" s="361">
        <f>IF(ISNUMBER(Regressions!K87),ROUND(Regressions!K87, 1), NA())</f>
        <v>29.7</v>
      </c>
      <c r="K77" s="359" t="e">
        <f>IF(ISNUMBER(Regressions!L87),ROUND(Regressions!L87, 1), NA())</f>
        <v>#N/A</v>
      </c>
      <c r="L77" s="259" t="e">
        <f>IF(ISNUMBER(Regressions!M87),ROUND(Regressions!M87, 1), NA())</f>
        <v>#N/A</v>
      </c>
      <c r="M77" s="360" t="e">
        <f>IF(ISNUMBER(Regressions!N87),ROUND(Regressions!N87, 1), NA())</f>
        <v>#N/A</v>
      </c>
      <c r="N77" s="258">
        <f>IF(ISNUMBER(Regressions!O87),ROUND(Regressions!O87, 1), NA())</f>
        <v>70.3</v>
      </c>
      <c r="O77" s="361" t="e">
        <f>IF(ISNUMBER(Regressions!Q87),ROUND(Regressions!Q87, 1), NA())</f>
        <v>#N/A</v>
      </c>
      <c r="P77" s="359" t="e">
        <f>IF(ISNUMBER(Regressions!R87),ROUND(Regressions!R87, 1), NA())</f>
        <v>#N/A</v>
      </c>
      <c r="Q77" s="236" t="e">
        <f>IF(ISNUMBER(Regressions!S87),ROUND(Regressions!S87, 1), NA())</f>
        <v>#N/A</v>
      </c>
      <c r="R77" s="360" t="e">
        <f>IF(ISNUMBER(Regressions!T87),ROUND(Regressions!T87, 1), NA())</f>
        <v>#N/A</v>
      </c>
      <c r="S77" s="258" t="e">
        <f>IF(ISNUMBER(Regressions!U87),ROUND(Regressions!U87, 1), NA())</f>
        <v>#N/A</v>
      </c>
    </row>
    <row xmlns:x14ac="http://schemas.microsoft.com/office/spreadsheetml/2009/9/ac" r="78" x14ac:dyDescent="0.2">
      <c r="A78" s="356" t="str">
        <f>IF(ISBLANK(Regressions!A88), " ", Regressions!A88)</f>
        <v>Côte d'Ivoire</v>
      </c>
      <c r="B78" s="357">
        <f>IF(ISBLANK(Regressions!B88), " ", Regressions!B88)</f>
        <v>2012</v>
      </c>
      <c r="C78" s="362" t="str">
        <f>IF(ISBLANK(Regressions!C88), " ", Regressions!C88)</f>
        <v>Rural</v>
      </c>
      <c r="D78" s="358">
        <f>IF(ISBLANK(Regressions!D88), " ", Regressions!D88)</f>
        <v>4763199.9123840714</v>
      </c>
      <c r="E78" s="235">
        <f>IF(ISNUMBER(Regressions!E88),ROUND(Regressions!E88, 1), NA())</f>
        <v>41.2</v>
      </c>
      <c r="F78" s="359">
        <f>IF(ISNUMBER(Regressions!F88),ROUND(Regressions!F88, 1), NA())</f>
        <v>33.5</v>
      </c>
      <c r="G78" s="257" t="e">
        <f>IF(ISNUMBER(Regressions!G88),ROUND(Regressions!G88, 1), NA())</f>
        <v>#N/A</v>
      </c>
      <c r="H78" s="360" t="e">
        <f>IF(ISNUMBER(Regressions!H88),ROUND(Regressions!H88, 1), NA())</f>
        <v>#N/A</v>
      </c>
      <c r="I78" s="258">
        <f>IF(ISNUMBER(Regressions!I88),ROUND(Regressions!I88, 1), NA())</f>
        <v>66.5</v>
      </c>
      <c r="J78" s="361">
        <f>IF(ISNUMBER(Regressions!K88),ROUND(Regressions!K88, 1), NA())</f>
        <v>30.5</v>
      </c>
      <c r="K78" s="359" t="e">
        <f>IF(ISNUMBER(Regressions!L88),ROUND(Regressions!L88, 1), NA())</f>
        <v>#N/A</v>
      </c>
      <c r="L78" s="259" t="e">
        <f>IF(ISNUMBER(Regressions!M88),ROUND(Regressions!M88, 1), NA())</f>
        <v>#N/A</v>
      </c>
      <c r="M78" s="360" t="e">
        <f>IF(ISNUMBER(Regressions!N88),ROUND(Regressions!N88, 1), NA())</f>
        <v>#N/A</v>
      </c>
      <c r="N78" s="258">
        <f>IF(ISNUMBER(Regressions!O88),ROUND(Regressions!O88, 1), NA())</f>
        <v>69.5</v>
      </c>
      <c r="O78" s="361" t="e">
        <f>IF(ISNUMBER(Regressions!Q88),ROUND(Regressions!Q88, 1), NA())</f>
        <v>#N/A</v>
      </c>
      <c r="P78" s="359" t="e">
        <f>IF(ISNUMBER(Regressions!R88),ROUND(Regressions!R88, 1), NA())</f>
        <v>#N/A</v>
      </c>
      <c r="Q78" s="236" t="e">
        <f>IF(ISNUMBER(Regressions!S88),ROUND(Regressions!S88, 1), NA())</f>
        <v>#N/A</v>
      </c>
      <c r="R78" s="360" t="e">
        <f>IF(ISNUMBER(Regressions!T88),ROUND(Regressions!T88, 1), NA())</f>
        <v>#N/A</v>
      </c>
      <c r="S78" s="258" t="e">
        <f>IF(ISNUMBER(Regressions!U88),ROUND(Regressions!U88, 1), NA())</f>
        <v>#N/A</v>
      </c>
    </row>
    <row xmlns:x14ac="http://schemas.microsoft.com/office/spreadsheetml/2009/9/ac" r="79" x14ac:dyDescent="0.2">
      <c r="A79" s="356" t="str">
        <f>IF(ISBLANK(Regressions!A89), " ", Regressions!A89)</f>
        <v>Côte d'Ivoire</v>
      </c>
      <c r="B79" s="357">
        <f>IF(ISBLANK(Regressions!B89), " ", Regressions!B89)</f>
        <v>2013</v>
      </c>
      <c r="C79" s="362" t="str">
        <f>IF(ISBLANK(Regressions!C89), " ", Regressions!C89)</f>
        <v>Rural</v>
      </c>
      <c r="D79" s="358">
        <f>IF(ISBLANK(Regressions!D89), " ", Regressions!D89)</f>
        <v>4844007.7248257454</v>
      </c>
      <c r="E79" s="235">
        <f>IF(ISNUMBER(Regressions!E89),ROUND(Regressions!E89, 1), NA())</f>
        <v>40.299999999999997</v>
      </c>
      <c r="F79" s="359">
        <f>IF(ISNUMBER(Regressions!F89),ROUND(Regressions!F89, 1), NA())</f>
        <v>33.1</v>
      </c>
      <c r="G79" s="257">
        <f>IF(ISNUMBER(Regressions!G89),ROUND(Regressions!G89, 1), NA())</f>
        <v>31.2</v>
      </c>
      <c r="H79" s="360">
        <f>IF(ISNUMBER(Regressions!H89),ROUND(Regressions!H89, 1), NA())</f>
        <v>1.8</v>
      </c>
      <c r="I79" s="258">
        <f>IF(ISNUMBER(Regressions!I89),ROUND(Regressions!I89, 1), NA())</f>
        <v>66.900000000000006</v>
      </c>
      <c r="J79" s="361">
        <f>IF(ISNUMBER(Regressions!K89),ROUND(Regressions!K89, 1), NA())</f>
        <v>31.2</v>
      </c>
      <c r="K79" s="359" t="e">
        <f>IF(ISNUMBER(Regressions!L89),ROUND(Regressions!L89, 1), NA())</f>
        <v>#N/A</v>
      </c>
      <c r="L79" s="259" t="e">
        <f>IF(ISNUMBER(Regressions!M89),ROUND(Regressions!M89, 1), NA())</f>
        <v>#N/A</v>
      </c>
      <c r="M79" s="360" t="e">
        <f>IF(ISNUMBER(Regressions!N89),ROUND(Regressions!N89, 1), NA())</f>
        <v>#N/A</v>
      </c>
      <c r="N79" s="258">
        <f>IF(ISNUMBER(Regressions!O89),ROUND(Regressions!O89, 1), NA())</f>
        <v>68.8</v>
      </c>
      <c r="O79" s="361" t="e">
        <f>IF(ISNUMBER(Regressions!Q89),ROUND(Regressions!Q89, 1), NA())</f>
        <v>#N/A</v>
      </c>
      <c r="P79" s="359">
        <f>IF(ISNUMBER(Regressions!R89),ROUND(Regressions!R89, 1), NA())</f>
        <v>33.5</v>
      </c>
      <c r="Q79" s="236" t="e">
        <f>IF(ISNUMBER(Regressions!S89),ROUND(Regressions!S89, 1), NA())</f>
        <v>#N/A</v>
      </c>
      <c r="R79" s="360" t="e">
        <f>IF(ISNUMBER(Regressions!T89),ROUND(Regressions!T89, 1), NA())</f>
        <v>#N/A</v>
      </c>
      <c r="S79" s="258">
        <f>IF(ISNUMBER(Regressions!U89),ROUND(Regressions!U89, 1), NA())</f>
        <v>66.5</v>
      </c>
    </row>
    <row xmlns:x14ac="http://schemas.microsoft.com/office/spreadsheetml/2009/9/ac" r="80" x14ac:dyDescent="0.2">
      <c r="A80" s="356" t="str">
        <f>IF(ISBLANK(Regressions!A90), " ", Regressions!A90)</f>
        <v>Côte d'Ivoire</v>
      </c>
      <c r="B80" s="357">
        <f>IF(ISBLANK(Regressions!B90), " ", Regressions!B90)</f>
        <v>2014</v>
      </c>
      <c r="C80" s="362" t="str">
        <f>IF(ISBLANK(Regressions!C90), " ", Regressions!C90)</f>
        <v>Rural</v>
      </c>
      <c r="D80" s="358">
        <f>IF(ISBLANK(Regressions!D90), " ", Regressions!D90)</f>
        <v>4929376.9620409403</v>
      </c>
      <c r="E80" s="235">
        <f>IF(ISNUMBER(Regressions!E90),ROUND(Regressions!E90, 1), NA())</f>
        <v>39.4</v>
      </c>
      <c r="F80" s="359">
        <f>IF(ISNUMBER(Regressions!F90),ROUND(Regressions!F90, 1), NA())</f>
        <v>32.6</v>
      </c>
      <c r="G80" s="257">
        <f>IF(ISNUMBER(Regressions!G90),ROUND(Regressions!G90, 1), NA())</f>
        <v>31.2</v>
      </c>
      <c r="H80" s="360">
        <f>IF(ISNUMBER(Regressions!H90),ROUND(Regressions!H90, 1), NA())</f>
        <v>1.4</v>
      </c>
      <c r="I80" s="258">
        <f>IF(ISNUMBER(Regressions!I90),ROUND(Regressions!I90, 1), NA())</f>
        <v>67.400000000000006</v>
      </c>
      <c r="J80" s="361">
        <f>IF(ISNUMBER(Regressions!K90),ROUND(Regressions!K90, 1), NA())</f>
        <v>32</v>
      </c>
      <c r="K80" s="359" t="e">
        <f>IF(ISNUMBER(Regressions!L90),ROUND(Regressions!L90, 1), NA())</f>
        <v>#N/A</v>
      </c>
      <c r="L80" s="259" t="e">
        <f>IF(ISNUMBER(Regressions!M90),ROUND(Regressions!M90, 1), NA())</f>
        <v>#N/A</v>
      </c>
      <c r="M80" s="360" t="e">
        <f>IF(ISNUMBER(Regressions!N90),ROUND(Regressions!N90, 1), NA())</f>
        <v>#N/A</v>
      </c>
      <c r="N80" s="258">
        <f>IF(ISNUMBER(Regressions!O90),ROUND(Regressions!O90, 1), NA())</f>
        <v>68</v>
      </c>
      <c r="O80" s="361" t="e">
        <f>IF(ISNUMBER(Regressions!Q90),ROUND(Regressions!Q90, 1), NA())</f>
        <v>#N/A</v>
      </c>
      <c r="P80" s="359">
        <f>IF(ISNUMBER(Regressions!R90),ROUND(Regressions!R90, 1), NA())</f>
        <v>33.5</v>
      </c>
      <c r="Q80" s="236" t="e">
        <f>IF(ISNUMBER(Regressions!S90),ROUND(Regressions!S90, 1), NA())</f>
        <v>#N/A</v>
      </c>
      <c r="R80" s="360" t="e">
        <f>IF(ISNUMBER(Regressions!T90),ROUND(Regressions!T90, 1), NA())</f>
        <v>#N/A</v>
      </c>
      <c r="S80" s="258">
        <f>IF(ISNUMBER(Regressions!U90),ROUND(Regressions!U90, 1), NA())</f>
        <v>66.5</v>
      </c>
    </row>
    <row xmlns:x14ac="http://schemas.microsoft.com/office/spreadsheetml/2009/9/ac" r="81" x14ac:dyDescent="0.2">
      <c r="A81" s="356" t="str">
        <f>IF(ISBLANK(Regressions!A91), " ", Regressions!A91)</f>
        <v>Côte d'Ivoire</v>
      </c>
      <c r="B81" s="357">
        <f>IF(ISBLANK(Regressions!B91), " ", Regressions!B91)</f>
        <v>2015</v>
      </c>
      <c r="C81" s="362" t="str">
        <f>IF(ISBLANK(Regressions!C91), " ", Regressions!C91)</f>
        <v>Rural</v>
      </c>
      <c r="D81" s="358">
        <f>IF(ISBLANK(Regressions!D91), " ", Regressions!D91)</f>
        <v>5018755.7740838621</v>
      </c>
      <c r="E81" s="235">
        <f>IF(ISNUMBER(Regressions!E91),ROUND(Regressions!E91, 1), NA())</f>
        <v>38.5</v>
      </c>
      <c r="F81" s="359">
        <f>IF(ISNUMBER(Regressions!F91),ROUND(Regressions!F91, 1), NA())</f>
        <v>32.200000000000003</v>
      </c>
      <c r="G81" s="257">
        <f>IF(ISNUMBER(Regressions!G91),ROUND(Regressions!G91, 1), NA())</f>
        <v>31.2</v>
      </c>
      <c r="H81" s="360">
        <f>IF(ISNUMBER(Regressions!H91),ROUND(Regressions!H91, 1), NA())</f>
        <v>1</v>
      </c>
      <c r="I81" s="258">
        <f>IF(ISNUMBER(Regressions!I91),ROUND(Regressions!I91, 1), NA())</f>
        <v>67.8</v>
      </c>
      <c r="J81" s="361">
        <f>IF(ISNUMBER(Regressions!K91),ROUND(Regressions!K91, 1), NA())</f>
        <v>32.700000000000003</v>
      </c>
      <c r="K81" s="359" t="e">
        <f>IF(ISNUMBER(Regressions!L91),ROUND(Regressions!L91, 1), NA())</f>
        <v>#N/A</v>
      </c>
      <c r="L81" s="259" t="e">
        <f>IF(ISNUMBER(Regressions!M91),ROUND(Regressions!M91, 1), NA())</f>
        <v>#N/A</v>
      </c>
      <c r="M81" s="360" t="e">
        <f>IF(ISNUMBER(Regressions!N91),ROUND(Regressions!N91, 1), NA())</f>
        <v>#N/A</v>
      </c>
      <c r="N81" s="258">
        <f>IF(ISNUMBER(Regressions!O91),ROUND(Regressions!O91, 1), NA())</f>
        <v>67.3</v>
      </c>
      <c r="O81" s="361" t="e">
        <f>IF(ISNUMBER(Regressions!Q91),ROUND(Regressions!Q91, 1), NA())</f>
        <v>#N/A</v>
      </c>
      <c r="P81" s="359">
        <f>IF(ISNUMBER(Regressions!R91),ROUND(Regressions!R91, 1), NA())</f>
        <v>33.5</v>
      </c>
      <c r="Q81" s="236" t="e">
        <f>IF(ISNUMBER(Regressions!S91),ROUND(Regressions!S91, 1), NA())</f>
        <v>#N/A</v>
      </c>
      <c r="R81" s="360" t="e">
        <f>IF(ISNUMBER(Regressions!T91),ROUND(Regressions!T91, 1), NA())</f>
        <v>#N/A</v>
      </c>
      <c r="S81" s="258">
        <f>IF(ISNUMBER(Regressions!U91),ROUND(Regressions!U91, 1), NA())</f>
        <v>66.5</v>
      </c>
    </row>
    <row xmlns:x14ac="http://schemas.microsoft.com/office/spreadsheetml/2009/9/ac" r="82" x14ac:dyDescent="0.2">
      <c r="A82" s="356" t="str">
        <f>IF(ISBLANK(Regressions!A92), " ", Regressions!A92)</f>
        <v>Côte d'Ivoire</v>
      </c>
      <c r="B82" s="357">
        <f>IF(ISBLANK(Regressions!B92), " ", Regressions!B92)</f>
        <v>2016</v>
      </c>
      <c r="C82" s="362" t="str">
        <f>IF(ISBLANK(Regressions!C92), " ", Regressions!C92)</f>
        <v>Rural</v>
      </c>
      <c r="D82" s="358">
        <f>IF(ISBLANK(Regressions!D92), " ", Regressions!D92)</f>
        <v>5100280.2929952629</v>
      </c>
      <c r="E82" s="235">
        <f>IF(ISNUMBER(Regressions!E92),ROUND(Regressions!E92, 1), NA())</f>
        <v>37.5</v>
      </c>
      <c r="F82" s="359">
        <f>IF(ISNUMBER(Regressions!F92),ROUND(Regressions!F92, 1), NA())</f>
        <v>31.8</v>
      </c>
      <c r="G82" s="257">
        <f>IF(ISNUMBER(Regressions!G92),ROUND(Regressions!G92, 1), NA())</f>
        <v>31.2</v>
      </c>
      <c r="H82" s="360">
        <f>IF(ISNUMBER(Regressions!H92),ROUND(Regressions!H92, 1), NA())</f>
        <v>0.5</v>
      </c>
      <c r="I82" s="258">
        <f>IF(ISNUMBER(Regressions!I92),ROUND(Regressions!I92, 1), NA())</f>
        <v>68.2</v>
      </c>
      <c r="J82" s="361">
        <f>IF(ISNUMBER(Regressions!K92),ROUND(Regressions!K92, 1), NA())</f>
        <v>33.5</v>
      </c>
      <c r="K82" s="359" t="e">
        <f>IF(ISNUMBER(Regressions!L92),ROUND(Regressions!L92, 1), NA())</f>
        <v>#N/A</v>
      </c>
      <c r="L82" s="259" t="e">
        <f>IF(ISNUMBER(Regressions!M92),ROUND(Regressions!M92, 1), NA())</f>
        <v>#N/A</v>
      </c>
      <c r="M82" s="360" t="e">
        <f>IF(ISNUMBER(Regressions!N92),ROUND(Regressions!N92, 1), NA())</f>
        <v>#N/A</v>
      </c>
      <c r="N82" s="258">
        <f>IF(ISNUMBER(Regressions!O92),ROUND(Regressions!O92, 1), NA())</f>
        <v>66.5</v>
      </c>
      <c r="O82" s="361" t="e">
        <f>IF(ISNUMBER(Regressions!Q92),ROUND(Regressions!Q92, 1), NA())</f>
        <v>#N/A</v>
      </c>
      <c r="P82" s="359">
        <f>IF(ISNUMBER(Regressions!R92),ROUND(Regressions!R92, 1), NA())</f>
        <v>33.5</v>
      </c>
      <c r="Q82" s="236" t="e">
        <f>IF(ISNUMBER(Regressions!S92),ROUND(Regressions!S92, 1), NA())</f>
        <v>#N/A</v>
      </c>
      <c r="R82" s="360" t="e">
        <f>IF(ISNUMBER(Regressions!T92),ROUND(Regressions!T92, 1), NA())</f>
        <v>#N/A</v>
      </c>
      <c r="S82" s="258">
        <f>IF(ISNUMBER(Regressions!U92),ROUND(Regressions!U92, 1), NA())</f>
        <v>66.5</v>
      </c>
    </row>
    <row xmlns:x14ac="http://schemas.microsoft.com/office/spreadsheetml/2009/9/ac" r="83" x14ac:dyDescent="0.2">
      <c r="A83" s="356" t="str">
        <f>IF(ISBLANK(Regressions!A93), " ", Regressions!A93)</f>
        <v>Côte d'Ivoire</v>
      </c>
      <c r="B83" s="357">
        <f>IF(ISBLANK(Regressions!B93), " ", Regressions!B93)</f>
        <v>2017</v>
      </c>
      <c r="C83" s="362" t="str">
        <f>IF(ISBLANK(Regressions!C93), " ", Regressions!C93)</f>
        <v>Rural</v>
      </c>
      <c r="D83" s="358">
        <f>IF(ISBLANK(Regressions!D93), " ", Regressions!D93)</f>
        <v>5171846.7367384722</v>
      </c>
      <c r="E83" s="235">
        <f>IF(ISNUMBER(Regressions!E93),ROUND(Regressions!E93, 1), NA())</f>
        <v>36.6</v>
      </c>
      <c r="F83" s="359">
        <f>IF(ISNUMBER(Regressions!F93),ROUND(Regressions!F93, 1), NA())</f>
        <v>31.3</v>
      </c>
      <c r="G83" s="257">
        <f>IF(ISNUMBER(Regressions!G93),ROUND(Regressions!G93, 1), NA())</f>
        <v>31.2</v>
      </c>
      <c r="H83" s="360">
        <f>IF(ISNUMBER(Regressions!H93),ROUND(Regressions!H93, 1), NA())</f>
        <v>0.1</v>
      </c>
      <c r="I83" s="258">
        <f>IF(ISNUMBER(Regressions!I93),ROUND(Regressions!I93, 1), NA())</f>
        <v>68.7</v>
      </c>
      <c r="J83" s="361">
        <f>IF(ISNUMBER(Regressions!K93),ROUND(Regressions!K93, 1), NA())</f>
        <v>34.200000000000003</v>
      </c>
      <c r="K83" s="359" t="e">
        <f>IF(ISNUMBER(Regressions!L93),ROUND(Regressions!L93, 1), NA())</f>
        <v>#N/A</v>
      </c>
      <c r="L83" s="259" t="e">
        <f>IF(ISNUMBER(Regressions!M93),ROUND(Regressions!M93, 1), NA())</f>
        <v>#N/A</v>
      </c>
      <c r="M83" s="360" t="e">
        <f>IF(ISNUMBER(Regressions!N93),ROUND(Regressions!N93, 1), NA())</f>
        <v>#N/A</v>
      </c>
      <c r="N83" s="258">
        <f>IF(ISNUMBER(Regressions!O93),ROUND(Regressions!O93, 1), NA())</f>
        <v>65.8</v>
      </c>
      <c r="O83" s="361" t="e">
        <f>IF(ISNUMBER(Regressions!Q93),ROUND(Regressions!Q93, 1), NA())</f>
        <v>#N/A</v>
      </c>
      <c r="P83" s="359">
        <f>IF(ISNUMBER(Regressions!R93),ROUND(Regressions!R93, 1), NA())</f>
        <v>33.5</v>
      </c>
      <c r="Q83" s="236" t="e">
        <f>IF(ISNUMBER(Regressions!S93),ROUND(Regressions!S93, 1), NA())</f>
        <v>#N/A</v>
      </c>
      <c r="R83" s="360" t="e">
        <f>IF(ISNUMBER(Regressions!T93),ROUND(Regressions!T93, 1), NA())</f>
        <v>#N/A</v>
      </c>
      <c r="S83" s="258">
        <f>IF(ISNUMBER(Regressions!U93),ROUND(Regressions!U93, 1), NA())</f>
        <v>66.5</v>
      </c>
    </row>
    <row xmlns:x14ac="http://schemas.microsoft.com/office/spreadsheetml/2009/9/ac" r="84" x14ac:dyDescent="0.2">
      <c r="A84" s="356" t="str">
        <f>IF(ISBLANK(Regressions!A94), " ", Regressions!A94)</f>
        <v>Côte d'Ivoire</v>
      </c>
      <c r="B84" s="357">
        <f>IF(ISBLANK(Regressions!B94), " ", Regressions!B94)</f>
        <v>2018</v>
      </c>
      <c r="C84" s="362" t="str">
        <f>IF(ISBLANK(Regressions!C94), " ", Regressions!C94)</f>
        <v>Rural</v>
      </c>
      <c r="D84" s="358">
        <f>IF(ISBLANK(Regressions!D94), " ", Regressions!D94)</f>
        <v>5233564.6528671263</v>
      </c>
      <c r="E84" s="235">
        <f>IF(ISNUMBER(Regressions!E94),ROUND(Regressions!E94, 1), NA())</f>
        <v>35.700000000000003</v>
      </c>
      <c r="F84" s="359">
        <f>IF(ISNUMBER(Regressions!F94),ROUND(Regressions!F94, 1), NA())</f>
        <v>30.9</v>
      </c>
      <c r="G84" s="257">
        <f>IF(ISNUMBER(Regressions!G94),ROUND(Regressions!G94, 1), NA())</f>
        <v>30.9</v>
      </c>
      <c r="H84" s="360">
        <f>IF(ISNUMBER(Regressions!H94),ROUND(Regressions!H94, 1), NA())</f>
        <v>0</v>
      </c>
      <c r="I84" s="258">
        <f>IF(ISNUMBER(Regressions!I94),ROUND(Regressions!I94, 1), NA())</f>
        <v>69.099999999999994</v>
      </c>
      <c r="J84" s="361">
        <f>IF(ISNUMBER(Regressions!K94),ROUND(Regressions!K94, 1), NA())</f>
        <v>35</v>
      </c>
      <c r="K84" s="359" t="e">
        <f>IF(ISNUMBER(Regressions!L94),ROUND(Regressions!L94, 1), NA())</f>
        <v>#N/A</v>
      </c>
      <c r="L84" s="259" t="e">
        <f>IF(ISNUMBER(Regressions!M94),ROUND(Regressions!M94, 1), NA())</f>
        <v>#N/A</v>
      </c>
      <c r="M84" s="360" t="e">
        <f>IF(ISNUMBER(Regressions!N94),ROUND(Regressions!N94, 1), NA())</f>
        <v>#N/A</v>
      </c>
      <c r="N84" s="258">
        <f>IF(ISNUMBER(Regressions!O94),ROUND(Regressions!O94, 1), NA())</f>
        <v>65</v>
      </c>
      <c r="O84" s="361" t="e">
        <f>IF(ISNUMBER(Regressions!Q94),ROUND(Regressions!Q94, 1), NA())</f>
        <v>#N/A</v>
      </c>
      <c r="P84" s="359">
        <f>IF(ISNUMBER(Regressions!R94),ROUND(Regressions!R94, 1), NA())</f>
        <v>33.5</v>
      </c>
      <c r="Q84" s="236" t="e">
        <f>IF(ISNUMBER(Regressions!S94),ROUND(Regressions!S94, 1), NA())</f>
        <v>#N/A</v>
      </c>
      <c r="R84" s="360" t="e">
        <f>IF(ISNUMBER(Regressions!T94),ROUND(Regressions!T94, 1), NA())</f>
        <v>#N/A</v>
      </c>
      <c r="S84" s="258">
        <f>IF(ISNUMBER(Regressions!U94),ROUND(Regressions!U94, 1), NA())</f>
        <v>66.5</v>
      </c>
    </row>
    <row xmlns:x14ac="http://schemas.microsoft.com/office/spreadsheetml/2009/9/ac" r="85" x14ac:dyDescent="0.2">
      <c r="A85" s="356" t="str">
        <f>IF(ISBLANK(Regressions!A95), " ", Regressions!A95)</f>
        <v>Côte d'Ivoire</v>
      </c>
      <c r="B85" s="357">
        <f>IF(ISBLANK(Regressions!B95), " ", Regressions!B95)</f>
        <v>2019</v>
      </c>
      <c r="C85" s="362" t="str">
        <f>IF(ISBLANK(Regressions!C95), " ", Regressions!C95)</f>
        <v>Rural</v>
      </c>
      <c r="D85" s="358">
        <f>IF(ISBLANK(Regressions!D95), " ", Regressions!D95)</f>
        <v>5291415.6507777404</v>
      </c>
      <c r="E85" s="235">
        <f>IF(ISNUMBER(Regressions!E95),ROUND(Regressions!E95, 1), NA())</f>
        <v>34.799999999999997</v>
      </c>
      <c r="F85" s="359">
        <f>IF(ISNUMBER(Regressions!F95),ROUND(Regressions!F95, 1), NA())</f>
        <v>30.5</v>
      </c>
      <c r="G85" s="257">
        <f>IF(ISNUMBER(Regressions!G95),ROUND(Regressions!G95, 1), NA())</f>
        <v>30.5</v>
      </c>
      <c r="H85" s="360">
        <f>IF(ISNUMBER(Regressions!H95),ROUND(Regressions!H95, 1), NA())</f>
        <v>0</v>
      </c>
      <c r="I85" s="258">
        <f>IF(ISNUMBER(Regressions!I95),ROUND(Regressions!I95, 1), NA())</f>
        <v>69.5</v>
      </c>
      <c r="J85" s="361">
        <f>IF(ISNUMBER(Regressions!K95),ROUND(Regressions!K95, 1), NA())</f>
        <v>35.700000000000003</v>
      </c>
      <c r="K85" s="359" t="e">
        <f>IF(ISNUMBER(Regressions!L95),ROUND(Regressions!L95, 1), NA())</f>
        <v>#N/A</v>
      </c>
      <c r="L85" s="259" t="e">
        <f>IF(ISNUMBER(Regressions!M95),ROUND(Regressions!M95, 1), NA())</f>
        <v>#N/A</v>
      </c>
      <c r="M85" s="360" t="e">
        <f>IF(ISNUMBER(Regressions!N95),ROUND(Regressions!N95, 1), NA())</f>
        <v>#N/A</v>
      </c>
      <c r="N85" s="258">
        <f>IF(ISNUMBER(Regressions!O95),ROUND(Regressions!O95, 1), NA())</f>
        <v>64.3</v>
      </c>
      <c r="O85" s="361" t="e">
        <f>IF(ISNUMBER(Regressions!Q95),ROUND(Regressions!Q95, 1), NA())</f>
        <v>#N/A</v>
      </c>
      <c r="P85" s="359">
        <f>IF(ISNUMBER(Regressions!R95),ROUND(Regressions!R95, 1), NA())</f>
        <v>33.5</v>
      </c>
      <c r="Q85" s="236" t="e">
        <f>IF(ISNUMBER(Regressions!S95),ROUND(Regressions!S95, 1), NA())</f>
        <v>#N/A</v>
      </c>
      <c r="R85" s="360" t="e">
        <f>IF(ISNUMBER(Regressions!T95),ROUND(Regressions!T95, 1), NA())</f>
        <v>#N/A</v>
      </c>
      <c r="S85" s="258">
        <f>IF(ISNUMBER(Regressions!U95),ROUND(Regressions!U95, 1), NA())</f>
        <v>66.5</v>
      </c>
    </row>
    <row xmlns:x14ac="http://schemas.microsoft.com/office/spreadsheetml/2009/9/ac" r="86" x14ac:dyDescent="0.2">
      <c r="A86" s="356" t="str">
        <f>IF(ISBLANK(Regressions!A96), " ", Regressions!A96)</f>
        <v>Côte d'Ivoire</v>
      </c>
      <c r="B86" s="357">
        <f>IF(ISBLANK(Regressions!B96), " ", Regressions!B96)</f>
        <v>2020</v>
      </c>
      <c r="C86" s="362" t="str">
        <f>IF(ISBLANK(Regressions!C96), " ", Regressions!C96)</f>
        <v>Rural</v>
      </c>
      <c r="D86" s="358">
        <f>IF(ISBLANK(Regressions!D96), " ", Regressions!D96)</f>
        <v>5346077.0806333926</v>
      </c>
      <c r="E86" s="235">
        <f>IF(ISNUMBER(Regressions!E96),ROUND(Regressions!E96, 1), NA())</f>
        <v>33.799999999999997</v>
      </c>
      <c r="F86" s="359">
        <f>IF(ISNUMBER(Regressions!F96),ROUND(Regressions!F96, 1), NA())</f>
        <v>30.1</v>
      </c>
      <c r="G86" s="257">
        <f>IF(ISNUMBER(Regressions!G96),ROUND(Regressions!G96, 1), NA())</f>
        <v>30.1</v>
      </c>
      <c r="H86" s="360">
        <f>IF(ISNUMBER(Regressions!H96),ROUND(Regressions!H96, 1), NA())</f>
        <v>0</v>
      </c>
      <c r="I86" s="258">
        <f>IF(ISNUMBER(Regressions!I96),ROUND(Regressions!I96, 1), NA())</f>
        <v>69.900000000000006</v>
      </c>
      <c r="J86" s="361">
        <f>IF(ISNUMBER(Regressions!K96),ROUND(Regressions!K96, 1), NA())</f>
        <v>36.5</v>
      </c>
      <c r="K86" s="359" t="e">
        <f>IF(ISNUMBER(Regressions!L96),ROUND(Regressions!L96, 1), NA())</f>
        <v>#N/A</v>
      </c>
      <c r="L86" s="259" t="e">
        <f>IF(ISNUMBER(Regressions!M96),ROUND(Regressions!M96, 1), NA())</f>
        <v>#N/A</v>
      </c>
      <c r="M86" s="360" t="e">
        <f>IF(ISNUMBER(Regressions!N96),ROUND(Regressions!N96, 1), NA())</f>
        <v>#N/A</v>
      </c>
      <c r="N86" s="258">
        <f>IF(ISNUMBER(Regressions!O96),ROUND(Regressions!O96, 1), NA())</f>
        <v>63.5</v>
      </c>
      <c r="O86" s="361" t="e">
        <f>IF(ISNUMBER(Regressions!Q96),ROUND(Regressions!Q96, 1), NA())</f>
        <v>#N/A</v>
      </c>
      <c r="P86" s="359">
        <f>IF(ISNUMBER(Regressions!R96),ROUND(Regressions!R96, 1), NA())</f>
        <v>33.5</v>
      </c>
      <c r="Q86" s="236" t="e">
        <f>IF(ISNUMBER(Regressions!S96),ROUND(Regressions!S96, 1), NA())</f>
        <v>#N/A</v>
      </c>
      <c r="R86" s="360" t="e">
        <f>IF(ISNUMBER(Regressions!T96),ROUND(Regressions!T96, 1), NA())</f>
        <v>#N/A</v>
      </c>
      <c r="S86" s="258">
        <f>IF(ISNUMBER(Regressions!U96),ROUND(Regressions!U96, 1), NA())</f>
        <v>66.5</v>
      </c>
    </row>
    <row xmlns:x14ac="http://schemas.microsoft.com/office/spreadsheetml/2009/9/ac" r="87" x14ac:dyDescent="0.2">
      <c r="A87" s="423" t="str">
        <f>IF(ISBLANK(Regressions!A97), " ", Regressions!A97)</f>
        <v>Côte d'Ivoire</v>
      </c>
      <c r="B87" s="424">
        <f>IF(ISBLANK(Regressions!B97), " ", Regressions!B97)</f>
        <v>2021</v>
      </c>
      <c r="C87" s="425" t="str">
        <f>IF(ISBLANK(Regressions!C97), " ", Regressions!C97)</f>
        <v>Rural</v>
      </c>
      <c r="D87" s="426">
        <f>IF(ISBLANK(Regressions!D97), " ", Regressions!D97)</f>
        <v>5402616.0549217984</v>
      </c>
      <c r="E87" s="429">
        <f>IF(ISNUMBER(Regressions!E97),ROUND(Regressions!E97, 1), NA())</f>
        <v>32.9</v>
      </c>
      <c r="F87" s="427">
        <f>IF(ISNUMBER(Regressions!F97),ROUND(Regressions!F97, 1), NA())</f>
        <v>29.6</v>
      </c>
      <c r="G87" s="430">
        <f>IF(ISNUMBER(Regressions!G97),ROUND(Regressions!G97, 1), NA())</f>
        <v>29.6</v>
      </c>
      <c r="H87" s="428">
        <f>IF(ISNUMBER(Regressions!H97),ROUND(Regressions!H97, 1), NA())</f>
        <v>0</v>
      </c>
      <c r="I87" s="431">
        <f>IF(ISNUMBER(Regressions!I97),ROUND(Regressions!I97, 1), NA())</f>
        <v>70.400000000000006</v>
      </c>
      <c r="J87" s="429">
        <f>IF(ISNUMBER(Regressions!K97),ROUND(Regressions!K97, 1), NA())</f>
        <v>36.5</v>
      </c>
      <c r="K87" s="427" t="e">
        <f>IF(ISNUMBER(Regressions!L97),ROUND(Regressions!L97, 1), NA())</f>
        <v>#N/A</v>
      </c>
      <c r="L87" s="432" t="e">
        <f>IF(ISNUMBER(Regressions!M97),ROUND(Regressions!M97, 1), NA())</f>
        <v>#N/A</v>
      </c>
      <c r="M87" s="428" t="e">
        <f>IF(ISNUMBER(Regressions!N97),ROUND(Regressions!N97, 1), NA())</f>
        <v>#N/A</v>
      </c>
      <c r="N87" s="431">
        <f>IF(ISNUMBER(Regressions!O97),ROUND(Regressions!O97, 1), NA())</f>
        <v>63.5</v>
      </c>
      <c r="O87" s="429" t="e">
        <f>IF(ISNUMBER(Regressions!Q97),ROUND(Regressions!Q97, 1), NA())</f>
        <v>#N/A</v>
      </c>
      <c r="P87" s="427">
        <f>IF(ISNUMBER(Regressions!R97),ROUND(Regressions!R97, 1), NA())</f>
        <v>33.5</v>
      </c>
      <c r="Q87" s="433" t="e">
        <f>IF(ISNUMBER(Regressions!S97),ROUND(Regressions!S97, 1), NA())</f>
        <v>#N/A</v>
      </c>
      <c r="R87" s="428" t="e">
        <f>IF(ISNUMBER(Regressions!T97),ROUND(Regressions!T97, 1), NA())</f>
        <v>#N/A</v>
      </c>
      <c r="S87" s="431">
        <f>IF(ISNUMBER(Regressions!U97),ROUND(Regressions!U97, 1), NA())</f>
        <v>66.5</v>
      </c>
      <c r="T87" s="422"/>
      <c r="U87" s="422"/>
      <c r="V87" s="422"/>
      <c r="W87" s="422"/>
      <c r="X87" s="422"/>
      <c r="Y87" s="422"/>
      <c r="Z87" s="422"/>
      <c r="AA87" s="422"/>
      <c r="AB87" s="422"/>
      <c r="AC87" s="422"/>
    </row>
    <row xmlns:x14ac="http://schemas.microsoft.com/office/spreadsheetml/2009/9/ac" r="88" x14ac:dyDescent="0.2">
      <c r="A88" s="356" t="str">
        <f>IF(ISBLANK(Regressions!A98), " ", Regressions!A98)</f>
        <v>Côte d'Ivoire</v>
      </c>
      <c r="B88" s="357">
        <f>IF(ISBLANK(Regressions!B98), " ", Regressions!B98)</f>
        <v>2022</v>
      </c>
      <c r="C88" s="362" t="str">
        <f>IF(ISBLANK(Regressions!C98), " ", Regressions!C98)</f>
        <v>Rural</v>
      </c>
      <c r="D88" s="358">
        <f>IF(ISBLANK(Regressions!D98), " ", Regressions!D98)</f>
        <v>5449535.105161286</v>
      </c>
      <c r="E88" s="235">
        <f>IF(ISNUMBER(Regressions!E98),ROUND(Regressions!E98, 1), NA())</f>
        <v>32</v>
      </c>
      <c r="F88" s="359">
        <f>IF(ISNUMBER(Regressions!F98),ROUND(Regressions!F98, 1), NA())</f>
        <v>29.2</v>
      </c>
      <c r="G88" s="257">
        <f>IF(ISNUMBER(Regressions!G98),ROUND(Regressions!G98, 1), NA())</f>
        <v>29.2</v>
      </c>
      <c r="H88" s="360">
        <f>IF(ISNUMBER(Regressions!H98),ROUND(Regressions!H98, 1), NA())</f>
        <v>0</v>
      </c>
      <c r="I88" s="258">
        <f>IF(ISNUMBER(Regressions!I98),ROUND(Regressions!I98, 1), NA())</f>
        <v>70.8</v>
      </c>
      <c r="J88" s="361">
        <f>IF(ISNUMBER(Regressions!K98),ROUND(Regressions!K98, 1), NA())</f>
        <v>36.5</v>
      </c>
      <c r="K88" s="359" t="e">
        <f>IF(ISNUMBER(Regressions!L98),ROUND(Regressions!L98, 1), NA())</f>
        <v>#N/A</v>
      </c>
      <c r="L88" s="259" t="e">
        <f>IF(ISNUMBER(Regressions!M98),ROUND(Regressions!M98, 1), NA())</f>
        <v>#N/A</v>
      </c>
      <c r="M88" s="360" t="e">
        <f>IF(ISNUMBER(Regressions!N98),ROUND(Regressions!N98, 1), NA())</f>
        <v>#N/A</v>
      </c>
      <c r="N88" s="258">
        <f>IF(ISNUMBER(Regressions!O98),ROUND(Regressions!O98, 1), NA())</f>
        <v>63.5</v>
      </c>
      <c r="O88" s="361" t="e">
        <f>IF(ISNUMBER(Regressions!Q98),ROUND(Regressions!Q98, 1), NA())</f>
        <v>#N/A</v>
      </c>
      <c r="P88" s="359">
        <f>IF(ISNUMBER(Regressions!R98),ROUND(Regressions!R98, 1), NA())</f>
        <v>33.5</v>
      </c>
      <c r="Q88" s="236" t="e">
        <f>IF(ISNUMBER(Regressions!S98),ROUND(Regressions!S98, 1), NA())</f>
        <v>#N/A</v>
      </c>
      <c r="R88" s="360" t="e">
        <f>IF(ISNUMBER(Regressions!T98),ROUND(Regressions!T98, 1), NA())</f>
        <v>#N/A</v>
      </c>
      <c r="S88" s="258">
        <f>IF(ISNUMBER(Regressions!U98),ROUND(Regressions!U98, 1), NA())</f>
        <v>66.5</v>
      </c>
    </row>
    <row xmlns:x14ac="http://schemas.microsoft.com/office/spreadsheetml/2009/9/ac" r="89" x14ac:dyDescent="0.2">
      <c r="A89" s="363" t="str">
        <f>IF(ISBLANK(Regressions!A99), " ", Regressions!A99)</f>
        <v>Côte d'Ivoire</v>
      </c>
      <c r="B89" s="364">
        <f>IF(ISBLANK(Regressions!B99), " ", Regressions!B99)</f>
        <v>2023</v>
      </c>
      <c r="C89" s="365" t="str">
        <f>IF(ISBLANK(Regressions!C99), " ", Regressions!C99)</f>
        <v>Rural</v>
      </c>
      <c r="D89" s="366">
        <f>IF(ISBLANK(Regressions!D99), " ", Regressions!D99)</f>
        <v>5438816.6014544684</v>
      </c>
      <c r="E89" s="367">
        <f>IF(ISNUMBER(Regressions!E99),ROUND(Regressions!E99, 1), NA())</f>
        <v>31</v>
      </c>
      <c r="F89" s="368">
        <f>IF(ISNUMBER(Regressions!F99),ROUND(Regressions!F99, 1), NA())</f>
        <v>29.2</v>
      </c>
      <c r="G89" s="369">
        <f>IF(ISNUMBER(Regressions!G99),ROUND(Regressions!G99, 1), NA())</f>
        <v>29.2</v>
      </c>
      <c r="H89" s="370">
        <f>IF(ISNUMBER(Regressions!H99),ROUND(Regressions!H99, 1), NA())</f>
        <v>0</v>
      </c>
      <c r="I89" s="371">
        <f>IF(ISNUMBER(Regressions!I99),ROUND(Regressions!I99, 1), NA())</f>
        <v>70.8</v>
      </c>
      <c r="J89" s="372">
        <f>IF(ISNUMBER(Regressions!K99),ROUND(Regressions!K99, 1), NA())</f>
        <v>36.5</v>
      </c>
      <c r="K89" s="368" t="e">
        <f>IF(ISNUMBER(Regressions!L99),ROUND(Regressions!L99, 1), NA())</f>
        <v>#N/A</v>
      </c>
      <c r="L89" s="373" t="e">
        <f>IF(ISNUMBER(Regressions!M99),ROUND(Regressions!M99, 1), NA())</f>
        <v>#N/A</v>
      </c>
      <c r="M89" s="370" t="e">
        <f>IF(ISNUMBER(Regressions!N99),ROUND(Regressions!N99, 1), NA())</f>
        <v>#N/A</v>
      </c>
      <c r="N89" s="371">
        <f>IF(ISNUMBER(Regressions!O99),ROUND(Regressions!O99, 1), NA())</f>
        <v>63.5</v>
      </c>
      <c r="O89" s="372" t="e">
        <f>IF(ISNUMBER(Regressions!Q99),ROUND(Regressions!Q99, 1), NA())</f>
        <v>#N/A</v>
      </c>
      <c r="P89" s="368">
        <f>IF(ISNUMBER(Regressions!R99),ROUND(Regressions!R99, 1), NA())</f>
        <v>33.5</v>
      </c>
      <c r="Q89" s="374" t="e">
        <f>IF(ISNUMBER(Regressions!S99),ROUND(Regressions!S99, 1), NA())</f>
        <v>#N/A</v>
      </c>
      <c r="R89" s="370" t="e">
        <f>IF(ISNUMBER(Regressions!T99),ROUND(Regressions!T99, 1), NA())</f>
        <v>#N/A</v>
      </c>
      <c r="S89" s="371">
        <f>IF(ISNUMBER(Regressions!U99),ROUND(Regressions!U99, 1), NA())</f>
        <v>66.5</v>
      </c>
    </row>
    <row xmlns:x14ac="http://schemas.microsoft.com/office/spreadsheetml/2009/9/ac" r="90" hidden="true" x14ac:dyDescent="0.2">
      <c r="A90" s="356" t="str">
        <f>IF(ISBLANK(Regressions!A100), " ", Regressions!A100)</f>
        <v>Côte d'Ivoire</v>
      </c>
      <c r="B90" s="357">
        <f>IF(ISBLANK(Regressions!B100), " ", Regressions!B100)</f>
        <v>2024</v>
      </c>
      <c r="C90" s="362" t="str">
        <f>IF(ISBLANK(Regressions!C100), " ", Regressions!C100)</f>
        <v>Rural</v>
      </c>
      <c r="D90" s="358" t="str">
        <f>IF(ISBLANK(Regressions!D100), " ", Regressions!D100)</f>
        <v> </v>
      </c>
      <c r="E90" s="235" t="e">
        <f>IF(ISNUMBER(Regressions!E100),ROUND(Regressions!E100, 1), NA())</f>
        <v>#N/A</v>
      </c>
      <c r="F90" s="359" t="e">
        <f>IF(ISNUMBER(Regressions!F100),ROUND(Regressions!F100, 1), NA())</f>
        <v>#N/A</v>
      </c>
      <c r="G90" s="257" t="e">
        <f>IF(ISNUMBER(Regressions!G100),ROUND(Regressions!G100, 1), NA())</f>
        <v>#N/A</v>
      </c>
      <c r="H90" s="360" t="e">
        <f>IF(ISNUMBER(Regressions!H100),ROUND(Regressions!H100, 1), NA())</f>
        <v>#N/A</v>
      </c>
      <c r="I90" s="258" t="e">
        <f>IF(ISNUMBER(Regressions!I100),ROUND(Regressions!I100, 1), NA())</f>
        <v>#N/A</v>
      </c>
      <c r="J90" s="361" t="e">
        <f>IF(ISNUMBER(Regressions!K100),ROUND(Regressions!K100, 1), NA())</f>
        <v>#N/A</v>
      </c>
      <c r="K90" s="359" t="e">
        <f>IF(ISNUMBER(Regressions!L100),ROUND(Regressions!L100, 1), NA())</f>
        <v>#N/A</v>
      </c>
      <c r="L90" s="259" t="e">
        <f>IF(ISNUMBER(Regressions!M100),ROUND(Regressions!M100, 1), NA())</f>
        <v>#N/A</v>
      </c>
      <c r="M90" s="360" t="e">
        <f>IF(ISNUMBER(Regressions!N100),ROUND(Regressions!N100, 1), NA())</f>
        <v>#N/A</v>
      </c>
      <c r="N90" s="258" t="e">
        <f>IF(ISNUMBER(Regressions!O100),ROUND(Regressions!O100, 1), NA())</f>
        <v>#N/A</v>
      </c>
      <c r="O90" s="361" t="e">
        <f>IF(ISNUMBER(Regressions!Q100),ROUND(Regressions!Q100, 1), NA())</f>
        <v>#N/A</v>
      </c>
      <c r="P90" s="359" t="e">
        <f>IF(ISNUMBER(Regressions!R100),ROUND(Regressions!R100, 1), NA())</f>
        <v>#N/A</v>
      </c>
      <c r="Q90" s="236" t="e">
        <f>IF(ISNUMBER(Regressions!S100),ROUND(Regressions!S100, 1), NA())</f>
        <v>#N/A</v>
      </c>
      <c r="R90" s="360" t="e">
        <f>IF(ISNUMBER(Regressions!T100),ROUND(Regressions!T100, 1), NA())</f>
        <v>#N/A</v>
      </c>
      <c r="S90" s="258" t="e">
        <f>IF(ISNUMBER(Regressions!U100),ROUND(Regressions!U100, 1), NA())</f>
        <v>#N/A</v>
      </c>
    </row>
    <row xmlns:x14ac="http://schemas.microsoft.com/office/spreadsheetml/2009/9/ac" r="91" hidden="true" x14ac:dyDescent="0.2">
      <c r="A91" s="356" t="str">
        <f>IF(ISBLANK(Regressions!A101), " ", Regressions!A101)</f>
        <v>Côte d'Ivoire</v>
      </c>
      <c r="B91" s="357">
        <f>IF(ISBLANK(Regressions!B101), " ", Regressions!B101)</f>
        <v>2025</v>
      </c>
      <c r="C91" s="362" t="str">
        <f>IF(ISBLANK(Regressions!C101), " ", Regressions!C101)</f>
        <v>Rural</v>
      </c>
      <c r="D91" s="358" t="str">
        <f>IF(ISBLANK(Regressions!D101), " ", Regressions!D101)</f>
        <v> </v>
      </c>
      <c r="E91" s="235" t="e">
        <f>IF(ISNUMBER(Regressions!E101),ROUND(Regressions!E101, 1), NA())</f>
        <v>#N/A</v>
      </c>
      <c r="F91" s="359" t="e">
        <f>IF(ISNUMBER(Regressions!F101),ROUND(Regressions!F101, 1), NA())</f>
        <v>#N/A</v>
      </c>
      <c r="G91" s="257" t="e">
        <f>IF(ISNUMBER(Regressions!G101),ROUND(Regressions!G101, 1), NA())</f>
        <v>#N/A</v>
      </c>
      <c r="H91" s="360" t="e">
        <f>IF(ISNUMBER(Regressions!H101),ROUND(Regressions!H101, 1), NA())</f>
        <v>#N/A</v>
      </c>
      <c r="I91" s="258" t="e">
        <f>IF(ISNUMBER(Regressions!I101),ROUND(Regressions!I101, 1), NA())</f>
        <v>#N/A</v>
      </c>
      <c r="J91" s="361" t="e">
        <f>IF(ISNUMBER(Regressions!K101),ROUND(Regressions!K101, 1), NA())</f>
        <v>#N/A</v>
      </c>
      <c r="K91" s="359" t="e">
        <f>IF(ISNUMBER(Regressions!L101),ROUND(Regressions!L101, 1), NA())</f>
        <v>#N/A</v>
      </c>
      <c r="L91" s="259" t="e">
        <f>IF(ISNUMBER(Regressions!M101),ROUND(Regressions!M101, 1), NA())</f>
        <v>#N/A</v>
      </c>
      <c r="M91" s="360" t="e">
        <f>IF(ISNUMBER(Regressions!N101),ROUND(Regressions!N101, 1), NA())</f>
        <v>#N/A</v>
      </c>
      <c r="N91" s="258" t="e">
        <f>IF(ISNUMBER(Regressions!O101),ROUND(Regressions!O101, 1), NA())</f>
        <v>#N/A</v>
      </c>
      <c r="O91" s="361" t="e">
        <f>IF(ISNUMBER(Regressions!Q101),ROUND(Regressions!Q101, 1), NA())</f>
        <v>#N/A</v>
      </c>
      <c r="P91" s="359" t="e">
        <f>IF(ISNUMBER(Regressions!R101),ROUND(Regressions!R101, 1), NA())</f>
        <v>#N/A</v>
      </c>
      <c r="Q91" s="236" t="e">
        <f>IF(ISNUMBER(Regressions!S101),ROUND(Regressions!S101, 1), NA())</f>
        <v>#N/A</v>
      </c>
      <c r="R91" s="360" t="e">
        <f>IF(ISNUMBER(Regressions!T101),ROUND(Regressions!T101, 1), NA())</f>
        <v>#N/A</v>
      </c>
      <c r="S91" s="258" t="e">
        <f>IF(ISNUMBER(Regressions!U101),ROUND(Regressions!U101, 1), NA())</f>
        <v>#N/A</v>
      </c>
    </row>
    <row xmlns:x14ac="http://schemas.microsoft.com/office/spreadsheetml/2009/9/ac" r="92" hidden="true" x14ac:dyDescent="0.2">
      <c r="A92" s="356" t="str">
        <f>IF(ISBLANK(Regressions!A102), " ", Regressions!A102)</f>
        <v>Côte d'Ivoire</v>
      </c>
      <c r="B92" s="357">
        <f>IF(ISBLANK(Regressions!B102), " ", Regressions!B102)</f>
        <v>2026</v>
      </c>
      <c r="C92" s="362" t="str">
        <f>IF(ISBLANK(Regressions!C102), " ", Regressions!C102)</f>
        <v>Rural</v>
      </c>
      <c r="D92" s="358" t="str">
        <f>IF(ISBLANK(Regressions!D102), " ", Regressions!D102)</f>
        <v> </v>
      </c>
      <c r="E92" s="235" t="e">
        <f>IF(ISNUMBER(Regressions!E102),ROUND(Regressions!E102, 1), NA())</f>
        <v>#N/A</v>
      </c>
      <c r="F92" s="359" t="e">
        <f>IF(ISNUMBER(Regressions!F102),ROUND(Regressions!F102, 1), NA())</f>
        <v>#N/A</v>
      </c>
      <c r="G92" s="257" t="e">
        <f>IF(ISNUMBER(Regressions!G102),ROUND(Regressions!G102, 1), NA())</f>
        <v>#N/A</v>
      </c>
      <c r="H92" s="360" t="e">
        <f>IF(ISNUMBER(Regressions!H102),ROUND(Regressions!H102, 1), NA())</f>
        <v>#N/A</v>
      </c>
      <c r="I92" s="258" t="e">
        <f>IF(ISNUMBER(Regressions!I102),ROUND(Regressions!I102, 1), NA())</f>
        <v>#N/A</v>
      </c>
      <c r="J92" s="361" t="e">
        <f>IF(ISNUMBER(Regressions!K102),ROUND(Regressions!K102, 1), NA())</f>
        <v>#N/A</v>
      </c>
      <c r="K92" s="359" t="e">
        <f>IF(ISNUMBER(Regressions!L102),ROUND(Regressions!L102, 1), NA())</f>
        <v>#N/A</v>
      </c>
      <c r="L92" s="259" t="e">
        <f>IF(ISNUMBER(Regressions!M102),ROUND(Regressions!M102, 1), NA())</f>
        <v>#N/A</v>
      </c>
      <c r="M92" s="360" t="e">
        <f>IF(ISNUMBER(Regressions!N102),ROUND(Regressions!N102, 1), NA())</f>
        <v>#N/A</v>
      </c>
      <c r="N92" s="258" t="e">
        <f>IF(ISNUMBER(Regressions!O102),ROUND(Regressions!O102, 1), NA())</f>
        <v>#N/A</v>
      </c>
      <c r="O92" s="361" t="e">
        <f>IF(ISNUMBER(Regressions!Q102),ROUND(Regressions!Q102, 1), NA())</f>
        <v>#N/A</v>
      </c>
      <c r="P92" s="359" t="e">
        <f>IF(ISNUMBER(Regressions!R102),ROUND(Regressions!R102, 1), NA())</f>
        <v>#N/A</v>
      </c>
      <c r="Q92" s="236" t="e">
        <f>IF(ISNUMBER(Regressions!S102),ROUND(Regressions!S102, 1), NA())</f>
        <v>#N/A</v>
      </c>
      <c r="R92" s="360" t="e">
        <f>IF(ISNUMBER(Regressions!T102),ROUND(Regressions!T102, 1), NA())</f>
        <v>#N/A</v>
      </c>
      <c r="S92" s="258" t="e">
        <f>IF(ISNUMBER(Regressions!U102),ROUND(Regressions!U102, 1), NA())</f>
        <v>#N/A</v>
      </c>
    </row>
    <row xmlns:x14ac="http://schemas.microsoft.com/office/spreadsheetml/2009/9/ac" r="93" hidden="true" x14ac:dyDescent="0.2">
      <c r="A93" s="356" t="str">
        <f>IF(ISBLANK(Regressions!A103), " ", Regressions!A103)</f>
        <v>Côte d'Ivoire</v>
      </c>
      <c r="B93" s="357">
        <f>IF(ISBLANK(Regressions!B103), " ", Regressions!B103)</f>
        <v>2027</v>
      </c>
      <c r="C93" s="362" t="str">
        <f>IF(ISBLANK(Regressions!C103), " ", Regressions!C103)</f>
        <v>Rural</v>
      </c>
      <c r="D93" s="358" t="str">
        <f>IF(ISBLANK(Regressions!D103), " ", Regressions!D103)</f>
        <v> </v>
      </c>
      <c r="E93" s="235" t="e">
        <f>IF(ISNUMBER(Regressions!E103),ROUND(Regressions!E103, 1), NA())</f>
        <v>#N/A</v>
      </c>
      <c r="F93" s="359" t="e">
        <f>IF(ISNUMBER(Regressions!F103),ROUND(Regressions!F103, 1), NA())</f>
        <v>#N/A</v>
      </c>
      <c r="G93" s="257" t="e">
        <f>IF(ISNUMBER(Regressions!G103),ROUND(Regressions!G103, 1), NA())</f>
        <v>#N/A</v>
      </c>
      <c r="H93" s="360" t="e">
        <f>IF(ISNUMBER(Regressions!H103),ROUND(Regressions!H103, 1), NA())</f>
        <v>#N/A</v>
      </c>
      <c r="I93" s="258" t="e">
        <f>IF(ISNUMBER(Regressions!I103),ROUND(Regressions!I103, 1), NA())</f>
        <v>#N/A</v>
      </c>
      <c r="J93" s="361" t="e">
        <f>IF(ISNUMBER(Regressions!K103),ROUND(Regressions!K103, 1), NA())</f>
        <v>#N/A</v>
      </c>
      <c r="K93" s="359" t="e">
        <f>IF(ISNUMBER(Regressions!L103),ROUND(Regressions!L103, 1), NA())</f>
        <v>#N/A</v>
      </c>
      <c r="L93" s="259" t="e">
        <f>IF(ISNUMBER(Regressions!M103),ROUND(Regressions!M103, 1), NA())</f>
        <v>#N/A</v>
      </c>
      <c r="M93" s="360" t="e">
        <f>IF(ISNUMBER(Regressions!N103),ROUND(Regressions!N103, 1), NA())</f>
        <v>#N/A</v>
      </c>
      <c r="N93" s="258" t="e">
        <f>IF(ISNUMBER(Regressions!O103),ROUND(Regressions!O103, 1), NA())</f>
        <v>#N/A</v>
      </c>
      <c r="O93" s="361" t="e">
        <f>IF(ISNUMBER(Regressions!Q103),ROUND(Regressions!Q103, 1), NA())</f>
        <v>#N/A</v>
      </c>
      <c r="P93" s="359" t="e">
        <f>IF(ISNUMBER(Regressions!R103),ROUND(Regressions!R103, 1), NA())</f>
        <v>#N/A</v>
      </c>
      <c r="Q93" s="236" t="e">
        <f>IF(ISNUMBER(Regressions!S103),ROUND(Regressions!S103, 1), NA())</f>
        <v>#N/A</v>
      </c>
      <c r="R93" s="360" t="e">
        <f>IF(ISNUMBER(Regressions!T103),ROUND(Regressions!T103, 1), NA())</f>
        <v>#N/A</v>
      </c>
      <c r="S93" s="258" t="e">
        <f>IF(ISNUMBER(Regressions!U103),ROUND(Regressions!U103, 1), NA())</f>
        <v>#N/A</v>
      </c>
    </row>
    <row xmlns:x14ac="http://schemas.microsoft.com/office/spreadsheetml/2009/9/ac" r="94" hidden="true" x14ac:dyDescent="0.2">
      <c r="A94" s="356" t="str">
        <f>IF(ISBLANK(Regressions!A104), " ", Regressions!A104)</f>
        <v>Côte d'Ivoire</v>
      </c>
      <c r="B94" s="357">
        <f>IF(ISBLANK(Regressions!B104), " ", Regressions!B104)</f>
        <v>2028</v>
      </c>
      <c r="C94" s="362" t="str">
        <f>IF(ISBLANK(Regressions!C104), " ", Regressions!C104)</f>
        <v>Rural</v>
      </c>
      <c r="D94" s="358" t="str">
        <f>IF(ISBLANK(Regressions!D104), " ", Regressions!D104)</f>
        <v> </v>
      </c>
      <c r="E94" s="235" t="e">
        <f>IF(ISNUMBER(Regressions!E104),ROUND(Regressions!E104, 1), NA())</f>
        <v>#N/A</v>
      </c>
      <c r="F94" s="359" t="e">
        <f>IF(ISNUMBER(Regressions!F104),ROUND(Regressions!F104, 1), NA())</f>
        <v>#N/A</v>
      </c>
      <c r="G94" s="257" t="e">
        <f>IF(ISNUMBER(Regressions!G104),ROUND(Regressions!G104, 1), NA())</f>
        <v>#N/A</v>
      </c>
      <c r="H94" s="360" t="e">
        <f>IF(ISNUMBER(Regressions!H104),ROUND(Regressions!H104, 1), NA())</f>
        <v>#N/A</v>
      </c>
      <c r="I94" s="258" t="e">
        <f>IF(ISNUMBER(Regressions!I104),ROUND(Regressions!I104, 1), NA())</f>
        <v>#N/A</v>
      </c>
      <c r="J94" s="361" t="e">
        <f>IF(ISNUMBER(Regressions!K104),ROUND(Regressions!K104, 1), NA())</f>
        <v>#N/A</v>
      </c>
      <c r="K94" s="359" t="e">
        <f>IF(ISNUMBER(Regressions!L104),ROUND(Regressions!L104, 1), NA())</f>
        <v>#N/A</v>
      </c>
      <c r="L94" s="259" t="e">
        <f>IF(ISNUMBER(Regressions!M104),ROUND(Regressions!M104, 1), NA())</f>
        <v>#N/A</v>
      </c>
      <c r="M94" s="360" t="e">
        <f>IF(ISNUMBER(Regressions!N104),ROUND(Regressions!N104, 1), NA())</f>
        <v>#N/A</v>
      </c>
      <c r="N94" s="258" t="e">
        <f>IF(ISNUMBER(Regressions!O104),ROUND(Regressions!O104, 1), NA())</f>
        <v>#N/A</v>
      </c>
      <c r="O94" s="361" t="e">
        <f>IF(ISNUMBER(Regressions!Q104),ROUND(Regressions!Q104, 1), NA())</f>
        <v>#N/A</v>
      </c>
      <c r="P94" s="359" t="e">
        <f>IF(ISNUMBER(Regressions!R104),ROUND(Regressions!R104, 1), NA())</f>
        <v>#N/A</v>
      </c>
      <c r="Q94" s="236" t="e">
        <f>IF(ISNUMBER(Regressions!S104),ROUND(Regressions!S104, 1), NA())</f>
        <v>#N/A</v>
      </c>
      <c r="R94" s="360" t="e">
        <f>IF(ISNUMBER(Regressions!T104),ROUND(Regressions!T104, 1), NA())</f>
        <v>#N/A</v>
      </c>
      <c r="S94" s="258" t="e">
        <f>IF(ISNUMBER(Regressions!U104),ROUND(Regressions!U104, 1), NA())</f>
        <v>#N/A</v>
      </c>
    </row>
    <row xmlns:x14ac="http://schemas.microsoft.com/office/spreadsheetml/2009/9/ac" r="95" hidden="true" x14ac:dyDescent="0.2">
      <c r="A95" s="356" t="str">
        <f>IF(ISBLANK(Regressions!A105), " ", Regressions!A105)</f>
        <v>Côte d'Ivoire</v>
      </c>
      <c r="B95" s="357">
        <f>IF(ISBLANK(Regressions!B105), " ", Regressions!B105)</f>
        <v>2029</v>
      </c>
      <c r="C95" s="362" t="str">
        <f>IF(ISBLANK(Regressions!C105), " ", Regressions!C105)</f>
        <v>Rural</v>
      </c>
      <c r="D95" s="358" t="str">
        <f>IF(ISBLANK(Regressions!D105), " ", Regressions!D105)</f>
        <v> </v>
      </c>
      <c r="E95" s="235" t="e">
        <f>IF(ISNUMBER(Regressions!E105),ROUND(Regressions!E105, 1), NA())</f>
        <v>#N/A</v>
      </c>
      <c r="F95" s="359" t="e">
        <f>IF(ISNUMBER(Regressions!F105),ROUND(Regressions!F105, 1), NA())</f>
        <v>#N/A</v>
      </c>
      <c r="G95" s="257" t="e">
        <f>IF(ISNUMBER(Regressions!G105),ROUND(Regressions!G105, 1), NA())</f>
        <v>#N/A</v>
      </c>
      <c r="H95" s="360" t="e">
        <f>IF(ISNUMBER(Regressions!H105),ROUND(Regressions!H105, 1), NA())</f>
        <v>#N/A</v>
      </c>
      <c r="I95" s="258" t="e">
        <f>IF(ISNUMBER(Regressions!I105),ROUND(Regressions!I105, 1), NA())</f>
        <v>#N/A</v>
      </c>
      <c r="J95" s="361" t="e">
        <f>IF(ISNUMBER(Regressions!K105),ROUND(Regressions!K105, 1), NA())</f>
        <v>#N/A</v>
      </c>
      <c r="K95" s="359" t="e">
        <f>IF(ISNUMBER(Regressions!L105),ROUND(Regressions!L105, 1), NA())</f>
        <v>#N/A</v>
      </c>
      <c r="L95" s="259" t="e">
        <f>IF(ISNUMBER(Regressions!M105),ROUND(Regressions!M105, 1), NA())</f>
        <v>#N/A</v>
      </c>
      <c r="M95" s="360" t="e">
        <f>IF(ISNUMBER(Regressions!N105),ROUND(Regressions!N105, 1), NA())</f>
        <v>#N/A</v>
      </c>
      <c r="N95" s="258" t="e">
        <f>IF(ISNUMBER(Regressions!O105),ROUND(Regressions!O105, 1), NA())</f>
        <v>#N/A</v>
      </c>
      <c r="O95" s="361" t="e">
        <f>IF(ISNUMBER(Regressions!Q105),ROUND(Regressions!Q105, 1), NA())</f>
        <v>#N/A</v>
      </c>
      <c r="P95" s="359" t="e">
        <f>IF(ISNUMBER(Regressions!R105),ROUND(Regressions!R105, 1), NA())</f>
        <v>#N/A</v>
      </c>
      <c r="Q95" s="236" t="e">
        <f>IF(ISNUMBER(Regressions!S105),ROUND(Regressions!S105, 1), NA())</f>
        <v>#N/A</v>
      </c>
      <c r="R95" s="360" t="e">
        <f>IF(ISNUMBER(Regressions!T105),ROUND(Regressions!T105, 1), NA())</f>
        <v>#N/A</v>
      </c>
      <c r="S95" s="258" t="e">
        <f>IF(ISNUMBER(Regressions!U105),ROUND(Regressions!U105, 1), NA())</f>
        <v>#N/A</v>
      </c>
    </row>
    <row xmlns:x14ac="http://schemas.microsoft.com/office/spreadsheetml/2009/9/ac" r="96" hidden="true" x14ac:dyDescent="0.2">
      <c r="A96" s="356" t="str">
        <f>IF(ISBLANK(Regressions!A106), " ", Regressions!A106)</f>
        <v>Côte d'Ivoire</v>
      </c>
      <c r="B96" s="357">
        <f>IF(ISBLANK(Regressions!B106), " ", Regressions!B106)</f>
        <v>2030</v>
      </c>
      <c r="C96" s="362" t="str">
        <f>IF(ISBLANK(Regressions!C106), " ", Regressions!C106)</f>
        <v>Rural</v>
      </c>
      <c r="D96" s="358" t="str">
        <f>IF(ISBLANK(Regressions!D106), " ", Regressions!D106)</f>
        <v> </v>
      </c>
      <c r="E96" s="235" t="e">
        <f>IF(ISNUMBER(Regressions!E106),ROUND(Regressions!E106, 1), NA())</f>
        <v>#N/A</v>
      </c>
      <c r="F96" s="359" t="e">
        <f>IF(ISNUMBER(Regressions!F106),ROUND(Regressions!F106, 1), NA())</f>
        <v>#N/A</v>
      </c>
      <c r="G96" s="257" t="e">
        <f>IF(ISNUMBER(Regressions!G106),ROUND(Regressions!G106, 1), NA())</f>
        <v>#N/A</v>
      </c>
      <c r="H96" s="360" t="e">
        <f>IF(ISNUMBER(Regressions!H106),ROUND(Regressions!H106, 1), NA())</f>
        <v>#N/A</v>
      </c>
      <c r="I96" s="258" t="e">
        <f>IF(ISNUMBER(Regressions!I106),ROUND(Regressions!I106, 1), NA())</f>
        <v>#N/A</v>
      </c>
      <c r="J96" s="361" t="e">
        <f>IF(ISNUMBER(Regressions!K106),ROUND(Regressions!K106, 1), NA())</f>
        <v>#N/A</v>
      </c>
      <c r="K96" s="359" t="e">
        <f>IF(ISNUMBER(Regressions!L106),ROUND(Regressions!L106, 1), NA())</f>
        <v>#N/A</v>
      </c>
      <c r="L96" s="259" t="e">
        <f>IF(ISNUMBER(Regressions!M106),ROUND(Regressions!M106, 1), NA())</f>
        <v>#N/A</v>
      </c>
      <c r="M96" s="360" t="e">
        <f>IF(ISNUMBER(Regressions!N106),ROUND(Regressions!N106, 1), NA())</f>
        <v>#N/A</v>
      </c>
      <c r="N96" s="258" t="e">
        <f>IF(ISNUMBER(Regressions!O106),ROUND(Regressions!O106, 1), NA())</f>
        <v>#N/A</v>
      </c>
      <c r="O96" s="361" t="e">
        <f>IF(ISNUMBER(Regressions!Q106),ROUND(Regressions!Q106, 1), NA())</f>
        <v>#N/A</v>
      </c>
      <c r="P96" s="359" t="e">
        <f>IF(ISNUMBER(Regressions!R106),ROUND(Regressions!R106, 1), NA())</f>
        <v>#N/A</v>
      </c>
      <c r="Q96" s="236" t="e">
        <f>IF(ISNUMBER(Regressions!S106),ROUND(Regressions!S106, 1), NA())</f>
        <v>#N/A</v>
      </c>
      <c r="R96" s="360" t="e">
        <f>IF(ISNUMBER(Regressions!T106),ROUND(Regressions!T106, 1), NA())</f>
        <v>#N/A</v>
      </c>
      <c r="S96" s="258" t="e">
        <f>IF(ISNUMBER(Regressions!U106),ROUND(Regressions!U106, 1), NA())</f>
        <v>#N/A</v>
      </c>
    </row>
    <row xmlns:x14ac="http://schemas.microsoft.com/office/spreadsheetml/2009/9/ac" r="97" x14ac:dyDescent="0.2">
      <c r="A97" s="356" t="str">
        <f>IF(ISBLANK(Regressions!A107), " ", Regressions!A107)</f>
        <v>Côte d'Ivoire</v>
      </c>
      <c r="B97" s="357">
        <f>IF(ISBLANK(Regressions!B107), " ", Regressions!B107)</f>
        <v>2000</v>
      </c>
      <c r="C97" s="362" t="str">
        <f>IF(ISBLANK(Regressions!C107), " ", Regressions!C107)</f>
        <v>Pre-primary</v>
      </c>
      <c r="D97" s="358">
        <f>IF(ISBLANK(Regressions!D107), " ", Regressions!D107)</f>
        <v>1631766</v>
      </c>
      <c r="E97" s="235" t="e">
        <f>IF(ISNUMBER(Regressions!E107),ROUND(Regressions!E107, 1), NA())</f>
        <v>#N/A</v>
      </c>
      <c r="F97" s="359" t="e">
        <f>IF(ISNUMBER(Regressions!F107),ROUND(Regressions!F107, 1), NA())</f>
        <v>#N/A</v>
      </c>
      <c r="G97" s="257" t="e">
        <f>IF(ISNUMBER(Regressions!G107),ROUND(Regressions!G107, 1), NA())</f>
        <v>#N/A</v>
      </c>
      <c r="H97" s="360" t="e">
        <f>IF(ISNUMBER(Regressions!H107),ROUND(Regressions!H107, 1), NA())</f>
        <v>#N/A</v>
      </c>
      <c r="I97" s="258" t="e">
        <f>IF(ISNUMBER(Regressions!I107),ROUND(Regressions!I107, 1), NA())</f>
        <v>#N/A</v>
      </c>
      <c r="J97" s="361" t="e">
        <f>IF(ISNUMBER(Regressions!K107),ROUND(Regressions!K107, 1), NA())</f>
        <v>#N/A</v>
      </c>
      <c r="K97" s="359" t="e">
        <f>IF(ISNUMBER(Regressions!L107),ROUND(Regressions!L107, 1), NA())</f>
        <v>#N/A</v>
      </c>
      <c r="L97" s="259" t="e">
        <f>IF(ISNUMBER(Regressions!M107),ROUND(Regressions!M107, 1), NA())</f>
        <v>#N/A</v>
      </c>
      <c r="M97" s="360" t="e">
        <f>IF(ISNUMBER(Regressions!N107),ROUND(Regressions!N107, 1), NA())</f>
        <v>#N/A</v>
      </c>
      <c r="N97" s="258" t="e">
        <f>IF(ISNUMBER(Regressions!O107),ROUND(Regressions!O107, 1), NA())</f>
        <v>#N/A</v>
      </c>
      <c r="O97" s="361" t="e">
        <f>IF(ISNUMBER(Regressions!Q107),ROUND(Regressions!Q107, 1), NA())</f>
        <v>#N/A</v>
      </c>
      <c r="P97" s="359" t="e">
        <f>IF(ISNUMBER(Regressions!R107),ROUND(Regressions!R107, 1), NA())</f>
        <v>#N/A</v>
      </c>
      <c r="Q97" s="236" t="e">
        <f>IF(ISNUMBER(Regressions!S107),ROUND(Regressions!S107, 1), NA())</f>
        <v>#N/A</v>
      </c>
      <c r="R97" s="360" t="e">
        <f>IF(ISNUMBER(Regressions!T107),ROUND(Regressions!T107, 1), NA())</f>
        <v>#N/A</v>
      </c>
      <c r="S97" s="258" t="e">
        <f>IF(ISNUMBER(Regressions!U107),ROUND(Regressions!U107, 1), NA())</f>
        <v>#N/A</v>
      </c>
    </row>
    <row xmlns:x14ac="http://schemas.microsoft.com/office/spreadsheetml/2009/9/ac" r="98" x14ac:dyDescent="0.2">
      <c r="A98" s="356" t="str">
        <f>IF(ISBLANK(Regressions!A108), " ", Regressions!A108)</f>
        <v>Côte d'Ivoire</v>
      </c>
      <c r="B98" s="357">
        <f>IF(ISBLANK(Regressions!B108), " ", Regressions!B108)</f>
        <v>2001</v>
      </c>
      <c r="C98" s="362" t="str">
        <f>IF(ISBLANK(Regressions!C108), " ", Regressions!C108)</f>
        <v>Pre-primary</v>
      </c>
      <c r="D98" s="358">
        <f>IF(ISBLANK(Regressions!D108), " ", Regressions!D108)</f>
        <v>1696667</v>
      </c>
      <c r="E98" s="235" t="e">
        <f>IF(ISNUMBER(Regressions!E108),ROUND(Regressions!E108, 1), NA())</f>
        <v>#N/A</v>
      </c>
      <c r="F98" s="359" t="e">
        <f>IF(ISNUMBER(Regressions!F108),ROUND(Regressions!F108, 1), NA())</f>
        <v>#N/A</v>
      </c>
      <c r="G98" s="257" t="e">
        <f>IF(ISNUMBER(Regressions!G108),ROUND(Regressions!G108, 1), NA())</f>
        <v>#N/A</v>
      </c>
      <c r="H98" s="360" t="e">
        <f>IF(ISNUMBER(Regressions!H108),ROUND(Regressions!H108, 1), NA())</f>
        <v>#N/A</v>
      </c>
      <c r="I98" s="258" t="e">
        <f>IF(ISNUMBER(Regressions!I108),ROUND(Regressions!I108, 1), NA())</f>
        <v>#N/A</v>
      </c>
      <c r="J98" s="361" t="e">
        <f>IF(ISNUMBER(Regressions!K108),ROUND(Regressions!K108, 1), NA())</f>
        <v>#N/A</v>
      </c>
      <c r="K98" s="359" t="e">
        <f>IF(ISNUMBER(Regressions!L108),ROUND(Regressions!L108, 1), NA())</f>
        <v>#N/A</v>
      </c>
      <c r="L98" s="259" t="e">
        <f>IF(ISNUMBER(Regressions!M108),ROUND(Regressions!M108, 1), NA())</f>
        <v>#N/A</v>
      </c>
      <c r="M98" s="360" t="e">
        <f>IF(ISNUMBER(Regressions!N108),ROUND(Regressions!N108, 1), NA())</f>
        <v>#N/A</v>
      </c>
      <c r="N98" s="258" t="e">
        <f>IF(ISNUMBER(Regressions!O108),ROUND(Regressions!O108, 1), NA())</f>
        <v>#N/A</v>
      </c>
      <c r="O98" s="361" t="e">
        <f>IF(ISNUMBER(Regressions!Q108),ROUND(Regressions!Q108, 1), NA())</f>
        <v>#N/A</v>
      </c>
      <c r="P98" s="359" t="e">
        <f>IF(ISNUMBER(Regressions!R108),ROUND(Regressions!R108, 1), NA())</f>
        <v>#N/A</v>
      </c>
      <c r="Q98" s="236" t="e">
        <f>IF(ISNUMBER(Regressions!S108),ROUND(Regressions!S108, 1), NA())</f>
        <v>#N/A</v>
      </c>
      <c r="R98" s="360" t="e">
        <f>IF(ISNUMBER(Regressions!T108),ROUND(Regressions!T108, 1), NA())</f>
        <v>#N/A</v>
      </c>
      <c r="S98" s="258" t="e">
        <f>IF(ISNUMBER(Regressions!U108),ROUND(Regressions!U108, 1), NA())</f>
        <v>#N/A</v>
      </c>
    </row>
    <row xmlns:x14ac="http://schemas.microsoft.com/office/spreadsheetml/2009/9/ac" r="99" x14ac:dyDescent="0.2">
      <c r="A99" s="356" t="str">
        <f>IF(ISBLANK(Regressions!A109), " ", Regressions!A109)</f>
        <v>Côte d'Ivoire</v>
      </c>
      <c r="B99" s="357">
        <f>IF(ISBLANK(Regressions!B109), " ", Regressions!B109)</f>
        <v>2002</v>
      </c>
      <c r="C99" s="362" t="str">
        <f>IF(ISBLANK(Regressions!C109), " ", Regressions!C109)</f>
        <v>Pre-primary</v>
      </c>
      <c r="D99" s="358">
        <f>IF(ISBLANK(Regressions!D109), " ", Regressions!D109)</f>
        <v>1763735</v>
      </c>
      <c r="E99" s="235" t="e">
        <f>IF(ISNUMBER(Regressions!E109),ROUND(Regressions!E109, 1), NA())</f>
        <v>#N/A</v>
      </c>
      <c r="F99" s="359" t="e">
        <f>IF(ISNUMBER(Regressions!F109),ROUND(Regressions!F109, 1), NA())</f>
        <v>#N/A</v>
      </c>
      <c r="G99" s="257" t="e">
        <f>IF(ISNUMBER(Regressions!G109),ROUND(Regressions!G109, 1), NA())</f>
        <v>#N/A</v>
      </c>
      <c r="H99" s="360" t="e">
        <f>IF(ISNUMBER(Regressions!H109),ROUND(Regressions!H109, 1), NA())</f>
        <v>#N/A</v>
      </c>
      <c r="I99" s="258" t="e">
        <f>IF(ISNUMBER(Regressions!I109),ROUND(Regressions!I109, 1), NA())</f>
        <v>#N/A</v>
      </c>
      <c r="J99" s="361" t="e">
        <f>IF(ISNUMBER(Regressions!K109),ROUND(Regressions!K109, 1), NA())</f>
        <v>#N/A</v>
      </c>
      <c r="K99" s="359" t="e">
        <f>IF(ISNUMBER(Regressions!L109),ROUND(Regressions!L109, 1), NA())</f>
        <v>#N/A</v>
      </c>
      <c r="L99" s="259" t="e">
        <f>IF(ISNUMBER(Regressions!M109),ROUND(Regressions!M109, 1), NA())</f>
        <v>#N/A</v>
      </c>
      <c r="M99" s="360" t="e">
        <f>IF(ISNUMBER(Regressions!N109),ROUND(Regressions!N109, 1), NA())</f>
        <v>#N/A</v>
      </c>
      <c r="N99" s="258" t="e">
        <f>IF(ISNUMBER(Regressions!O109),ROUND(Regressions!O109, 1), NA())</f>
        <v>#N/A</v>
      </c>
      <c r="O99" s="361" t="e">
        <f>IF(ISNUMBER(Regressions!Q109),ROUND(Regressions!Q109, 1), NA())</f>
        <v>#N/A</v>
      </c>
      <c r="P99" s="359" t="e">
        <f>IF(ISNUMBER(Regressions!R109),ROUND(Regressions!R109, 1), NA())</f>
        <v>#N/A</v>
      </c>
      <c r="Q99" s="236" t="e">
        <f>IF(ISNUMBER(Regressions!S109),ROUND(Regressions!S109, 1), NA())</f>
        <v>#N/A</v>
      </c>
      <c r="R99" s="360" t="e">
        <f>IF(ISNUMBER(Regressions!T109),ROUND(Regressions!T109, 1), NA())</f>
        <v>#N/A</v>
      </c>
      <c r="S99" s="258" t="e">
        <f>IF(ISNUMBER(Regressions!U109),ROUND(Regressions!U109, 1), NA())</f>
        <v>#N/A</v>
      </c>
    </row>
    <row xmlns:x14ac="http://schemas.microsoft.com/office/spreadsheetml/2009/9/ac" r="100" x14ac:dyDescent="0.2">
      <c r="A100" s="356" t="str">
        <f>IF(ISBLANK(Regressions!A110), " ", Regressions!A110)</f>
        <v>Côte d'Ivoire</v>
      </c>
      <c r="B100" s="357">
        <f>IF(ISBLANK(Regressions!B110), " ", Regressions!B110)</f>
        <v>2003</v>
      </c>
      <c r="C100" s="362" t="str">
        <f>IF(ISBLANK(Regressions!C110), " ", Regressions!C110)</f>
        <v>Pre-primary</v>
      </c>
      <c r="D100" s="358">
        <f>IF(ISBLANK(Regressions!D110), " ", Regressions!D110)</f>
        <v>1815611</v>
      </c>
      <c r="E100" s="235">
        <f>IF(ISNUMBER(Regressions!E110),ROUND(Regressions!E110, 1), NA())</f>
        <v>76.400000000000006</v>
      </c>
      <c r="F100" s="359">
        <f>IF(ISNUMBER(Regressions!F110),ROUND(Regressions!F110, 1), NA())</f>
        <v>76.400000000000006</v>
      </c>
      <c r="G100" s="257" t="e">
        <f>IF(ISNUMBER(Regressions!G110),ROUND(Regressions!G110, 1), NA())</f>
        <v>#N/A</v>
      </c>
      <c r="H100" s="360" t="e">
        <f>IF(ISNUMBER(Regressions!H110),ROUND(Regressions!H110, 1), NA())</f>
        <v>#N/A</v>
      </c>
      <c r="I100" s="258">
        <f>IF(ISNUMBER(Regressions!I110),ROUND(Regressions!I110, 1), NA())</f>
        <v>23.6</v>
      </c>
      <c r="J100" s="361">
        <f>IF(ISNUMBER(Regressions!K110),ROUND(Regressions!K110, 1), NA())</f>
        <v>75.2</v>
      </c>
      <c r="K100" s="359" t="e">
        <f>IF(ISNUMBER(Regressions!L110),ROUND(Regressions!L110, 1), NA())</f>
        <v>#N/A</v>
      </c>
      <c r="L100" s="259" t="e">
        <f>IF(ISNUMBER(Regressions!M110),ROUND(Regressions!M110, 1), NA())</f>
        <v>#N/A</v>
      </c>
      <c r="M100" s="360" t="e">
        <f>IF(ISNUMBER(Regressions!N110),ROUND(Regressions!N110, 1), NA())</f>
        <v>#N/A</v>
      </c>
      <c r="N100" s="258">
        <f>IF(ISNUMBER(Regressions!O110),ROUND(Regressions!O110, 1), NA())</f>
        <v>24.8</v>
      </c>
      <c r="O100" s="361" t="e">
        <f>IF(ISNUMBER(Regressions!Q110),ROUND(Regressions!Q110, 1), NA())</f>
        <v>#N/A</v>
      </c>
      <c r="P100" s="359" t="e">
        <f>IF(ISNUMBER(Regressions!R110),ROUND(Regressions!R110, 1), NA())</f>
        <v>#N/A</v>
      </c>
      <c r="Q100" s="236" t="e">
        <f>IF(ISNUMBER(Regressions!S110),ROUND(Regressions!S110, 1), NA())</f>
        <v>#N/A</v>
      </c>
      <c r="R100" s="360" t="e">
        <f>IF(ISNUMBER(Regressions!T110),ROUND(Regressions!T110, 1), NA())</f>
        <v>#N/A</v>
      </c>
      <c r="S100" s="258" t="e">
        <f>IF(ISNUMBER(Regressions!U110),ROUND(Regressions!U110, 1), NA())</f>
        <v>#N/A</v>
      </c>
    </row>
    <row xmlns:x14ac="http://schemas.microsoft.com/office/spreadsheetml/2009/9/ac" r="101" x14ac:dyDescent="0.2">
      <c r="A101" s="356" t="str">
        <f>IF(ISBLANK(Regressions!A111), " ", Regressions!A111)</f>
        <v>Côte d'Ivoire</v>
      </c>
      <c r="B101" s="357">
        <f>IF(ISBLANK(Regressions!B111), " ", Regressions!B111)</f>
        <v>2004</v>
      </c>
      <c r="C101" s="362" t="str">
        <f>IF(ISBLANK(Regressions!C111), " ", Regressions!C111)</f>
        <v>Pre-primary</v>
      </c>
      <c r="D101" s="358">
        <f>IF(ISBLANK(Regressions!D111), " ", Regressions!D111)</f>
        <v>1858620</v>
      </c>
      <c r="E101" s="235">
        <f>IF(ISNUMBER(Regressions!E111),ROUND(Regressions!E111, 1), NA())</f>
        <v>76.400000000000006</v>
      </c>
      <c r="F101" s="359">
        <f>IF(ISNUMBER(Regressions!F111),ROUND(Regressions!F111, 1), NA())</f>
        <v>76.400000000000006</v>
      </c>
      <c r="G101" s="257" t="e">
        <f>IF(ISNUMBER(Regressions!G111),ROUND(Regressions!G111, 1), NA())</f>
        <v>#N/A</v>
      </c>
      <c r="H101" s="360" t="e">
        <f>IF(ISNUMBER(Regressions!H111),ROUND(Regressions!H111, 1), NA())</f>
        <v>#N/A</v>
      </c>
      <c r="I101" s="258">
        <f>IF(ISNUMBER(Regressions!I111),ROUND(Regressions!I111, 1), NA())</f>
        <v>23.6</v>
      </c>
      <c r="J101" s="361">
        <f>IF(ISNUMBER(Regressions!K111),ROUND(Regressions!K111, 1), NA())</f>
        <v>75.2</v>
      </c>
      <c r="K101" s="359" t="e">
        <f>IF(ISNUMBER(Regressions!L111),ROUND(Regressions!L111, 1), NA())</f>
        <v>#N/A</v>
      </c>
      <c r="L101" s="259" t="e">
        <f>IF(ISNUMBER(Regressions!M111),ROUND(Regressions!M111, 1), NA())</f>
        <v>#N/A</v>
      </c>
      <c r="M101" s="360" t="e">
        <f>IF(ISNUMBER(Regressions!N111),ROUND(Regressions!N111, 1), NA())</f>
        <v>#N/A</v>
      </c>
      <c r="N101" s="258">
        <f>IF(ISNUMBER(Regressions!O111),ROUND(Regressions!O111, 1), NA())</f>
        <v>24.8</v>
      </c>
      <c r="O101" s="361" t="e">
        <f>IF(ISNUMBER(Regressions!Q111),ROUND(Regressions!Q111, 1), NA())</f>
        <v>#N/A</v>
      </c>
      <c r="P101" s="359" t="e">
        <f>IF(ISNUMBER(Regressions!R111),ROUND(Regressions!R111, 1), NA())</f>
        <v>#N/A</v>
      </c>
      <c r="Q101" s="236" t="e">
        <f>IF(ISNUMBER(Regressions!S111),ROUND(Regressions!S111, 1), NA())</f>
        <v>#N/A</v>
      </c>
      <c r="R101" s="360" t="e">
        <f>IF(ISNUMBER(Regressions!T111),ROUND(Regressions!T111, 1), NA())</f>
        <v>#N/A</v>
      </c>
      <c r="S101" s="258" t="e">
        <f>IF(ISNUMBER(Regressions!U111),ROUND(Regressions!U111, 1), NA())</f>
        <v>#N/A</v>
      </c>
    </row>
    <row xmlns:x14ac="http://schemas.microsoft.com/office/spreadsheetml/2009/9/ac" r="102" x14ac:dyDescent="0.2">
      <c r="A102" s="356" t="str">
        <f>IF(ISBLANK(Regressions!A112), " ", Regressions!A112)</f>
        <v>Côte d'Ivoire</v>
      </c>
      <c r="B102" s="357">
        <f>IF(ISBLANK(Regressions!B112), " ", Regressions!B112)</f>
        <v>2005</v>
      </c>
      <c r="C102" s="362" t="str">
        <f>IF(ISBLANK(Regressions!C112), " ", Regressions!C112)</f>
        <v>Pre-primary</v>
      </c>
      <c r="D102" s="358">
        <f>IF(ISBLANK(Regressions!D112), " ", Regressions!D112)</f>
        <v>1887393</v>
      </c>
      <c r="E102" s="235">
        <f>IF(ISNUMBER(Regressions!E112),ROUND(Regressions!E112, 1), NA())</f>
        <v>76.400000000000006</v>
      </c>
      <c r="F102" s="359">
        <f>IF(ISNUMBER(Regressions!F112),ROUND(Regressions!F112, 1), NA())</f>
        <v>76.400000000000006</v>
      </c>
      <c r="G102" s="257" t="e">
        <f>IF(ISNUMBER(Regressions!G112),ROUND(Regressions!G112, 1), NA())</f>
        <v>#N/A</v>
      </c>
      <c r="H102" s="360" t="e">
        <f>IF(ISNUMBER(Regressions!H112),ROUND(Regressions!H112, 1), NA())</f>
        <v>#N/A</v>
      </c>
      <c r="I102" s="258">
        <f>IF(ISNUMBER(Regressions!I112),ROUND(Regressions!I112, 1), NA())</f>
        <v>23.6</v>
      </c>
      <c r="J102" s="361">
        <f>IF(ISNUMBER(Regressions!K112),ROUND(Regressions!K112, 1), NA())</f>
        <v>75.2</v>
      </c>
      <c r="K102" s="359" t="e">
        <f>IF(ISNUMBER(Regressions!L112),ROUND(Regressions!L112, 1), NA())</f>
        <v>#N/A</v>
      </c>
      <c r="L102" s="259" t="e">
        <f>IF(ISNUMBER(Regressions!M112),ROUND(Regressions!M112, 1), NA())</f>
        <v>#N/A</v>
      </c>
      <c r="M102" s="360" t="e">
        <f>IF(ISNUMBER(Regressions!N112),ROUND(Regressions!N112, 1), NA())</f>
        <v>#N/A</v>
      </c>
      <c r="N102" s="258">
        <f>IF(ISNUMBER(Regressions!O112),ROUND(Regressions!O112, 1), NA())</f>
        <v>24.8</v>
      </c>
      <c r="O102" s="361" t="e">
        <f>IF(ISNUMBER(Regressions!Q112),ROUND(Regressions!Q112, 1), NA())</f>
        <v>#N/A</v>
      </c>
      <c r="P102" s="359" t="e">
        <f>IF(ISNUMBER(Regressions!R112),ROUND(Regressions!R112, 1), NA())</f>
        <v>#N/A</v>
      </c>
      <c r="Q102" s="236" t="e">
        <f>IF(ISNUMBER(Regressions!S112),ROUND(Regressions!S112, 1), NA())</f>
        <v>#N/A</v>
      </c>
      <c r="R102" s="360" t="e">
        <f>IF(ISNUMBER(Regressions!T112),ROUND(Regressions!T112, 1), NA())</f>
        <v>#N/A</v>
      </c>
      <c r="S102" s="258" t="e">
        <f>IF(ISNUMBER(Regressions!U112),ROUND(Regressions!U112, 1), NA())</f>
        <v>#N/A</v>
      </c>
    </row>
    <row xmlns:x14ac="http://schemas.microsoft.com/office/spreadsheetml/2009/9/ac" r="103" x14ac:dyDescent="0.2">
      <c r="A103" s="356" t="str">
        <f>IF(ISBLANK(Regressions!A113), " ", Regressions!A113)</f>
        <v>Côte d'Ivoire</v>
      </c>
      <c r="B103" s="357">
        <f>IF(ISBLANK(Regressions!B113), " ", Regressions!B113)</f>
        <v>2006</v>
      </c>
      <c r="C103" s="362" t="str">
        <f>IF(ISBLANK(Regressions!C113), " ", Regressions!C113)</f>
        <v>Pre-primary</v>
      </c>
      <c r="D103" s="358">
        <f>IF(ISBLANK(Regressions!D113), " ", Regressions!D113)</f>
        <v>1911295</v>
      </c>
      <c r="E103" s="235">
        <f>IF(ISNUMBER(Regressions!E113),ROUND(Regressions!E113, 1), NA())</f>
        <v>76.400000000000006</v>
      </c>
      <c r="F103" s="359">
        <f>IF(ISNUMBER(Regressions!F113),ROUND(Regressions!F113, 1), NA())</f>
        <v>76.400000000000006</v>
      </c>
      <c r="G103" s="257" t="e">
        <f>IF(ISNUMBER(Regressions!G113),ROUND(Regressions!G113, 1), NA())</f>
        <v>#N/A</v>
      </c>
      <c r="H103" s="360" t="e">
        <f>IF(ISNUMBER(Regressions!H113),ROUND(Regressions!H113, 1), NA())</f>
        <v>#N/A</v>
      </c>
      <c r="I103" s="258">
        <f>IF(ISNUMBER(Regressions!I113),ROUND(Regressions!I113, 1), NA())</f>
        <v>23.6</v>
      </c>
      <c r="J103" s="361">
        <f>IF(ISNUMBER(Regressions!K113),ROUND(Regressions!K113, 1), NA())</f>
        <v>75.2</v>
      </c>
      <c r="K103" s="359" t="e">
        <f>IF(ISNUMBER(Regressions!L113),ROUND(Regressions!L113, 1), NA())</f>
        <v>#N/A</v>
      </c>
      <c r="L103" s="259" t="e">
        <f>IF(ISNUMBER(Regressions!M113),ROUND(Regressions!M113, 1), NA())</f>
        <v>#N/A</v>
      </c>
      <c r="M103" s="360" t="e">
        <f>IF(ISNUMBER(Regressions!N113),ROUND(Regressions!N113, 1), NA())</f>
        <v>#N/A</v>
      </c>
      <c r="N103" s="258">
        <f>IF(ISNUMBER(Regressions!O113),ROUND(Regressions!O113, 1), NA())</f>
        <v>24.8</v>
      </c>
      <c r="O103" s="361" t="e">
        <f>IF(ISNUMBER(Regressions!Q113),ROUND(Regressions!Q113, 1), NA())</f>
        <v>#N/A</v>
      </c>
      <c r="P103" s="359" t="e">
        <f>IF(ISNUMBER(Regressions!R113),ROUND(Regressions!R113, 1), NA())</f>
        <v>#N/A</v>
      </c>
      <c r="Q103" s="236" t="e">
        <f>IF(ISNUMBER(Regressions!S113),ROUND(Regressions!S113, 1), NA())</f>
        <v>#N/A</v>
      </c>
      <c r="R103" s="360" t="e">
        <f>IF(ISNUMBER(Regressions!T113),ROUND(Regressions!T113, 1), NA())</f>
        <v>#N/A</v>
      </c>
      <c r="S103" s="258" t="e">
        <f>IF(ISNUMBER(Regressions!U113),ROUND(Regressions!U113, 1), NA())</f>
        <v>#N/A</v>
      </c>
    </row>
    <row xmlns:x14ac="http://schemas.microsoft.com/office/spreadsheetml/2009/9/ac" r="104" x14ac:dyDescent="0.2">
      <c r="A104" s="356" t="str">
        <f>IF(ISBLANK(Regressions!A114), " ", Regressions!A114)</f>
        <v>Côte d'Ivoire</v>
      </c>
      <c r="B104" s="357">
        <f>IF(ISBLANK(Regressions!B114), " ", Regressions!B114)</f>
        <v>2007</v>
      </c>
      <c r="C104" s="362" t="str">
        <f>IF(ISBLANK(Regressions!C114), " ", Regressions!C114)</f>
        <v>Pre-primary</v>
      </c>
      <c r="D104" s="358">
        <f>IF(ISBLANK(Regressions!D114), " ", Regressions!D114)</f>
        <v>1933888</v>
      </c>
      <c r="E104" s="235">
        <f>IF(ISNUMBER(Regressions!E114),ROUND(Regressions!E114, 1), NA())</f>
        <v>76.400000000000006</v>
      </c>
      <c r="F104" s="359">
        <f>IF(ISNUMBER(Regressions!F114),ROUND(Regressions!F114, 1), NA())</f>
        <v>76.400000000000006</v>
      </c>
      <c r="G104" s="257" t="e">
        <f>IF(ISNUMBER(Regressions!G114),ROUND(Regressions!G114, 1), NA())</f>
        <v>#N/A</v>
      </c>
      <c r="H104" s="360" t="e">
        <f>IF(ISNUMBER(Regressions!H114),ROUND(Regressions!H114, 1), NA())</f>
        <v>#N/A</v>
      </c>
      <c r="I104" s="258">
        <f>IF(ISNUMBER(Regressions!I114),ROUND(Regressions!I114, 1), NA())</f>
        <v>23.6</v>
      </c>
      <c r="J104" s="361">
        <f>IF(ISNUMBER(Regressions!K114),ROUND(Regressions!K114, 1), NA())</f>
        <v>75.2</v>
      </c>
      <c r="K104" s="359" t="e">
        <f>IF(ISNUMBER(Regressions!L114),ROUND(Regressions!L114, 1), NA())</f>
        <v>#N/A</v>
      </c>
      <c r="L104" s="259" t="e">
        <f>IF(ISNUMBER(Regressions!M114),ROUND(Regressions!M114, 1), NA())</f>
        <v>#N/A</v>
      </c>
      <c r="M104" s="360" t="e">
        <f>IF(ISNUMBER(Regressions!N114),ROUND(Regressions!N114, 1), NA())</f>
        <v>#N/A</v>
      </c>
      <c r="N104" s="258">
        <f>IF(ISNUMBER(Regressions!O114),ROUND(Regressions!O114, 1), NA())</f>
        <v>24.8</v>
      </c>
      <c r="O104" s="361" t="e">
        <f>IF(ISNUMBER(Regressions!Q114),ROUND(Regressions!Q114, 1), NA())</f>
        <v>#N/A</v>
      </c>
      <c r="P104" s="359" t="e">
        <f>IF(ISNUMBER(Regressions!R114),ROUND(Regressions!R114, 1), NA())</f>
        <v>#N/A</v>
      </c>
      <c r="Q104" s="236" t="e">
        <f>IF(ISNUMBER(Regressions!S114),ROUND(Regressions!S114, 1), NA())</f>
        <v>#N/A</v>
      </c>
      <c r="R104" s="360" t="e">
        <f>IF(ISNUMBER(Regressions!T114),ROUND(Regressions!T114, 1), NA())</f>
        <v>#N/A</v>
      </c>
      <c r="S104" s="258" t="e">
        <f>IF(ISNUMBER(Regressions!U114),ROUND(Regressions!U114, 1), NA())</f>
        <v>#N/A</v>
      </c>
    </row>
    <row xmlns:x14ac="http://schemas.microsoft.com/office/spreadsheetml/2009/9/ac" r="105" x14ac:dyDescent="0.2">
      <c r="A105" s="356" t="str">
        <f>IF(ISBLANK(Regressions!A115), " ", Regressions!A115)</f>
        <v>Côte d'Ivoire</v>
      </c>
      <c r="B105" s="357">
        <f>IF(ISBLANK(Regressions!B115), " ", Regressions!B115)</f>
        <v>2008</v>
      </c>
      <c r="C105" s="362" t="str">
        <f>IF(ISBLANK(Regressions!C115), " ", Regressions!C115)</f>
        <v>Pre-primary</v>
      </c>
      <c r="D105" s="358">
        <f>IF(ISBLANK(Regressions!D115), " ", Regressions!D115)</f>
        <v>1956157</v>
      </c>
      <c r="E105" s="235">
        <f>IF(ISNUMBER(Regressions!E115),ROUND(Regressions!E115, 1), NA())</f>
        <v>75.3</v>
      </c>
      <c r="F105" s="359">
        <f>IF(ISNUMBER(Regressions!F115),ROUND(Regressions!F115, 1), NA())</f>
        <v>74.7</v>
      </c>
      <c r="G105" s="257" t="e">
        <f>IF(ISNUMBER(Regressions!G115),ROUND(Regressions!G115, 1), NA())</f>
        <v>#N/A</v>
      </c>
      <c r="H105" s="360" t="e">
        <f>IF(ISNUMBER(Regressions!H115),ROUND(Regressions!H115, 1), NA())</f>
        <v>#N/A</v>
      </c>
      <c r="I105" s="258">
        <f>IF(ISNUMBER(Regressions!I115),ROUND(Regressions!I115, 1), NA())</f>
        <v>25.3</v>
      </c>
      <c r="J105" s="361">
        <f>IF(ISNUMBER(Regressions!K115),ROUND(Regressions!K115, 1), NA())</f>
        <v>72.599999999999994</v>
      </c>
      <c r="K105" s="359" t="e">
        <f>IF(ISNUMBER(Regressions!L115),ROUND(Regressions!L115, 1), NA())</f>
        <v>#N/A</v>
      </c>
      <c r="L105" s="259" t="e">
        <f>IF(ISNUMBER(Regressions!M115),ROUND(Regressions!M115, 1), NA())</f>
        <v>#N/A</v>
      </c>
      <c r="M105" s="360" t="e">
        <f>IF(ISNUMBER(Regressions!N115),ROUND(Regressions!N115, 1), NA())</f>
        <v>#N/A</v>
      </c>
      <c r="N105" s="258">
        <f>IF(ISNUMBER(Regressions!O115),ROUND(Regressions!O115, 1), NA())</f>
        <v>27.4</v>
      </c>
      <c r="O105" s="361" t="e">
        <f>IF(ISNUMBER(Regressions!Q115),ROUND(Regressions!Q115, 1), NA())</f>
        <v>#N/A</v>
      </c>
      <c r="P105" s="359" t="e">
        <f>IF(ISNUMBER(Regressions!R115),ROUND(Regressions!R115, 1), NA())</f>
        <v>#N/A</v>
      </c>
      <c r="Q105" s="236" t="e">
        <f>IF(ISNUMBER(Regressions!S115),ROUND(Regressions!S115, 1), NA())</f>
        <v>#N/A</v>
      </c>
      <c r="R105" s="360" t="e">
        <f>IF(ISNUMBER(Regressions!T115),ROUND(Regressions!T115, 1), NA())</f>
        <v>#N/A</v>
      </c>
      <c r="S105" s="258" t="e">
        <f>IF(ISNUMBER(Regressions!U115),ROUND(Regressions!U115, 1), NA())</f>
        <v>#N/A</v>
      </c>
    </row>
    <row xmlns:x14ac="http://schemas.microsoft.com/office/spreadsheetml/2009/9/ac" r="106" x14ac:dyDescent="0.2">
      <c r="A106" s="356" t="str">
        <f>IF(ISBLANK(Regressions!A116), " ", Regressions!A116)</f>
        <v>Côte d'Ivoire</v>
      </c>
      <c r="B106" s="357">
        <f>IF(ISBLANK(Regressions!B116), " ", Regressions!B116)</f>
        <v>2009</v>
      </c>
      <c r="C106" s="362" t="str">
        <f>IF(ISBLANK(Regressions!C116), " ", Regressions!C116)</f>
        <v>Pre-primary</v>
      </c>
      <c r="D106" s="358">
        <f>IF(ISBLANK(Regressions!D116), " ", Regressions!D116)</f>
        <v>1977409</v>
      </c>
      <c r="E106" s="235">
        <f>IF(ISNUMBER(Regressions!E116),ROUND(Regressions!E116, 1), NA())</f>
        <v>74.2</v>
      </c>
      <c r="F106" s="359">
        <f>IF(ISNUMBER(Regressions!F116),ROUND(Regressions!F116, 1), NA())</f>
        <v>73</v>
      </c>
      <c r="G106" s="257" t="e">
        <f>IF(ISNUMBER(Regressions!G116),ROUND(Regressions!G116, 1), NA())</f>
        <v>#N/A</v>
      </c>
      <c r="H106" s="360" t="e">
        <f>IF(ISNUMBER(Regressions!H116),ROUND(Regressions!H116, 1), NA())</f>
        <v>#N/A</v>
      </c>
      <c r="I106" s="258">
        <f>IF(ISNUMBER(Regressions!I116),ROUND(Regressions!I116, 1), NA())</f>
        <v>27</v>
      </c>
      <c r="J106" s="361">
        <f>IF(ISNUMBER(Regressions!K116),ROUND(Regressions!K116, 1), NA())</f>
        <v>70</v>
      </c>
      <c r="K106" s="359" t="e">
        <f>IF(ISNUMBER(Regressions!L116),ROUND(Regressions!L116, 1), NA())</f>
        <v>#N/A</v>
      </c>
      <c r="L106" s="259" t="e">
        <f>IF(ISNUMBER(Regressions!M116),ROUND(Regressions!M116, 1), NA())</f>
        <v>#N/A</v>
      </c>
      <c r="M106" s="360" t="e">
        <f>IF(ISNUMBER(Regressions!N116),ROUND(Regressions!N116, 1), NA())</f>
        <v>#N/A</v>
      </c>
      <c r="N106" s="258">
        <f>IF(ISNUMBER(Regressions!O116),ROUND(Regressions!O116, 1), NA())</f>
        <v>30</v>
      </c>
      <c r="O106" s="361" t="e">
        <f>IF(ISNUMBER(Regressions!Q116),ROUND(Regressions!Q116, 1), NA())</f>
        <v>#N/A</v>
      </c>
      <c r="P106" s="359" t="e">
        <f>IF(ISNUMBER(Regressions!R116),ROUND(Regressions!R116, 1), NA())</f>
        <v>#N/A</v>
      </c>
      <c r="Q106" s="236" t="e">
        <f>IF(ISNUMBER(Regressions!S116),ROUND(Regressions!S116, 1), NA())</f>
        <v>#N/A</v>
      </c>
      <c r="R106" s="360" t="e">
        <f>IF(ISNUMBER(Regressions!T116),ROUND(Regressions!T116, 1), NA())</f>
        <v>#N/A</v>
      </c>
      <c r="S106" s="258" t="e">
        <f>IF(ISNUMBER(Regressions!U116),ROUND(Regressions!U116, 1), NA())</f>
        <v>#N/A</v>
      </c>
    </row>
    <row xmlns:x14ac="http://schemas.microsoft.com/office/spreadsheetml/2009/9/ac" r="107" x14ac:dyDescent="0.2">
      <c r="A107" s="356" t="str">
        <f>IF(ISBLANK(Regressions!A117), " ", Regressions!A117)</f>
        <v>Côte d'Ivoire</v>
      </c>
      <c r="B107" s="357">
        <f>IF(ISBLANK(Regressions!B117), " ", Regressions!B117)</f>
        <v>2010</v>
      </c>
      <c r="C107" s="362" t="str">
        <f>IF(ISBLANK(Regressions!C117), " ", Regressions!C117)</f>
        <v>Pre-primary</v>
      </c>
      <c r="D107" s="358">
        <f>IF(ISBLANK(Regressions!D117), " ", Regressions!D117)</f>
        <v>1995252</v>
      </c>
      <c r="E107" s="235">
        <f>IF(ISNUMBER(Regressions!E117),ROUND(Regressions!E117, 1), NA())</f>
        <v>73.099999999999994</v>
      </c>
      <c r="F107" s="359">
        <f>IF(ISNUMBER(Regressions!F117),ROUND(Regressions!F117, 1), NA())</f>
        <v>71.3</v>
      </c>
      <c r="G107" s="257" t="e">
        <f>IF(ISNUMBER(Regressions!G117),ROUND(Regressions!G117, 1), NA())</f>
        <v>#N/A</v>
      </c>
      <c r="H107" s="360" t="e">
        <f>IF(ISNUMBER(Regressions!H117),ROUND(Regressions!H117, 1), NA())</f>
        <v>#N/A</v>
      </c>
      <c r="I107" s="258">
        <f>IF(ISNUMBER(Regressions!I117),ROUND(Regressions!I117, 1), NA())</f>
        <v>28.7</v>
      </c>
      <c r="J107" s="361">
        <f>IF(ISNUMBER(Regressions!K117),ROUND(Regressions!K117, 1), NA())</f>
        <v>67.3</v>
      </c>
      <c r="K107" s="359" t="e">
        <f>IF(ISNUMBER(Regressions!L117),ROUND(Regressions!L117, 1), NA())</f>
        <v>#N/A</v>
      </c>
      <c r="L107" s="259" t="e">
        <f>IF(ISNUMBER(Regressions!M117),ROUND(Regressions!M117, 1), NA())</f>
        <v>#N/A</v>
      </c>
      <c r="M107" s="360" t="e">
        <f>IF(ISNUMBER(Regressions!N117),ROUND(Regressions!N117, 1), NA())</f>
        <v>#N/A</v>
      </c>
      <c r="N107" s="258">
        <f>IF(ISNUMBER(Regressions!O117),ROUND(Regressions!O117, 1), NA())</f>
        <v>32.700000000000003</v>
      </c>
      <c r="O107" s="361" t="e">
        <f>IF(ISNUMBER(Regressions!Q117),ROUND(Regressions!Q117, 1), NA())</f>
        <v>#N/A</v>
      </c>
      <c r="P107" s="359">
        <f>IF(ISNUMBER(Regressions!R117),ROUND(Regressions!R117, 1), NA())</f>
        <v>34.799999999999997</v>
      </c>
      <c r="Q107" s="236" t="e">
        <f>IF(ISNUMBER(Regressions!S117),ROUND(Regressions!S117, 1), NA())</f>
        <v>#N/A</v>
      </c>
      <c r="R107" s="360" t="e">
        <f>IF(ISNUMBER(Regressions!T117),ROUND(Regressions!T117, 1), NA())</f>
        <v>#N/A</v>
      </c>
      <c r="S107" s="258">
        <f>IF(ISNUMBER(Regressions!U117),ROUND(Regressions!U117, 1), NA())</f>
        <v>65.2</v>
      </c>
    </row>
    <row xmlns:x14ac="http://schemas.microsoft.com/office/spreadsheetml/2009/9/ac" r="108" x14ac:dyDescent="0.2">
      <c r="A108" s="356" t="str">
        <f>IF(ISBLANK(Regressions!A118), " ", Regressions!A118)</f>
        <v>Côte d'Ivoire</v>
      </c>
      <c r="B108" s="357">
        <f>IF(ISBLANK(Regressions!B118), " ", Regressions!B118)</f>
        <v>2011</v>
      </c>
      <c r="C108" s="362" t="str">
        <f>IF(ISBLANK(Regressions!C118), " ", Regressions!C118)</f>
        <v>Pre-primary</v>
      </c>
      <c r="D108" s="358">
        <f>IF(ISBLANK(Regressions!D118), " ", Regressions!D118)</f>
        <v>2014446</v>
      </c>
      <c r="E108" s="235">
        <f>IF(ISNUMBER(Regressions!E118),ROUND(Regressions!E118, 1), NA())</f>
        <v>72</v>
      </c>
      <c r="F108" s="359">
        <f>IF(ISNUMBER(Regressions!F118),ROUND(Regressions!F118, 1), NA())</f>
        <v>69.599999999999994</v>
      </c>
      <c r="G108" s="257" t="e">
        <f>IF(ISNUMBER(Regressions!G118),ROUND(Regressions!G118, 1), NA())</f>
        <v>#N/A</v>
      </c>
      <c r="H108" s="360" t="e">
        <f>IF(ISNUMBER(Regressions!H118),ROUND(Regressions!H118, 1), NA())</f>
        <v>#N/A</v>
      </c>
      <c r="I108" s="258">
        <f>IF(ISNUMBER(Regressions!I118),ROUND(Regressions!I118, 1), NA())</f>
        <v>30.4</v>
      </c>
      <c r="J108" s="361">
        <f>IF(ISNUMBER(Regressions!K118),ROUND(Regressions!K118, 1), NA())</f>
        <v>64.7</v>
      </c>
      <c r="K108" s="359" t="e">
        <f>IF(ISNUMBER(Regressions!L118),ROUND(Regressions!L118, 1), NA())</f>
        <v>#N/A</v>
      </c>
      <c r="L108" s="259" t="e">
        <f>IF(ISNUMBER(Regressions!M118),ROUND(Regressions!M118, 1), NA())</f>
        <v>#N/A</v>
      </c>
      <c r="M108" s="360" t="e">
        <f>IF(ISNUMBER(Regressions!N118),ROUND(Regressions!N118, 1), NA())</f>
        <v>#N/A</v>
      </c>
      <c r="N108" s="258">
        <f>IF(ISNUMBER(Regressions!O118),ROUND(Regressions!O118, 1), NA())</f>
        <v>35.299999999999997</v>
      </c>
      <c r="O108" s="361" t="e">
        <f>IF(ISNUMBER(Regressions!Q118),ROUND(Regressions!Q118, 1), NA())</f>
        <v>#N/A</v>
      </c>
      <c r="P108" s="359">
        <f>IF(ISNUMBER(Regressions!R118),ROUND(Regressions!R118, 1), NA())</f>
        <v>34.799999999999997</v>
      </c>
      <c r="Q108" s="236" t="e">
        <f>IF(ISNUMBER(Regressions!S118),ROUND(Regressions!S118, 1), NA())</f>
        <v>#N/A</v>
      </c>
      <c r="R108" s="360" t="e">
        <f>IF(ISNUMBER(Regressions!T118),ROUND(Regressions!T118, 1), NA())</f>
        <v>#N/A</v>
      </c>
      <c r="S108" s="258">
        <f>IF(ISNUMBER(Regressions!U118),ROUND(Regressions!U118, 1), NA())</f>
        <v>65.2</v>
      </c>
    </row>
    <row xmlns:x14ac="http://schemas.microsoft.com/office/spreadsheetml/2009/9/ac" r="109" x14ac:dyDescent="0.2">
      <c r="A109" s="356" t="str">
        <f>IF(ISBLANK(Regressions!A119), " ", Regressions!A119)</f>
        <v>Côte d'Ivoire</v>
      </c>
      <c r="B109" s="357">
        <f>IF(ISBLANK(Regressions!B119), " ", Regressions!B119)</f>
        <v>2012</v>
      </c>
      <c r="C109" s="362" t="str">
        <f>IF(ISBLANK(Regressions!C119), " ", Regressions!C119)</f>
        <v>Pre-primary</v>
      </c>
      <c r="D109" s="358">
        <f>IF(ISBLANK(Regressions!D119), " ", Regressions!D119)</f>
        <v>2055407</v>
      </c>
      <c r="E109" s="235">
        <f>IF(ISNUMBER(Regressions!E119),ROUND(Regressions!E119, 1), NA())</f>
        <v>70.900000000000006</v>
      </c>
      <c r="F109" s="359">
        <f>IF(ISNUMBER(Regressions!F119),ROUND(Regressions!F119, 1), NA())</f>
        <v>68</v>
      </c>
      <c r="G109" s="257" t="e">
        <f>IF(ISNUMBER(Regressions!G119),ROUND(Regressions!G119, 1), NA())</f>
        <v>#N/A</v>
      </c>
      <c r="H109" s="360" t="e">
        <f>IF(ISNUMBER(Regressions!H119),ROUND(Regressions!H119, 1), NA())</f>
        <v>#N/A</v>
      </c>
      <c r="I109" s="258">
        <f>IF(ISNUMBER(Regressions!I119),ROUND(Regressions!I119, 1), NA())</f>
        <v>32</v>
      </c>
      <c r="J109" s="361">
        <f>IF(ISNUMBER(Regressions!K119),ROUND(Regressions!K119, 1), NA())</f>
        <v>62.1</v>
      </c>
      <c r="K109" s="359" t="e">
        <f>IF(ISNUMBER(Regressions!L119),ROUND(Regressions!L119, 1), NA())</f>
        <v>#N/A</v>
      </c>
      <c r="L109" s="259" t="e">
        <f>IF(ISNUMBER(Regressions!M119),ROUND(Regressions!M119, 1), NA())</f>
        <v>#N/A</v>
      </c>
      <c r="M109" s="360" t="e">
        <f>IF(ISNUMBER(Regressions!N119),ROUND(Regressions!N119, 1), NA())</f>
        <v>#N/A</v>
      </c>
      <c r="N109" s="258">
        <f>IF(ISNUMBER(Regressions!O119),ROUND(Regressions!O119, 1), NA())</f>
        <v>37.9</v>
      </c>
      <c r="O109" s="361" t="e">
        <f>IF(ISNUMBER(Regressions!Q119),ROUND(Regressions!Q119, 1), NA())</f>
        <v>#N/A</v>
      </c>
      <c r="P109" s="359">
        <f>IF(ISNUMBER(Regressions!R119),ROUND(Regressions!R119, 1), NA())</f>
        <v>34.799999999999997</v>
      </c>
      <c r="Q109" s="236" t="e">
        <f>IF(ISNUMBER(Regressions!S119),ROUND(Regressions!S119, 1), NA())</f>
        <v>#N/A</v>
      </c>
      <c r="R109" s="360" t="e">
        <f>IF(ISNUMBER(Regressions!T119),ROUND(Regressions!T119, 1), NA())</f>
        <v>#N/A</v>
      </c>
      <c r="S109" s="258">
        <f>IF(ISNUMBER(Regressions!U119),ROUND(Regressions!U119, 1), NA())</f>
        <v>65.2</v>
      </c>
    </row>
    <row xmlns:x14ac="http://schemas.microsoft.com/office/spreadsheetml/2009/9/ac" r="110" x14ac:dyDescent="0.2">
      <c r="A110" s="356" t="str">
        <f>IF(ISBLANK(Regressions!A120), " ", Regressions!A120)</f>
        <v>Côte d'Ivoire</v>
      </c>
      <c r="B110" s="357">
        <f>IF(ISBLANK(Regressions!B120), " ", Regressions!B120)</f>
        <v>2013</v>
      </c>
      <c r="C110" s="362" t="str">
        <f>IF(ISBLANK(Regressions!C120), " ", Regressions!C120)</f>
        <v>Pre-primary</v>
      </c>
      <c r="D110" s="358">
        <f>IF(ISBLANK(Regressions!D120), " ", Regressions!D120)</f>
        <v>2098943</v>
      </c>
      <c r="E110" s="235">
        <f>IF(ISNUMBER(Regressions!E120),ROUND(Regressions!E120, 1), NA())</f>
        <v>69.8</v>
      </c>
      <c r="F110" s="359">
        <f>IF(ISNUMBER(Regressions!F120),ROUND(Regressions!F120, 1), NA())</f>
        <v>66.3</v>
      </c>
      <c r="G110" s="257" t="e">
        <f>IF(ISNUMBER(Regressions!G120),ROUND(Regressions!G120, 1), NA())</f>
        <v>#N/A</v>
      </c>
      <c r="H110" s="360" t="e">
        <f>IF(ISNUMBER(Regressions!H120),ROUND(Regressions!H120, 1), NA())</f>
        <v>#N/A</v>
      </c>
      <c r="I110" s="258">
        <f>IF(ISNUMBER(Regressions!I120),ROUND(Regressions!I120, 1), NA())</f>
        <v>33.700000000000003</v>
      </c>
      <c r="J110" s="361">
        <f>IF(ISNUMBER(Regressions!K120),ROUND(Regressions!K120, 1), NA())</f>
        <v>59.4</v>
      </c>
      <c r="K110" s="359" t="e">
        <f>IF(ISNUMBER(Regressions!L120),ROUND(Regressions!L120, 1), NA())</f>
        <v>#N/A</v>
      </c>
      <c r="L110" s="259" t="e">
        <f>IF(ISNUMBER(Regressions!M120),ROUND(Regressions!M120, 1), NA())</f>
        <v>#N/A</v>
      </c>
      <c r="M110" s="360" t="e">
        <f>IF(ISNUMBER(Regressions!N120),ROUND(Regressions!N120, 1), NA())</f>
        <v>#N/A</v>
      </c>
      <c r="N110" s="258">
        <f>IF(ISNUMBER(Regressions!O120),ROUND(Regressions!O120, 1), NA())</f>
        <v>40.6</v>
      </c>
      <c r="O110" s="361">
        <f>IF(ISNUMBER(Regressions!Q120),ROUND(Regressions!Q120, 1), NA())</f>
        <v>58</v>
      </c>
      <c r="P110" s="359">
        <f>IF(ISNUMBER(Regressions!R120),ROUND(Regressions!R120, 1), NA())</f>
        <v>34.799999999999997</v>
      </c>
      <c r="Q110" s="236" t="e">
        <f>IF(ISNUMBER(Regressions!S120),ROUND(Regressions!S120, 1), NA())</f>
        <v>#N/A</v>
      </c>
      <c r="R110" s="360" t="e">
        <f>IF(ISNUMBER(Regressions!T120),ROUND(Regressions!T120, 1), NA())</f>
        <v>#N/A</v>
      </c>
      <c r="S110" s="258">
        <f>IF(ISNUMBER(Regressions!U120),ROUND(Regressions!U120, 1), NA())</f>
        <v>65.2</v>
      </c>
    </row>
    <row xmlns:x14ac="http://schemas.microsoft.com/office/spreadsheetml/2009/9/ac" r="111" x14ac:dyDescent="0.2">
      <c r="A111" s="356" t="str">
        <f>IF(ISBLANK(Regressions!A121), " ", Regressions!A121)</f>
        <v>Côte d'Ivoire</v>
      </c>
      <c r="B111" s="357">
        <f>IF(ISBLANK(Regressions!B121), " ", Regressions!B121)</f>
        <v>2014</v>
      </c>
      <c r="C111" s="362" t="str">
        <f>IF(ISBLANK(Regressions!C121), " ", Regressions!C121)</f>
        <v>Pre-primary</v>
      </c>
      <c r="D111" s="358">
        <f>IF(ISBLANK(Regressions!D121), " ", Regressions!D121)</f>
        <v>2147189</v>
      </c>
      <c r="E111" s="235">
        <f>IF(ISNUMBER(Regressions!E121),ROUND(Regressions!E121, 1), NA())</f>
        <v>68.7</v>
      </c>
      <c r="F111" s="359">
        <f>IF(ISNUMBER(Regressions!F121),ROUND(Regressions!F121, 1), NA())</f>
        <v>64.599999999999994</v>
      </c>
      <c r="G111" s="257" t="e">
        <f>IF(ISNUMBER(Regressions!G121),ROUND(Regressions!G121, 1), NA())</f>
        <v>#N/A</v>
      </c>
      <c r="H111" s="360" t="e">
        <f>IF(ISNUMBER(Regressions!H121),ROUND(Regressions!H121, 1), NA())</f>
        <v>#N/A</v>
      </c>
      <c r="I111" s="258">
        <f>IF(ISNUMBER(Regressions!I121),ROUND(Regressions!I121, 1), NA())</f>
        <v>35.4</v>
      </c>
      <c r="J111" s="361">
        <f>IF(ISNUMBER(Regressions!K121),ROUND(Regressions!K121, 1), NA())</f>
        <v>56.8</v>
      </c>
      <c r="K111" s="359" t="e">
        <f>IF(ISNUMBER(Regressions!L121),ROUND(Regressions!L121, 1), NA())</f>
        <v>#N/A</v>
      </c>
      <c r="L111" s="259" t="e">
        <f>IF(ISNUMBER(Regressions!M121),ROUND(Regressions!M121, 1), NA())</f>
        <v>#N/A</v>
      </c>
      <c r="M111" s="360" t="e">
        <f>IF(ISNUMBER(Regressions!N121),ROUND(Regressions!N121, 1), NA())</f>
        <v>#N/A</v>
      </c>
      <c r="N111" s="258">
        <f>IF(ISNUMBER(Regressions!O121),ROUND(Regressions!O121, 1), NA())</f>
        <v>43.2</v>
      </c>
      <c r="O111" s="361">
        <f>IF(ISNUMBER(Regressions!Q121),ROUND(Regressions!Q121, 1), NA())</f>
        <v>58</v>
      </c>
      <c r="P111" s="359">
        <f>IF(ISNUMBER(Regressions!R121),ROUND(Regressions!R121, 1), NA())</f>
        <v>34.799999999999997</v>
      </c>
      <c r="Q111" s="236" t="e">
        <f>IF(ISNUMBER(Regressions!S121),ROUND(Regressions!S121, 1), NA())</f>
        <v>#N/A</v>
      </c>
      <c r="R111" s="360" t="e">
        <f>IF(ISNUMBER(Regressions!T121),ROUND(Regressions!T121, 1), NA())</f>
        <v>#N/A</v>
      </c>
      <c r="S111" s="258">
        <f>IF(ISNUMBER(Regressions!U121),ROUND(Regressions!U121, 1), NA())</f>
        <v>65.2</v>
      </c>
    </row>
    <row xmlns:x14ac="http://schemas.microsoft.com/office/spreadsheetml/2009/9/ac" r="112" x14ac:dyDescent="0.2">
      <c r="A112" s="356" t="str">
        <f>IF(ISBLANK(Regressions!A122), " ", Regressions!A122)</f>
        <v>Côte d'Ivoire</v>
      </c>
      <c r="B112" s="357">
        <f>IF(ISBLANK(Regressions!B122), " ", Regressions!B122)</f>
        <v>2015</v>
      </c>
      <c r="C112" s="362" t="str">
        <f>IF(ISBLANK(Regressions!C122), " ", Regressions!C122)</f>
        <v>Pre-primary</v>
      </c>
      <c r="D112" s="358">
        <f>IF(ISBLANK(Regressions!D122), " ", Regressions!D122)</f>
        <v>2193051</v>
      </c>
      <c r="E112" s="235">
        <f>IF(ISNUMBER(Regressions!E122),ROUND(Regressions!E122, 1), NA())</f>
        <v>67.599999999999994</v>
      </c>
      <c r="F112" s="359">
        <f>IF(ISNUMBER(Regressions!F122),ROUND(Regressions!F122, 1), NA())</f>
        <v>62.9</v>
      </c>
      <c r="G112" s="257" t="e">
        <f>IF(ISNUMBER(Regressions!G122),ROUND(Regressions!G122, 1), NA())</f>
        <v>#N/A</v>
      </c>
      <c r="H112" s="360" t="e">
        <f>IF(ISNUMBER(Regressions!H122),ROUND(Regressions!H122, 1), NA())</f>
        <v>#N/A</v>
      </c>
      <c r="I112" s="258">
        <f>IF(ISNUMBER(Regressions!I122),ROUND(Regressions!I122, 1), NA())</f>
        <v>37.1</v>
      </c>
      <c r="J112" s="361">
        <f>IF(ISNUMBER(Regressions!K122),ROUND(Regressions!K122, 1), NA())</f>
        <v>54.2</v>
      </c>
      <c r="K112" s="359" t="e">
        <f>IF(ISNUMBER(Regressions!L122),ROUND(Regressions!L122, 1), NA())</f>
        <v>#N/A</v>
      </c>
      <c r="L112" s="259" t="e">
        <f>IF(ISNUMBER(Regressions!M122),ROUND(Regressions!M122, 1), NA())</f>
        <v>#N/A</v>
      </c>
      <c r="M112" s="360" t="e">
        <f>IF(ISNUMBER(Regressions!N122),ROUND(Regressions!N122, 1), NA())</f>
        <v>#N/A</v>
      </c>
      <c r="N112" s="258">
        <f>IF(ISNUMBER(Regressions!O122),ROUND(Regressions!O122, 1), NA())</f>
        <v>45.8</v>
      </c>
      <c r="O112" s="361">
        <f>IF(ISNUMBER(Regressions!Q122),ROUND(Regressions!Q122, 1), NA())</f>
        <v>58</v>
      </c>
      <c r="P112" s="359">
        <f>IF(ISNUMBER(Regressions!R122),ROUND(Regressions!R122, 1), NA())</f>
        <v>40.6</v>
      </c>
      <c r="Q112" s="236" t="e">
        <f>IF(ISNUMBER(Regressions!S122),ROUND(Regressions!S122, 1), NA())</f>
        <v>#N/A</v>
      </c>
      <c r="R112" s="360" t="e">
        <f>IF(ISNUMBER(Regressions!T122),ROUND(Regressions!T122, 1), NA())</f>
        <v>#N/A</v>
      </c>
      <c r="S112" s="258">
        <f>IF(ISNUMBER(Regressions!U122),ROUND(Regressions!U122, 1), NA())</f>
        <v>59.4</v>
      </c>
    </row>
    <row xmlns:x14ac="http://schemas.microsoft.com/office/spreadsheetml/2009/9/ac" r="113" x14ac:dyDescent="0.2">
      <c r="A113" s="356" t="str">
        <f>IF(ISBLANK(Regressions!A123), " ", Regressions!A123)</f>
        <v>Côte d'Ivoire</v>
      </c>
      <c r="B113" s="357">
        <f>IF(ISBLANK(Regressions!B123), " ", Regressions!B123)</f>
        <v>2016</v>
      </c>
      <c r="C113" s="362" t="str">
        <f>IF(ISBLANK(Regressions!C123), " ", Regressions!C123)</f>
        <v>Pre-primary</v>
      </c>
      <c r="D113" s="358">
        <f>IF(ISBLANK(Regressions!D123), " ", Regressions!D123)</f>
        <v>2228285</v>
      </c>
      <c r="E113" s="235">
        <f>IF(ISNUMBER(Regressions!E123),ROUND(Regressions!E123, 1), NA())</f>
        <v>66.5</v>
      </c>
      <c r="F113" s="359">
        <f>IF(ISNUMBER(Regressions!F123),ROUND(Regressions!F123, 1), NA())</f>
        <v>61.2</v>
      </c>
      <c r="G113" s="257">
        <f>IF(ISNUMBER(Regressions!G123),ROUND(Regressions!G123, 1), NA())</f>
        <v>48</v>
      </c>
      <c r="H113" s="360">
        <f>IF(ISNUMBER(Regressions!H123),ROUND(Regressions!H123, 1), NA())</f>
        <v>13.2</v>
      </c>
      <c r="I113" s="258">
        <f>IF(ISNUMBER(Regressions!I123),ROUND(Regressions!I123, 1), NA())</f>
        <v>38.799999999999997</v>
      </c>
      <c r="J113" s="361">
        <f>IF(ISNUMBER(Regressions!K123),ROUND(Regressions!K123, 1), NA())</f>
        <v>51.5</v>
      </c>
      <c r="K113" s="359" t="e">
        <f>IF(ISNUMBER(Regressions!L123),ROUND(Regressions!L123, 1), NA())</f>
        <v>#N/A</v>
      </c>
      <c r="L113" s="259" t="e">
        <f>IF(ISNUMBER(Regressions!M123),ROUND(Regressions!M123, 1), NA())</f>
        <v>#N/A</v>
      </c>
      <c r="M113" s="360" t="e">
        <f>IF(ISNUMBER(Regressions!N123),ROUND(Regressions!N123, 1), NA())</f>
        <v>#N/A</v>
      </c>
      <c r="N113" s="258">
        <f>IF(ISNUMBER(Regressions!O123),ROUND(Regressions!O123, 1), NA())</f>
        <v>48.5</v>
      </c>
      <c r="O113" s="361">
        <f>IF(ISNUMBER(Regressions!Q123),ROUND(Regressions!Q123, 1), NA())</f>
        <v>58</v>
      </c>
      <c r="P113" s="359">
        <f>IF(ISNUMBER(Regressions!R123),ROUND(Regressions!R123, 1), NA())</f>
        <v>46.4</v>
      </c>
      <c r="Q113" s="236" t="e">
        <f>IF(ISNUMBER(Regressions!S123),ROUND(Regressions!S123, 1), NA())</f>
        <v>#N/A</v>
      </c>
      <c r="R113" s="360" t="e">
        <f>IF(ISNUMBER(Regressions!T123),ROUND(Regressions!T123, 1), NA())</f>
        <v>#N/A</v>
      </c>
      <c r="S113" s="258">
        <f>IF(ISNUMBER(Regressions!U123),ROUND(Regressions!U123, 1), NA())</f>
        <v>53.6</v>
      </c>
    </row>
    <row xmlns:x14ac="http://schemas.microsoft.com/office/spreadsheetml/2009/9/ac" r="114" x14ac:dyDescent="0.2">
      <c r="A114" s="356" t="str">
        <f>IF(ISBLANK(Regressions!A124), " ", Regressions!A124)</f>
        <v>Côte d'Ivoire</v>
      </c>
      <c r="B114" s="357">
        <f>IF(ISBLANK(Regressions!B124), " ", Regressions!B124)</f>
        <v>2017</v>
      </c>
      <c r="C114" s="362" t="str">
        <f>IF(ISBLANK(Regressions!C124), " ", Regressions!C124)</f>
        <v>Pre-primary</v>
      </c>
      <c r="D114" s="358">
        <f>IF(ISBLANK(Regressions!D124), " ", Regressions!D124)</f>
        <v>2251944</v>
      </c>
      <c r="E114" s="235">
        <f>IF(ISNUMBER(Regressions!E124),ROUND(Regressions!E124, 1), NA())</f>
        <v>65.5</v>
      </c>
      <c r="F114" s="359">
        <f>IF(ISNUMBER(Regressions!F124),ROUND(Regressions!F124, 1), NA())</f>
        <v>59.5</v>
      </c>
      <c r="G114" s="257">
        <f>IF(ISNUMBER(Regressions!G124),ROUND(Regressions!G124, 1), NA())</f>
        <v>48</v>
      </c>
      <c r="H114" s="360">
        <f>IF(ISNUMBER(Regressions!H124),ROUND(Regressions!H124, 1), NA())</f>
        <v>11.5</v>
      </c>
      <c r="I114" s="258">
        <f>IF(ISNUMBER(Regressions!I124),ROUND(Regressions!I124, 1), NA())</f>
        <v>40.5</v>
      </c>
      <c r="J114" s="361">
        <f>IF(ISNUMBER(Regressions!K124),ROUND(Regressions!K124, 1), NA())</f>
        <v>48.9</v>
      </c>
      <c r="K114" s="359" t="e">
        <f>IF(ISNUMBER(Regressions!L124),ROUND(Regressions!L124, 1), NA())</f>
        <v>#N/A</v>
      </c>
      <c r="L114" s="259" t="e">
        <f>IF(ISNUMBER(Regressions!M124),ROUND(Regressions!M124, 1), NA())</f>
        <v>#N/A</v>
      </c>
      <c r="M114" s="360" t="e">
        <f>IF(ISNUMBER(Regressions!N124),ROUND(Regressions!N124, 1), NA())</f>
        <v>#N/A</v>
      </c>
      <c r="N114" s="258">
        <f>IF(ISNUMBER(Regressions!O124),ROUND(Regressions!O124, 1), NA())</f>
        <v>51.1</v>
      </c>
      <c r="O114" s="361">
        <f>IF(ISNUMBER(Regressions!Q124),ROUND(Regressions!Q124, 1), NA())</f>
        <v>58</v>
      </c>
      <c r="P114" s="359">
        <f>IF(ISNUMBER(Regressions!R124),ROUND(Regressions!R124, 1), NA())</f>
        <v>52.2</v>
      </c>
      <c r="Q114" s="236" t="e">
        <f>IF(ISNUMBER(Regressions!S124),ROUND(Regressions!S124, 1), NA())</f>
        <v>#N/A</v>
      </c>
      <c r="R114" s="360" t="e">
        <f>IF(ISNUMBER(Regressions!T124),ROUND(Regressions!T124, 1), NA())</f>
        <v>#N/A</v>
      </c>
      <c r="S114" s="258">
        <f>IF(ISNUMBER(Regressions!U124),ROUND(Regressions!U124, 1), NA())</f>
        <v>47.8</v>
      </c>
    </row>
    <row xmlns:x14ac="http://schemas.microsoft.com/office/spreadsheetml/2009/9/ac" r="115" x14ac:dyDescent="0.2">
      <c r="A115" s="356" t="str">
        <f>IF(ISBLANK(Regressions!A125), " ", Regressions!A125)</f>
        <v>Côte d'Ivoire</v>
      </c>
      <c r="B115" s="357">
        <f>IF(ISBLANK(Regressions!B125), " ", Regressions!B125)</f>
        <v>2018</v>
      </c>
      <c r="C115" s="362" t="str">
        <f>IF(ISBLANK(Regressions!C125), " ", Regressions!C125)</f>
        <v>Pre-primary</v>
      </c>
      <c r="D115" s="358">
        <f>IF(ISBLANK(Regressions!D125), " ", Regressions!D125)</f>
        <v>2274134</v>
      </c>
      <c r="E115" s="235">
        <f>IF(ISNUMBER(Regressions!E125),ROUND(Regressions!E125, 1), NA())</f>
        <v>64.400000000000006</v>
      </c>
      <c r="F115" s="359">
        <f>IF(ISNUMBER(Regressions!F125),ROUND(Regressions!F125, 1), NA())</f>
        <v>57.9</v>
      </c>
      <c r="G115" s="257">
        <f>IF(ISNUMBER(Regressions!G125),ROUND(Regressions!G125, 1), NA())</f>
        <v>48</v>
      </c>
      <c r="H115" s="360">
        <f>IF(ISNUMBER(Regressions!H125),ROUND(Regressions!H125, 1), NA())</f>
        <v>9.9</v>
      </c>
      <c r="I115" s="258">
        <f>IF(ISNUMBER(Regressions!I125),ROUND(Regressions!I125, 1), NA())</f>
        <v>42.1</v>
      </c>
      <c r="J115" s="361">
        <f>IF(ISNUMBER(Regressions!K125),ROUND(Regressions!K125, 1), NA())</f>
        <v>46.3</v>
      </c>
      <c r="K115" s="359" t="e">
        <f>IF(ISNUMBER(Regressions!L125),ROUND(Regressions!L125, 1), NA())</f>
        <v>#N/A</v>
      </c>
      <c r="L115" s="259" t="e">
        <f>IF(ISNUMBER(Regressions!M125),ROUND(Regressions!M125, 1), NA())</f>
        <v>#N/A</v>
      </c>
      <c r="M115" s="360" t="e">
        <f>IF(ISNUMBER(Regressions!N125),ROUND(Regressions!N125, 1), NA())</f>
        <v>#N/A</v>
      </c>
      <c r="N115" s="258">
        <f>IF(ISNUMBER(Regressions!O125),ROUND(Regressions!O125, 1), NA())</f>
        <v>53.7</v>
      </c>
      <c r="O115" s="361">
        <f>IF(ISNUMBER(Regressions!Q125),ROUND(Regressions!Q125, 1), NA())</f>
        <v>58</v>
      </c>
      <c r="P115" s="359">
        <f>IF(ISNUMBER(Regressions!R125),ROUND(Regressions!R125, 1), NA())</f>
        <v>58</v>
      </c>
      <c r="Q115" s="236" t="e">
        <f>IF(ISNUMBER(Regressions!S125),ROUND(Regressions!S125, 1), NA())</f>
        <v>#N/A</v>
      </c>
      <c r="R115" s="360" t="e">
        <f>IF(ISNUMBER(Regressions!T125),ROUND(Regressions!T125, 1), NA())</f>
        <v>#N/A</v>
      </c>
      <c r="S115" s="258">
        <f>IF(ISNUMBER(Regressions!U125),ROUND(Regressions!U125, 1), NA())</f>
        <v>42</v>
      </c>
    </row>
    <row xmlns:x14ac="http://schemas.microsoft.com/office/spreadsheetml/2009/9/ac" r="116" x14ac:dyDescent="0.2">
      <c r="A116" s="356" t="str">
        <f>IF(ISBLANK(Regressions!A126), " ", Regressions!A126)</f>
        <v>Côte d'Ivoire</v>
      </c>
      <c r="B116" s="357">
        <f>IF(ISBLANK(Regressions!B126), " ", Regressions!B126)</f>
        <v>2019</v>
      </c>
      <c r="C116" s="362" t="str">
        <f>IF(ISBLANK(Regressions!C126), " ", Regressions!C126)</f>
        <v>Pre-primary</v>
      </c>
      <c r="D116" s="358">
        <f>IF(ISBLANK(Regressions!D126), " ", Regressions!D126)</f>
        <v>2305932</v>
      </c>
      <c r="E116" s="235">
        <f>IF(ISNUMBER(Regressions!E126),ROUND(Regressions!E126, 1), NA())</f>
        <v>63.3</v>
      </c>
      <c r="F116" s="359">
        <f>IF(ISNUMBER(Regressions!F126),ROUND(Regressions!F126, 1), NA())</f>
        <v>56.2</v>
      </c>
      <c r="G116" s="257">
        <f>IF(ISNUMBER(Regressions!G126),ROUND(Regressions!G126, 1), NA())</f>
        <v>48</v>
      </c>
      <c r="H116" s="360">
        <f>IF(ISNUMBER(Regressions!H126),ROUND(Regressions!H126, 1), NA())</f>
        <v>8.1999999999999993</v>
      </c>
      <c r="I116" s="258">
        <f>IF(ISNUMBER(Regressions!I126),ROUND(Regressions!I126, 1), NA())</f>
        <v>43.8</v>
      </c>
      <c r="J116" s="361">
        <f>IF(ISNUMBER(Regressions!K126),ROUND(Regressions!K126, 1), NA())</f>
        <v>43.6</v>
      </c>
      <c r="K116" s="359" t="e">
        <f>IF(ISNUMBER(Regressions!L126),ROUND(Regressions!L126, 1), NA())</f>
        <v>#N/A</v>
      </c>
      <c r="L116" s="259" t="e">
        <f>IF(ISNUMBER(Regressions!M126),ROUND(Regressions!M126, 1), NA())</f>
        <v>#N/A</v>
      </c>
      <c r="M116" s="360" t="e">
        <f>IF(ISNUMBER(Regressions!N126),ROUND(Regressions!N126, 1), NA())</f>
        <v>#N/A</v>
      </c>
      <c r="N116" s="258">
        <f>IF(ISNUMBER(Regressions!O126),ROUND(Regressions!O126, 1), NA())</f>
        <v>56.4</v>
      </c>
      <c r="O116" s="361">
        <f>IF(ISNUMBER(Regressions!Q126),ROUND(Regressions!Q126, 1), NA())</f>
        <v>58</v>
      </c>
      <c r="P116" s="359">
        <f>IF(ISNUMBER(Regressions!R126),ROUND(Regressions!R126, 1), NA())</f>
        <v>58</v>
      </c>
      <c r="Q116" s="236" t="e">
        <f>IF(ISNUMBER(Regressions!S126),ROUND(Regressions!S126, 1), NA())</f>
        <v>#N/A</v>
      </c>
      <c r="R116" s="360" t="e">
        <f>IF(ISNUMBER(Regressions!T126),ROUND(Regressions!T126, 1), NA())</f>
        <v>#N/A</v>
      </c>
      <c r="S116" s="258">
        <f>IF(ISNUMBER(Regressions!U126),ROUND(Regressions!U126, 1), NA())</f>
        <v>42</v>
      </c>
    </row>
    <row xmlns:x14ac="http://schemas.microsoft.com/office/spreadsheetml/2009/9/ac" r="117" x14ac:dyDescent="0.2">
      <c r="A117" s="356" t="str">
        <f>IF(ISBLANK(Regressions!A127), " ", Regressions!A127)</f>
        <v>Côte d'Ivoire</v>
      </c>
      <c r="B117" s="357">
        <f>IF(ISBLANK(Regressions!B127), " ", Regressions!B127)</f>
        <v>2020</v>
      </c>
      <c r="C117" s="362" t="str">
        <f>IF(ISBLANK(Regressions!C127), " ", Regressions!C127)</f>
        <v>Pre-primary</v>
      </c>
      <c r="D117" s="358">
        <f>IF(ISBLANK(Regressions!D127), " ", Regressions!D127)</f>
        <v>2345525</v>
      </c>
      <c r="E117" s="235">
        <f>IF(ISNUMBER(Regressions!E127),ROUND(Regressions!E127, 1), NA())</f>
        <v>62.2</v>
      </c>
      <c r="F117" s="359">
        <f>IF(ISNUMBER(Regressions!F127),ROUND(Regressions!F127, 1), NA())</f>
        <v>54.5</v>
      </c>
      <c r="G117" s="257">
        <f>IF(ISNUMBER(Regressions!G127),ROUND(Regressions!G127, 1), NA())</f>
        <v>48</v>
      </c>
      <c r="H117" s="360">
        <f>IF(ISNUMBER(Regressions!H127),ROUND(Regressions!H127, 1), NA())</f>
        <v>6.5</v>
      </c>
      <c r="I117" s="258">
        <f>IF(ISNUMBER(Regressions!I127),ROUND(Regressions!I127, 1), NA())</f>
        <v>45.5</v>
      </c>
      <c r="J117" s="361">
        <f>IF(ISNUMBER(Regressions!K127),ROUND(Regressions!K127, 1), NA())</f>
        <v>41</v>
      </c>
      <c r="K117" s="359" t="e">
        <f>IF(ISNUMBER(Regressions!L127),ROUND(Regressions!L127, 1), NA())</f>
        <v>#N/A</v>
      </c>
      <c r="L117" s="259" t="e">
        <f>IF(ISNUMBER(Regressions!M127),ROUND(Regressions!M127, 1), NA())</f>
        <v>#N/A</v>
      </c>
      <c r="M117" s="360" t="e">
        <f>IF(ISNUMBER(Regressions!N127),ROUND(Regressions!N127, 1), NA())</f>
        <v>#N/A</v>
      </c>
      <c r="N117" s="258">
        <f>IF(ISNUMBER(Regressions!O127),ROUND(Regressions!O127, 1), NA())</f>
        <v>59</v>
      </c>
      <c r="O117" s="361">
        <f>IF(ISNUMBER(Regressions!Q127),ROUND(Regressions!Q127, 1), NA())</f>
        <v>58</v>
      </c>
      <c r="P117" s="359">
        <f>IF(ISNUMBER(Regressions!R127),ROUND(Regressions!R127, 1), NA())</f>
        <v>58</v>
      </c>
      <c r="Q117" s="236" t="e">
        <f>IF(ISNUMBER(Regressions!S127),ROUND(Regressions!S127, 1), NA())</f>
        <v>#N/A</v>
      </c>
      <c r="R117" s="360" t="e">
        <f>IF(ISNUMBER(Regressions!T127),ROUND(Regressions!T127, 1), NA())</f>
        <v>#N/A</v>
      </c>
      <c r="S117" s="258">
        <f>IF(ISNUMBER(Regressions!U127),ROUND(Regressions!U127, 1), NA())</f>
        <v>42</v>
      </c>
    </row>
    <row xmlns:x14ac="http://schemas.microsoft.com/office/spreadsheetml/2009/9/ac" r="118" x14ac:dyDescent="0.2">
      <c r="A118" s="423" t="str">
        <f>IF(ISBLANK(Regressions!A128), " ", Regressions!A128)</f>
        <v>Côte d'Ivoire</v>
      </c>
      <c r="B118" s="424">
        <f>IF(ISBLANK(Regressions!B128), " ", Regressions!B128)</f>
        <v>2021</v>
      </c>
      <c r="C118" s="425" t="str">
        <f>IF(ISBLANK(Regressions!C128), " ", Regressions!C128)</f>
        <v>Pre-primary</v>
      </c>
      <c r="D118" s="426">
        <f>IF(ISBLANK(Regressions!D128), " ", Regressions!D128)</f>
        <v>2397482</v>
      </c>
      <c r="E118" s="429">
        <f>IF(ISNUMBER(Regressions!E128),ROUND(Regressions!E128, 1), NA())</f>
        <v>61.1</v>
      </c>
      <c r="F118" s="427">
        <f>IF(ISNUMBER(Regressions!F128),ROUND(Regressions!F128, 1), NA())</f>
        <v>52.8</v>
      </c>
      <c r="G118" s="430">
        <f>IF(ISNUMBER(Regressions!G128),ROUND(Regressions!G128, 1), NA())</f>
        <v>48</v>
      </c>
      <c r="H118" s="428">
        <f>IF(ISNUMBER(Regressions!H128),ROUND(Regressions!H128, 1), NA())</f>
        <v>4.8</v>
      </c>
      <c r="I118" s="431">
        <f>IF(ISNUMBER(Regressions!I128),ROUND(Regressions!I128, 1), NA())</f>
        <v>47.2</v>
      </c>
      <c r="J118" s="429">
        <f>IF(ISNUMBER(Regressions!K128),ROUND(Regressions!K128, 1), NA())</f>
        <v>41</v>
      </c>
      <c r="K118" s="427" t="e">
        <f>IF(ISNUMBER(Regressions!L128),ROUND(Regressions!L128, 1), NA())</f>
        <v>#N/A</v>
      </c>
      <c r="L118" s="432" t="e">
        <f>IF(ISNUMBER(Regressions!M128),ROUND(Regressions!M128, 1), NA())</f>
        <v>#N/A</v>
      </c>
      <c r="M118" s="428" t="e">
        <f>IF(ISNUMBER(Regressions!N128),ROUND(Regressions!N128, 1), NA())</f>
        <v>#N/A</v>
      </c>
      <c r="N118" s="431">
        <f>IF(ISNUMBER(Regressions!O128),ROUND(Regressions!O128, 1), NA())</f>
        <v>59</v>
      </c>
      <c r="O118" s="429">
        <f>IF(ISNUMBER(Regressions!Q128),ROUND(Regressions!Q128, 1), NA())</f>
        <v>58</v>
      </c>
      <c r="P118" s="427">
        <f>IF(ISNUMBER(Regressions!R128),ROUND(Regressions!R128, 1), NA())</f>
        <v>58</v>
      </c>
      <c r="Q118" s="433" t="e">
        <f>IF(ISNUMBER(Regressions!S128),ROUND(Regressions!S128, 1), NA())</f>
        <v>#N/A</v>
      </c>
      <c r="R118" s="428" t="e">
        <f>IF(ISNUMBER(Regressions!T128),ROUND(Regressions!T128, 1), NA())</f>
        <v>#N/A</v>
      </c>
      <c r="S118" s="431">
        <f>IF(ISNUMBER(Regressions!U128),ROUND(Regressions!U128, 1), NA())</f>
        <v>42</v>
      </c>
      <c r="T118" s="422"/>
      <c r="U118" s="422"/>
      <c r="V118" s="422"/>
      <c r="W118" s="422"/>
      <c r="X118" s="422"/>
      <c r="Y118" s="422"/>
      <c r="Z118" s="422"/>
      <c r="AA118" s="422"/>
      <c r="AB118" s="422"/>
      <c r="AC118" s="422"/>
    </row>
    <row xmlns:x14ac="http://schemas.microsoft.com/office/spreadsheetml/2009/9/ac" r="119" x14ac:dyDescent="0.2">
      <c r="A119" s="356" t="str">
        <f>IF(ISBLANK(Regressions!A129), " ", Regressions!A129)</f>
        <v>Côte d'Ivoire</v>
      </c>
      <c r="B119" s="357">
        <f>IF(ISBLANK(Regressions!B129), " ", Regressions!B129)</f>
        <v>2022</v>
      </c>
      <c r="C119" s="362" t="str">
        <f>IF(ISBLANK(Regressions!C129), " ", Regressions!C129)</f>
        <v>Pre-primary</v>
      </c>
      <c r="D119" s="358">
        <f>IF(ISBLANK(Regressions!D129), " ", Regressions!D129)</f>
        <v>2437169</v>
      </c>
      <c r="E119" s="235">
        <f>IF(ISNUMBER(Regressions!E129),ROUND(Regressions!E129, 1), NA())</f>
        <v>60</v>
      </c>
      <c r="F119" s="359">
        <f>IF(ISNUMBER(Regressions!F129),ROUND(Regressions!F129, 1), NA())</f>
        <v>51.1</v>
      </c>
      <c r="G119" s="257">
        <f>IF(ISNUMBER(Regressions!G129),ROUND(Regressions!G129, 1), NA())</f>
        <v>48</v>
      </c>
      <c r="H119" s="360">
        <f>IF(ISNUMBER(Regressions!H129),ROUND(Regressions!H129, 1), NA())</f>
        <v>3.1</v>
      </c>
      <c r="I119" s="258">
        <f>IF(ISNUMBER(Regressions!I129),ROUND(Regressions!I129, 1), NA())</f>
        <v>48.9</v>
      </c>
      <c r="J119" s="361">
        <f>IF(ISNUMBER(Regressions!K129),ROUND(Regressions!K129, 1), NA())</f>
        <v>41</v>
      </c>
      <c r="K119" s="359" t="e">
        <f>IF(ISNUMBER(Regressions!L129),ROUND(Regressions!L129, 1), NA())</f>
        <v>#N/A</v>
      </c>
      <c r="L119" s="259" t="e">
        <f>IF(ISNUMBER(Regressions!M129),ROUND(Regressions!M129, 1), NA())</f>
        <v>#N/A</v>
      </c>
      <c r="M119" s="360" t="e">
        <f>IF(ISNUMBER(Regressions!N129),ROUND(Regressions!N129, 1), NA())</f>
        <v>#N/A</v>
      </c>
      <c r="N119" s="258">
        <f>IF(ISNUMBER(Regressions!O129),ROUND(Regressions!O129, 1), NA())</f>
        <v>59</v>
      </c>
      <c r="O119" s="361" t="e">
        <f>IF(ISNUMBER(Regressions!Q129),ROUND(Regressions!Q129, 1), NA())</f>
        <v>#N/A</v>
      </c>
      <c r="P119" s="359">
        <f>IF(ISNUMBER(Regressions!R129),ROUND(Regressions!R129, 1), NA())</f>
        <v>81.3</v>
      </c>
      <c r="Q119" s="236" t="e">
        <f>IF(ISNUMBER(Regressions!S129),ROUND(Regressions!S129, 1), NA())</f>
        <v>#N/A</v>
      </c>
      <c r="R119" s="360" t="e">
        <f>IF(ISNUMBER(Regressions!T129),ROUND(Regressions!T129, 1), NA())</f>
        <v>#N/A</v>
      </c>
      <c r="S119" s="258">
        <f>IF(ISNUMBER(Regressions!U129),ROUND(Regressions!U129, 1), NA())</f>
        <v>18.7</v>
      </c>
    </row>
    <row xmlns:x14ac="http://schemas.microsoft.com/office/spreadsheetml/2009/9/ac" r="120" x14ac:dyDescent="0.2">
      <c r="A120" s="363" t="str">
        <f>IF(ISBLANK(Regressions!A130), " ", Regressions!A130)</f>
        <v>Côte d'Ivoire</v>
      </c>
      <c r="B120" s="364">
        <f>IF(ISBLANK(Regressions!B130), " ", Regressions!B130)</f>
        <v>2023</v>
      </c>
      <c r="C120" s="365" t="str">
        <f>IF(ISBLANK(Regressions!C130), " ", Regressions!C130)</f>
        <v>Pre-primary</v>
      </c>
      <c r="D120" s="366">
        <f>IF(ISBLANK(Regressions!D130), " ", Regressions!D130)</f>
        <v>2449844</v>
      </c>
      <c r="E120" s="367">
        <f>IF(ISNUMBER(Regressions!E130),ROUND(Regressions!E130, 1), NA())</f>
        <v>58.9</v>
      </c>
      <c r="F120" s="368">
        <f>IF(ISNUMBER(Regressions!F130),ROUND(Regressions!F130, 1), NA())</f>
        <v>51.1</v>
      </c>
      <c r="G120" s="369">
        <f>IF(ISNUMBER(Regressions!G130),ROUND(Regressions!G130, 1), NA())</f>
        <v>48</v>
      </c>
      <c r="H120" s="370">
        <f>IF(ISNUMBER(Regressions!H130),ROUND(Regressions!H130, 1), NA())</f>
        <v>3.1</v>
      </c>
      <c r="I120" s="371">
        <f>IF(ISNUMBER(Regressions!I130),ROUND(Regressions!I130, 1), NA())</f>
        <v>48.9</v>
      </c>
      <c r="J120" s="372">
        <f>IF(ISNUMBER(Regressions!K130),ROUND(Regressions!K130, 1), NA())</f>
        <v>41</v>
      </c>
      <c r="K120" s="368" t="e">
        <f>IF(ISNUMBER(Regressions!L130),ROUND(Regressions!L130, 1), NA())</f>
        <v>#N/A</v>
      </c>
      <c r="L120" s="373" t="e">
        <f>IF(ISNUMBER(Regressions!M130),ROUND(Regressions!M130, 1), NA())</f>
        <v>#N/A</v>
      </c>
      <c r="M120" s="370" t="e">
        <f>IF(ISNUMBER(Regressions!N130),ROUND(Regressions!N130, 1), NA())</f>
        <v>#N/A</v>
      </c>
      <c r="N120" s="371">
        <f>IF(ISNUMBER(Regressions!O130),ROUND(Regressions!O130, 1), NA())</f>
        <v>59</v>
      </c>
      <c r="O120" s="372" t="e">
        <f>IF(ISNUMBER(Regressions!Q130),ROUND(Regressions!Q130, 1), NA())</f>
        <v>#N/A</v>
      </c>
      <c r="P120" s="368">
        <f>IF(ISNUMBER(Regressions!R130),ROUND(Regressions!R130, 1), NA())</f>
        <v>87.1</v>
      </c>
      <c r="Q120" s="374" t="e">
        <f>IF(ISNUMBER(Regressions!S130),ROUND(Regressions!S130, 1), NA())</f>
        <v>#N/A</v>
      </c>
      <c r="R120" s="370" t="e">
        <f>IF(ISNUMBER(Regressions!T130),ROUND(Regressions!T130, 1), NA())</f>
        <v>#N/A</v>
      </c>
      <c r="S120" s="371">
        <f>IF(ISNUMBER(Regressions!U130),ROUND(Regressions!U130, 1), NA())</f>
        <v>12.9</v>
      </c>
    </row>
    <row xmlns:x14ac="http://schemas.microsoft.com/office/spreadsheetml/2009/9/ac" r="121" hidden="true" x14ac:dyDescent="0.2">
      <c r="A121" s="356" t="str">
        <f>IF(ISBLANK(Regressions!A131), " ", Regressions!A131)</f>
        <v>Côte d'Ivoire</v>
      </c>
      <c r="B121" s="357">
        <f>IF(ISBLANK(Regressions!B131), " ", Regressions!B131)</f>
        <v>2024</v>
      </c>
      <c r="C121" s="362" t="str">
        <f>IF(ISBLANK(Regressions!C131), " ", Regressions!C131)</f>
        <v>Pre-primary</v>
      </c>
      <c r="D121" s="358" t="str">
        <f>IF(ISBLANK(Regressions!D131), " ", Regressions!D131)</f>
        <v> </v>
      </c>
      <c r="E121" s="235" t="e">
        <f>IF(ISNUMBER(Regressions!E131),ROUND(Regressions!E131, 1), NA())</f>
        <v>#N/A</v>
      </c>
      <c r="F121" s="359" t="e">
        <f>IF(ISNUMBER(Regressions!F131),ROUND(Regressions!F131, 1), NA())</f>
        <v>#N/A</v>
      </c>
      <c r="G121" s="257" t="e">
        <f>IF(ISNUMBER(Regressions!G131),ROUND(Regressions!G131, 1), NA())</f>
        <v>#N/A</v>
      </c>
      <c r="H121" s="360" t="e">
        <f>IF(ISNUMBER(Regressions!H131),ROUND(Regressions!H131, 1), NA())</f>
        <v>#N/A</v>
      </c>
      <c r="I121" s="258" t="e">
        <f>IF(ISNUMBER(Regressions!I131),ROUND(Regressions!I131, 1), NA())</f>
        <v>#N/A</v>
      </c>
      <c r="J121" s="361" t="e">
        <f>IF(ISNUMBER(Regressions!K131),ROUND(Regressions!K131, 1), NA())</f>
        <v>#N/A</v>
      </c>
      <c r="K121" s="359" t="e">
        <f>IF(ISNUMBER(Regressions!L131),ROUND(Regressions!L131, 1), NA())</f>
        <v>#N/A</v>
      </c>
      <c r="L121" s="259" t="e">
        <f>IF(ISNUMBER(Regressions!M131),ROUND(Regressions!M131, 1), NA())</f>
        <v>#N/A</v>
      </c>
      <c r="M121" s="360" t="e">
        <f>IF(ISNUMBER(Regressions!N131),ROUND(Regressions!N131, 1), NA())</f>
        <v>#N/A</v>
      </c>
      <c r="N121" s="258" t="e">
        <f>IF(ISNUMBER(Regressions!O131),ROUND(Regressions!O131, 1), NA())</f>
        <v>#N/A</v>
      </c>
      <c r="O121" s="361" t="e">
        <f>IF(ISNUMBER(Regressions!Q131),ROUND(Regressions!Q131, 1), NA())</f>
        <v>#N/A</v>
      </c>
      <c r="P121" s="359" t="e">
        <f>IF(ISNUMBER(Regressions!R131),ROUND(Regressions!R131, 1), NA())</f>
        <v>#N/A</v>
      </c>
      <c r="Q121" s="236" t="e">
        <f>IF(ISNUMBER(Regressions!S131),ROUND(Regressions!S131, 1), NA())</f>
        <v>#N/A</v>
      </c>
      <c r="R121" s="360" t="e">
        <f>IF(ISNUMBER(Regressions!T131),ROUND(Regressions!T131, 1), NA())</f>
        <v>#N/A</v>
      </c>
      <c r="S121" s="258" t="e">
        <f>IF(ISNUMBER(Regressions!U131),ROUND(Regressions!U131, 1), NA())</f>
        <v>#N/A</v>
      </c>
    </row>
    <row xmlns:x14ac="http://schemas.microsoft.com/office/spreadsheetml/2009/9/ac" r="122" hidden="true" x14ac:dyDescent="0.2">
      <c r="A122" s="356" t="str">
        <f>IF(ISBLANK(Regressions!A132), " ", Regressions!A132)</f>
        <v>Côte d'Ivoire</v>
      </c>
      <c r="B122" s="357">
        <f>IF(ISBLANK(Regressions!B132), " ", Regressions!B132)</f>
        <v>2025</v>
      </c>
      <c r="C122" s="362" t="str">
        <f>IF(ISBLANK(Regressions!C132), " ", Regressions!C132)</f>
        <v>Pre-primary</v>
      </c>
      <c r="D122" s="358" t="str">
        <f>IF(ISBLANK(Regressions!D132), " ", Regressions!D132)</f>
        <v> </v>
      </c>
      <c r="E122" s="235" t="e">
        <f>IF(ISNUMBER(Regressions!E132),ROUND(Regressions!E132, 1), NA())</f>
        <v>#N/A</v>
      </c>
      <c r="F122" s="359" t="e">
        <f>IF(ISNUMBER(Regressions!F132),ROUND(Regressions!F132, 1), NA())</f>
        <v>#N/A</v>
      </c>
      <c r="G122" s="257" t="e">
        <f>IF(ISNUMBER(Regressions!G132),ROUND(Regressions!G132, 1), NA())</f>
        <v>#N/A</v>
      </c>
      <c r="H122" s="360" t="e">
        <f>IF(ISNUMBER(Regressions!H132),ROUND(Regressions!H132, 1), NA())</f>
        <v>#N/A</v>
      </c>
      <c r="I122" s="258" t="e">
        <f>IF(ISNUMBER(Regressions!I132),ROUND(Regressions!I132, 1), NA())</f>
        <v>#N/A</v>
      </c>
      <c r="J122" s="361" t="e">
        <f>IF(ISNUMBER(Regressions!K132),ROUND(Regressions!K132, 1), NA())</f>
        <v>#N/A</v>
      </c>
      <c r="K122" s="359" t="e">
        <f>IF(ISNUMBER(Regressions!L132),ROUND(Regressions!L132, 1), NA())</f>
        <v>#N/A</v>
      </c>
      <c r="L122" s="259" t="e">
        <f>IF(ISNUMBER(Regressions!M132),ROUND(Regressions!M132, 1), NA())</f>
        <v>#N/A</v>
      </c>
      <c r="M122" s="360" t="e">
        <f>IF(ISNUMBER(Regressions!N132),ROUND(Regressions!N132, 1), NA())</f>
        <v>#N/A</v>
      </c>
      <c r="N122" s="258" t="e">
        <f>IF(ISNUMBER(Regressions!O132),ROUND(Regressions!O132, 1), NA())</f>
        <v>#N/A</v>
      </c>
      <c r="O122" s="361" t="e">
        <f>IF(ISNUMBER(Regressions!Q132),ROUND(Regressions!Q132, 1), NA())</f>
        <v>#N/A</v>
      </c>
      <c r="P122" s="359" t="e">
        <f>IF(ISNUMBER(Regressions!R132),ROUND(Regressions!R132, 1), NA())</f>
        <v>#N/A</v>
      </c>
      <c r="Q122" s="236" t="e">
        <f>IF(ISNUMBER(Regressions!S132),ROUND(Regressions!S132, 1), NA())</f>
        <v>#N/A</v>
      </c>
      <c r="R122" s="360" t="e">
        <f>IF(ISNUMBER(Regressions!T132),ROUND(Regressions!T132, 1), NA())</f>
        <v>#N/A</v>
      </c>
      <c r="S122" s="258" t="e">
        <f>IF(ISNUMBER(Regressions!U132),ROUND(Regressions!U132, 1), NA())</f>
        <v>#N/A</v>
      </c>
    </row>
    <row xmlns:x14ac="http://schemas.microsoft.com/office/spreadsheetml/2009/9/ac" r="123" hidden="true" x14ac:dyDescent="0.2">
      <c r="A123" s="356" t="str">
        <f>IF(ISBLANK(Regressions!A133), " ", Regressions!A133)</f>
        <v>Côte d'Ivoire</v>
      </c>
      <c r="B123" s="357">
        <f>IF(ISBLANK(Regressions!B133), " ", Regressions!B133)</f>
        <v>2026</v>
      </c>
      <c r="C123" s="362" t="str">
        <f>IF(ISBLANK(Regressions!C133), " ", Regressions!C133)</f>
        <v>Pre-primary</v>
      </c>
      <c r="D123" s="358" t="str">
        <f>IF(ISBLANK(Regressions!D133), " ", Regressions!D133)</f>
        <v> </v>
      </c>
      <c r="E123" s="235" t="e">
        <f>IF(ISNUMBER(Regressions!E133),ROUND(Regressions!E133, 1), NA())</f>
        <v>#N/A</v>
      </c>
      <c r="F123" s="359" t="e">
        <f>IF(ISNUMBER(Regressions!F133),ROUND(Regressions!F133, 1), NA())</f>
        <v>#N/A</v>
      </c>
      <c r="G123" s="257" t="e">
        <f>IF(ISNUMBER(Regressions!G133),ROUND(Regressions!G133, 1), NA())</f>
        <v>#N/A</v>
      </c>
      <c r="H123" s="360" t="e">
        <f>IF(ISNUMBER(Regressions!H133),ROUND(Regressions!H133, 1), NA())</f>
        <v>#N/A</v>
      </c>
      <c r="I123" s="258" t="e">
        <f>IF(ISNUMBER(Regressions!I133),ROUND(Regressions!I133, 1), NA())</f>
        <v>#N/A</v>
      </c>
      <c r="J123" s="361" t="e">
        <f>IF(ISNUMBER(Regressions!K133),ROUND(Regressions!K133, 1), NA())</f>
        <v>#N/A</v>
      </c>
      <c r="K123" s="359" t="e">
        <f>IF(ISNUMBER(Regressions!L133),ROUND(Regressions!L133, 1), NA())</f>
        <v>#N/A</v>
      </c>
      <c r="L123" s="259" t="e">
        <f>IF(ISNUMBER(Regressions!M133),ROUND(Regressions!M133, 1), NA())</f>
        <v>#N/A</v>
      </c>
      <c r="M123" s="360" t="e">
        <f>IF(ISNUMBER(Regressions!N133),ROUND(Regressions!N133, 1), NA())</f>
        <v>#N/A</v>
      </c>
      <c r="N123" s="258" t="e">
        <f>IF(ISNUMBER(Regressions!O133),ROUND(Regressions!O133, 1), NA())</f>
        <v>#N/A</v>
      </c>
      <c r="O123" s="361" t="e">
        <f>IF(ISNUMBER(Regressions!Q133),ROUND(Regressions!Q133, 1), NA())</f>
        <v>#N/A</v>
      </c>
      <c r="P123" s="359" t="e">
        <f>IF(ISNUMBER(Regressions!R133),ROUND(Regressions!R133, 1), NA())</f>
        <v>#N/A</v>
      </c>
      <c r="Q123" s="236" t="e">
        <f>IF(ISNUMBER(Regressions!S133),ROUND(Regressions!S133, 1), NA())</f>
        <v>#N/A</v>
      </c>
      <c r="R123" s="360" t="e">
        <f>IF(ISNUMBER(Regressions!T133),ROUND(Regressions!T133, 1), NA())</f>
        <v>#N/A</v>
      </c>
      <c r="S123" s="258" t="e">
        <f>IF(ISNUMBER(Regressions!U133),ROUND(Regressions!U133, 1), NA())</f>
        <v>#N/A</v>
      </c>
    </row>
    <row xmlns:x14ac="http://schemas.microsoft.com/office/spreadsheetml/2009/9/ac" r="124" hidden="true" x14ac:dyDescent="0.2">
      <c r="A124" s="356" t="str">
        <f>IF(ISBLANK(Regressions!A134), " ", Regressions!A134)</f>
        <v>Côte d'Ivoire</v>
      </c>
      <c r="B124" s="357">
        <f>IF(ISBLANK(Regressions!B134), " ", Regressions!B134)</f>
        <v>2027</v>
      </c>
      <c r="C124" s="362" t="str">
        <f>IF(ISBLANK(Regressions!C134), " ", Regressions!C134)</f>
        <v>Pre-primary</v>
      </c>
      <c r="D124" s="358" t="str">
        <f>IF(ISBLANK(Regressions!D134), " ", Regressions!D134)</f>
        <v> </v>
      </c>
      <c r="E124" s="235" t="e">
        <f>IF(ISNUMBER(Regressions!E134),ROUND(Regressions!E134, 1), NA())</f>
        <v>#N/A</v>
      </c>
      <c r="F124" s="359" t="e">
        <f>IF(ISNUMBER(Regressions!F134),ROUND(Regressions!F134, 1), NA())</f>
        <v>#N/A</v>
      </c>
      <c r="G124" s="257" t="e">
        <f>IF(ISNUMBER(Regressions!G134),ROUND(Regressions!G134, 1), NA())</f>
        <v>#N/A</v>
      </c>
      <c r="H124" s="360" t="e">
        <f>IF(ISNUMBER(Regressions!H134),ROUND(Regressions!H134, 1), NA())</f>
        <v>#N/A</v>
      </c>
      <c r="I124" s="258" t="e">
        <f>IF(ISNUMBER(Regressions!I134),ROUND(Regressions!I134, 1), NA())</f>
        <v>#N/A</v>
      </c>
      <c r="J124" s="361" t="e">
        <f>IF(ISNUMBER(Regressions!K134),ROUND(Regressions!K134, 1), NA())</f>
        <v>#N/A</v>
      </c>
      <c r="K124" s="359" t="e">
        <f>IF(ISNUMBER(Regressions!L134),ROUND(Regressions!L134, 1), NA())</f>
        <v>#N/A</v>
      </c>
      <c r="L124" s="259" t="e">
        <f>IF(ISNUMBER(Regressions!M134),ROUND(Regressions!M134, 1), NA())</f>
        <v>#N/A</v>
      </c>
      <c r="M124" s="360" t="e">
        <f>IF(ISNUMBER(Regressions!N134),ROUND(Regressions!N134, 1), NA())</f>
        <v>#N/A</v>
      </c>
      <c r="N124" s="258" t="e">
        <f>IF(ISNUMBER(Regressions!O134),ROUND(Regressions!O134, 1), NA())</f>
        <v>#N/A</v>
      </c>
      <c r="O124" s="361" t="e">
        <f>IF(ISNUMBER(Regressions!Q134),ROUND(Regressions!Q134, 1), NA())</f>
        <v>#N/A</v>
      </c>
      <c r="P124" s="359" t="e">
        <f>IF(ISNUMBER(Regressions!R134),ROUND(Regressions!R134, 1), NA())</f>
        <v>#N/A</v>
      </c>
      <c r="Q124" s="236" t="e">
        <f>IF(ISNUMBER(Regressions!S134),ROUND(Regressions!S134, 1), NA())</f>
        <v>#N/A</v>
      </c>
      <c r="R124" s="360" t="e">
        <f>IF(ISNUMBER(Regressions!T134),ROUND(Regressions!T134, 1), NA())</f>
        <v>#N/A</v>
      </c>
      <c r="S124" s="258" t="e">
        <f>IF(ISNUMBER(Regressions!U134),ROUND(Regressions!U134, 1), NA())</f>
        <v>#N/A</v>
      </c>
    </row>
    <row xmlns:x14ac="http://schemas.microsoft.com/office/spreadsheetml/2009/9/ac" r="125" hidden="true" x14ac:dyDescent="0.2">
      <c r="A125" s="356" t="str">
        <f>IF(ISBLANK(Regressions!A135), " ", Regressions!A135)</f>
        <v>Côte d'Ivoire</v>
      </c>
      <c r="B125" s="357">
        <f>IF(ISBLANK(Regressions!B135), " ", Regressions!B135)</f>
        <v>2028</v>
      </c>
      <c r="C125" s="362" t="str">
        <f>IF(ISBLANK(Regressions!C135), " ", Regressions!C135)</f>
        <v>Pre-primary</v>
      </c>
      <c r="D125" s="358" t="str">
        <f>IF(ISBLANK(Regressions!D135), " ", Regressions!D135)</f>
        <v> </v>
      </c>
      <c r="E125" s="235" t="e">
        <f>IF(ISNUMBER(Regressions!E135),ROUND(Regressions!E135, 1), NA())</f>
        <v>#N/A</v>
      </c>
      <c r="F125" s="359" t="e">
        <f>IF(ISNUMBER(Regressions!F135),ROUND(Regressions!F135, 1), NA())</f>
        <v>#N/A</v>
      </c>
      <c r="G125" s="257" t="e">
        <f>IF(ISNUMBER(Regressions!G135),ROUND(Regressions!G135, 1), NA())</f>
        <v>#N/A</v>
      </c>
      <c r="H125" s="360" t="e">
        <f>IF(ISNUMBER(Regressions!H135),ROUND(Regressions!H135, 1), NA())</f>
        <v>#N/A</v>
      </c>
      <c r="I125" s="258" t="e">
        <f>IF(ISNUMBER(Regressions!I135),ROUND(Regressions!I135, 1), NA())</f>
        <v>#N/A</v>
      </c>
      <c r="J125" s="361" t="e">
        <f>IF(ISNUMBER(Regressions!K135),ROUND(Regressions!K135, 1), NA())</f>
        <v>#N/A</v>
      </c>
      <c r="K125" s="359" t="e">
        <f>IF(ISNUMBER(Regressions!L135),ROUND(Regressions!L135, 1), NA())</f>
        <v>#N/A</v>
      </c>
      <c r="L125" s="259" t="e">
        <f>IF(ISNUMBER(Regressions!M135),ROUND(Regressions!M135, 1), NA())</f>
        <v>#N/A</v>
      </c>
      <c r="M125" s="360" t="e">
        <f>IF(ISNUMBER(Regressions!N135),ROUND(Regressions!N135, 1), NA())</f>
        <v>#N/A</v>
      </c>
      <c r="N125" s="258" t="e">
        <f>IF(ISNUMBER(Regressions!O135),ROUND(Regressions!O135, 1), NA())</f>
        <v>#N/A</v>
      </c>
      <c r="O125" s="361" t="e">
        <f>IF(ISNUMBER(Regressions!Q135),ROUND(Regressions!Q135, 1), NA())</f>
        <v>#N/A</v>
      </c>
      <c r="P125" s="359" t="e">
        <f>IF(ISNUMBER(Regressions!R135),ROUND(Regressions!R135, 1), NA())</f>
        <v>#N/A</v>
      </c>
      <c r="Q125" s="236" t="e">
        <f>IF(ISNUMBER(Regressions!S135),ROUND(Regressions!S135, 1), NA())</f>
        <v>#N/A</v>
      </c>
      <c r="R125" s="360" t="e">
        <f>IF(ISNUMBER(Regressions!T135),ROUND(Regressions!T135, 1), NA())</f>
        <v>#N/A</v>
      </c>
      <c r="S125" s="258" t="e">
        <f>IF(ISNUMBER(Regressions!U135),ROUND(Regressions!U135, 1), NA())</f>
        <v>#N/A</v>
      </c>
    </row>
    <row xmlns:x14ac="http://schemas.microsoft.com/office/spreadsheetml/2009/9/ac" r="126" hidden="true" x14ac:dyDescent="0.2">
      <c r="A126" s="356" t="str">
        <f>IF(ISBLANK(Regressions!A136), " ", Regressions!A136)</f>
        <v>Côte d'Ivoire</v>
      </c>
      <c r="B126" s="357">
        <f>IF(ISBLANK(Regressions!B136), " ", Regressions!B136)</f>
        <v>2029</v>
      </c>
      <c r="C126" s="362" t="str">
        <f>IF(ISBLANK(Regressions!C136), " ", Regressions!C136)</f>
        <v>Pre-primary</v>
      </c>
      <c r="D126" s="358" t="str">
        <f>IF(ISBLANK(Regressions!D136), " ", Regressions!D136)</f>
        <v> </v>
      </c>
      <c r="E126" s="235" t="e">
        <f>IF(ISNUMBER(Regressions!E136),ROUND(Regressions!E136, 1), NA())</f>
        <v>#N/A</v>
      </c>
      <c r="F126" s="359" t="e">
        <f>IF(ISNUMBER(Regressions!F136),ROUND(Regressions!F136, 1), NA())</f>
        <v>#N/A</v>
      </c>
      <c r="G126" s="257" t="e">
        <f>IF(ISNUMBER(Regressions!G136),ROUND(Regressions!G136, 1), NA())</f>
        <v>#N/A</v>
      </c>
      <c r="H126" s="360" t="e">
        <f>IF(ISNUMBER(Regressions!H136),ROUND(Regressions!H136, 1), NA())</f>
        <v>#N/A</v>
      </c>
      <c r="I126" s="258" t="e">
        <f>IF(ISNUMBER(Regressions!I136),ROUND(Regressions!I136, 1), NA())</f>
        <v>#N/A</v>
      </c>
      <c r="J126" s="361" t="e">
        <f>IF(ISNUMBER(Regressions!K136),ROUND(Regressions!K136, 1), NA())</f>
        <v>#N/A</v>
      </c>
      <c r="K126" s="359" t="e">
        <f>IF(ISNUMBER(Regressions!L136),ROUND(Regressions!L136, 1), NA())</f>
        <v>#N/A</v>
      </c>
      <c r="L126" s="259" t="e">
        <f>IF(ISNUMBER(Regressions!M136),ROUND(Regressions!M136, 1), NA())</f>
        <v>#N/A</v>
      </c>
      <c r="M126" s="360" t="e">
        <f>IF(ISNUMBER(Regressions!N136),ROUND(Regressions!N136, 1), NA())</f>
        <v>#N/A</v>
      </c>
      <c r="N126" s="258" t="e">
        <f>IF(ISNUMBER(Regressions!O136),ROUND(Regressions!O136, 1), NA())</f>
        <v>#N/A</v>
      </c>
      <c r="O126" s="361" t="e">
        <f>IF(ISNUMBER(Regressions!Q136),ROUND(Regressions!Q136, 1), NA())</f>
        <v>#N/A</v>
      </c>
      <c r="P126" s="359" t="e">
        <f>IF(ISNUMBER(Regressions!R136),ROUND(Regressions!R136, 1), NA())</f>
        <v>#N/A</v>
      </c>
      <c r="Q126" s="236" t="e">
        <f>IF(ISNUMBER(Regressions!S136),ROUND(Regressions!S136, 1), NA())</f>
        <v>#N/A</v>
      </c>
      <c r="R126" s="360" t="e">
        <f>IF(ISNUMBER(Regressions!T136),ROUND(Regressions!T136, 1), NA())</f>
        <v>#N/A</v>
      </c>
      <c r="S126" s="258" t="e">
        <f>IF(ISNUMBER(Regressions!U136),ROUND(Regressions!U136, 1), NA())</f>
        <v>#N/A</v>
      </c>
    </row>
    <row xmlns:x14ac="http://schemas.microsoft.com/office/spreadsheetml/2009/9/ac" r="127" hidden="true" x14ac:dyDescent="0.2">
      <c r="A127" s="356" t="str">
        <f>IF(ISBLANK(Regressions!A137), " ", Regressions!A137)</f>
        <v>Côte d'Ivoire</v>
      </c>
      <c r="B127" s="357">
        <f>IF(ISBLANK(Regressions!B137), " ", Regressions!B137)</f>
        <v>2030</v>
      </c>
      <c r="C127" s="362" t="str">
        <f>IF(ISBLANK(Regressions!C137), " ", Regressions!C137)</f>
        <v>Pre-primary</v>
      </c>
      <c r="D127" s="358" t="str">
        <f>IF(ISBLANK(Regressions!D137), " ", Regressions!D137)</f>
        <v> </v>
      </c>
      <c r="E127" s="235" t="e">
        <f>IF(ISNUMBER(Regressions!E137),ROUND(Regressions!E137, 1), NA())</f>
        <v>#N/A</v>
      </c>
      <c r="F127" s="359" t="e">
        <f>IF(ISNUMBER(Regressions!F137),ROUND(Regressions!F137, 1), NA())</f>
        <v>#N/A</v>
      </c>
      <c r="G127" s="257" t="e">
        <f>IF(ISNUMBER(Regressions!G137),ROUND(Regressions!G137, 1), NA())</f>
        <v>#N/A</v>
      </c>
      <c r="H127" s="360" t="e">
        <f>IF(ISNUMBER(Regressions!H137),ROUND(Regressions!H137, 1), NA())</f>
        <v>#N/A</v>
      </c>
      <c r="I127" s="258" t="e">
        <f>IF(ISNUMBER(Regressions!I137),ROUND(Regressions!I137, 1), NA())</f>
        <v>#N/A</v>
      </c>
      <c r="J127" s="361" t="e">
        <f>IF(ISNUMBER(Regressions!K137),ROUND(Regressions!K137, 1), NA())</f>
        <v>#N/A</v>
      </c>
      <c r="K127" s="359" t="e">
        <f>IF(ISNUMBER(Regressions!L137),ROUND(Regressions!L137, 1), NA())</f>
        <v>#N/A</v>
      </c>
      <c r="L127" s="259" t="e">
        <f>IF(ISNUMBER(Regressions!M137),ROUND(Regressions!M137, 1), NA())</f>
        <v>#N/A</v>
      </c>
      <c r="M127" s="360" t="e">
        <f>IF(ISNUMBER(Regressions!N137),ROUND(Regressions!N137, 1), NA())</f>
        <v>#N/A</v>
      </c>
      <c r="N127" s="258" t="e">
        <f>IF(ISNUMBER(Regressions!O137),ROUND(Regressions!O137, 1), NA())</f>
        <v>#N/A</v>
      </c>
      <c r="O127" s="361" t="e">
        <f>IF(ISNUMBER(Regressions!Q137),ROUND(Regressions!Q137, 1), NA())</f>
        <v>#N/A</v>
      </c>
      <c r="P127" s="359" t="e">
        <f>IF(ISNUMBER(Regressions!R137),ROUND(Regressions!R137, 1), NA())</f>
        <v>#N/A</v>
      </c>
      <c r="Q127" s="236" t="e">
        <f>IF(ISNUMBER(Regressions!S137),ROUND(Regressions!S137, 1), NA())</f>
        <v>#N/A</v>
      </c>
      <c r="R127" s="360" t="e">
        <f>IF(ISNUMBER(Regressions!T137),ROUND(Regressions!T137, 1), NA())</f>
        <v>#N/A</v>
      </c>
      <c r="S127" s="258" t="e">
        <f>IF(ISNUMBER(Regressions!U137),ROUND(Regressions!U137, 1), NA())</f>
        <v>#N/A</v>
      </c>
    </row>
    <row xmlns:x14ac="http://schemas.microsoft.com/office/spreadsheetml/2009/9/ac" r="128" x14ac:dyDescent="0.2">
      <c r="A128" s="356" t="str">
        <f>IF(ISBLANK(Regressions!A138), " ", Regressions!A138)</f>
        <v>Côte d'Ivoire</v>
      </c>
      <c r="B128" s="357">
        <f>IF(ISBLANK(Regressions!B138), " ", Regressions!B138)</f>
        <v>2000</v>
      </c>
      <c r="C128" s="362" t="str">
        <f>IF(ISBLANK(Regressions!C138), " ", Regressions!C138)</f>
        <v>Primary</v>
      </c>
      <c r="D128" s="358">
        <f>IF(ISBLANK(Regressions!D138), " ", Regressions!D138)</f>
        <v>2756101</v>
      </c>
      <c r="E128" s="235" t="e">
        <f>IF(ISNUMBER(Regressions!E138),ROUND(Regressions!E138, 1), NA())</f>
        <v>#N/A</v>
      </c>
      <c r="F128" s="359" t="e">
        <f>IF(ISNUMBER(Regressions!F138),ROUND(Regressions!F138, 1), NA())</f>
        <v>#N/A</v>
      </c>
      <c r="G128" s="257" t="e">
        <f>IF(ISNUMBER(Regressions!G138),ROUND(Regressions!G138, 1), NA())</f>
        <v>#N/A</v>
      </c>
      <c r="H128" s="360" t="e">
        <f>IF(ISNUMBER(Regressions!H138),ROUND(Regressions!H138, 1), NA())</f>
        <v>#N/A</v>
      </c>
      <c r="I128" s="258" t="e">
        <f>IF(ISNUMBER(Regressions!I138),ROUND(Regressions!I138, 1), NA())</f>
        <v>#N/A</v>
      </c>
      <c r="J128" s="361" t="e">
        <f>IF(ISNUMBER(Regressions!K138),ROUND(Regressions!K138, 1), NA())</f>
        <v>#N/A</v>
      </c>
      <c r="K128" s="359" t="e">
        <f>IF(ISNUMBER(Regressions!L138),ROUND(Regressions!L138, 1), NA())</f>
        <v>#N/A</v>
      </c>
      <c r="L128" s="259" t="e">
        <f>IF(ISNUMBER(Regressions!M138),ROUND(Regressions!M138, 1), NA())</f>
        <v>#N/A</v>
      </c>
      <c r="M128" s="360" t="e">
        <f>IF(ISNUMBER(Regressions!N138),ROUND(Regressions!N138, 1), NA())</f>
        <v>#N/A</v>
      </c>
      <c r="N128" s="258" t="e">
        <f>IF(ISNUMBER(Regressions!O138),ROUND(Regressions!O138, 1), NA())</f>
        <v>#N/A</v>
      </c>
      <c r="O128" s="361" t="e">
        <f>IF(ISNUMBER(Regressions!Q138),ROUND(Regressions!Q138, 1), NA())</f>
        <v>#N/A</v>
      </c>
      <c r="P128" s="359">
        <f>IF(ISNUMBER(Regressions!R138),ROUND(Regressions!R138, 1), NA())</f>
        <v>0</v>
      </c>
      <c r="Q128" s="236" t="e">
        <f>IF(ISNUMBER(Regressions!S138),ROUND(Regressions!S138, 1), NA())</f>
        <v>#N/A</v>
      </c>
      <c r="R128" s="360" t="e">
        <f>IF(ISNUMBER(Regressions!T138),ROUND(Regressions!T138, 1), NA())</f>
        <v>#N/A</v>
      </c>
      <c r="S128" s="258">
        <f>IF(ISNUMBER(Regressions!U138),ROUND(Regressions!U138, 1), NA())</f>
        <v>100</v>
      </c>
    </row>
    <row xmlns:x14ac="http://schemas.microsoft.com/office/spreadsheetml/2009/9/ac" r="129" x14ac:dyDescent="0.2">
      <c r="A129" s="356" t="str">
        <f>IF(ISBLANK(Regressions!A139), " ", Regressions!A139)</f>
        <v>Côte d'Ivoire</v>
      </c>
      <c r="B129" s="357">
        <f>IF(ISBLANK(Regressions!B139), " ", Regressions!B139)</f>
        <v>2001</v>
      </c>
      <c r="C129" s="362" t="str">
        <f>IF(ISBLANK(Regressions!C139), " ", Regressions!C139)</f>
        <v>Primary</v>
      </c>
      <c r="D129" s="358">
        <f>IF(ISBLANK(Regressions!D139), " ", Regressions!D139)</f>
        <v>2855755</v>
      </c>
      <c r="E129" s="235" t="e">
        <f>IF(ISNUMBER(Regressions!E139),ROUND(Regressions!E139, 1), NA())</f>
        <v>#N/A</v>
      </c>
      <c r="F129" s="359" t="e">
        <f>IF(ISNUMBER(Regressions!F139),ROUND(Regressions!F139, 1), NA())</f>
        <v>#N/A</v>
      </c>
      <c r="G129" s="257" t="e">
        <f>IF(ISNUMBER(Regressions!G139),ROUND(Regressions!G139, 1), NA())</f>
        <v>#N/A</v>
      </c>
      <c r="H129" s="360" t="e">
        <f>IF(ISNUMBER(Regressions!H139),ROUND(Regressions!H139, 1), NA())</f>
        <v>#N/A</v>
      </c>
      <c r="I129" s="258" t="e">
        <f>IF(ISNUMBER(Regressions!I139),ROUND(Regressions!I139, 1), NA())</f>
        <v>#N/A</v>
      </c>
      <c r="J129" s="361" t="e">
        <f>IF(ISNUMBER(Regressions!K139),ROUND(Regressions!K139, 1), NA())</f>
        <v>#N/A</v>
      </c>
      <c r="K129" s="359" t="e">
        <f>IF(ISNUMBER(Regressions!L139),ROUND(Regressions!L139, 1), NA())</f>
        <v>#N/A</v>
      </c>
      <c r="L129" s="259" t="e">
        <f>IF(ISNUMBER(Regressions!M139),ROUND(Regressions!M139, 1), NA())</f>
        <v>#N/A</v>
      </c>
      <c r="M129" s="360" t="e">
        <f>IF(ISNUMBER(Regressions!N139),ROUND(Regressions!N139, 1), NA())</f>
        <v>#N/A</v>
      </c>
      <c r="N129" s="258" t="e">
        <f>IF(ISNUMBER(Regressions!O139),ROUND(Regressions!O139, 1), NA())</f>
        <v>#N/A</v>
      </c>
      <c r="O129" s="361" t="e">
        <f>IF(ISNUMBER(Regressions!Q139),ROUND(Regressions!Q139, 1), NA())</f>
        <v>#N/A</v>
      </c>
      <c r="P129" s="359">
        <f>IF(ISNUMBER(Regressions!R139),ROUND(Regressions!R139, 1), NA())</f>
        <v>0</v>
      </c>
      <c r="Q129" s="236" t="e">
        <f>IF(ISNUMBER(Regressions!S139),ROUND(Regressions!S139, 1), NA())</f>
        <v>#N/A</v>
      </c>
      <c r="R129" s="360" t="e">
        <f>IF(ISNUMBER(Regressions!T139),ROUND(Regressions!T139, 1), NA())</f>
        <v>#N/A</v>
      </c>
      <c r="S129" s="258">
        <f>IF(ISNUMBER(Regressions!U139),ROUND(Regressions!U139, 1), NA())</f>
        <v>100</v>
      </c>
    </row>
    <row xmlns:x14ac="http://schemas.microsoft.com/office/spreadsheetml/2009/9/ac" r="130" x14ac:dyDescent="0.2">
      <c r="A130" s="356" t="str">
        <f>IF(ISBLANK(Regressions!A140), " ", Regressions!A140)</f>
        <v>Côte d'Ivoire</v>
      </c>
      <c r="B130" s="357">
        <f>IF(ISBLANK(Regressions!B140), " ", Regressions!B140)</f>
        <v>2002</v>
      </c>
      <c r="C130" s="362" t="str">
        <f>IF(ISBLANK(Regressions!C140), " ", Regressions!C140)</f>
        <v>Primary</v>
      </c>
      <c r="D130" s="358">
        <f>IF(ISBLANK(Regressions!D140), " ", Regressions!D140)</f>
        <v>2951964</v>
      </c>
      <c r="E130" s="235" t="e">
        <f>IF(ISNUMBER(Regressions!E140),ROUND(Regressions!E140, 1), NA())</f>
        <v>#N/A</v>
      </c>
      <c r="F130" s="359" t="e">
        <f>IF(ISNUMBER(Regressions!F140),ROUND(Regressions!F140, 1), NA())</f>
        <v>#N/A</v>
      </c>
      <c r="G130" s="257" t="e">
        <f>IF(ISNUMBER(Regressions!G140),ROUND(Regressions!G140, 1), NA())</f>
        <v>#N/A</v>
      </c>
      <c r="H130" s="360" t="e">
        <f>IF(ISNUMBER(Regressions!H140),ROUND(Regressions!H140, 1), NA())</f>
        <v>#N/A</v>
      </c>
      <c r="I130" s="258" t="e">
        <f>IF(ISNUMBER(Regressions!I140),ROUND(Regressions!I140, 1), NA())</f>
        <v>#N/A</v>
      </c>
      <c r="J130" s="361" t="e">
        <f>IF(ISNUMBER(Regressions!K140),ROUND(Regressions!K140, 1), NA())</f>
        <v>#N/A</v>
      </c>
      <c r="K130" s="359" t="e">
        <f>IF(ISNUMBER(Regressions!L140),ROUND(Regressions!L140, 1), NA())</f>
        <v>#N/A</v>
      </c>
      <c r="L130" s="259" t="e">
        <f>IF(ISNUMBER(Regressions!M140),ROUND(Regressions!M140, 1), NA())</f>
        <v>#N/A</v>
      </c>
      <c r="M130" s="360" t="e">
        <f>IF(ISNUMBER(Regressions!N140),ROUND(Regressions!N140, 1), NA())</f>
        <v>#N/A</v>
      </c>
      <c r="N130" s="258" t="e">
        <f>IF(ISNUMBER(Regressions!O140),ROUND(Regressions!O140, 1), NA())</f>
        <v>#N/A</v>
      </c>
      <c r="O130" s="361" t="e">
        <f>IF(ISNUMBER(Regressions!Q140),ROUND(Regressions!Q140, 1), NA())</f>
        <v>#N/A</v>
      </c>
      <c r="P130" s="359">
        <f>IF(ISNUMBER(Regressions!R140),ROUND(Regressions!R140, 1), NA())</f>
        <v>0</v>
      </c>
      <c r="Q130" s="236" t="e">
        <f>IF(ISNUMBER(Regressions!S140),ROUND(Regressions!S140, 1), NA())</f>
        <v>#N/A</v>
      </c>
      <c r="R130" s="360" t="e">
        <f>IF(ISNUMBER(Regressions!T140),ROUND(Regressions!T140, 1), NA())</f>
        <v>#N/A</v>
      </c>
      <c r="S130" s="258">
        <f>IF(ISNUMBER(Regressions!U140),ROUND(Regressions!U140, 1), NA())</f>
        <v>100</v>
      </c>
    </row>
    <row xmlns:x14ac="http://schemas.microsoft.com/office/spreadsheetml/2009/9/ac" r="131" x14ac:dyDescent="0.2">
      <c r="A131" s="356" t="str">
        <f>IF(ISBLANK(Regressions!A141), " ", Regressions!A141)</f>
        <v>Côte d'Ivoire</v>
      </c>
      <c r="B131" s="357">
        <f>IF(ISBLANK(Regressions!B141), " ", Regressions!B141)</f>
        <v>2003</v>
      </c>
      <c r="C131" s="362" t="str">
        <f>IF(ISBLANK(Regressions!C141), " ", Regressions!C141)</f>
        <v>Primary</v>
      </c>
      <c r="D131" s="358">
        <f>IF(ISBLANK(Regressions!D141), " ", Regressions!D141)</f>
        <v>3021610</v>
      </c>
      <c r="E131" s="235">
        <f>IF(ISNUMBER(Regressions!E141),ROUND(Regressions!E141, 1), NA())</f>
        <v>55.4</v>
      </c>
      <c r="F131" s="359">
        <f>IF(ISNUMBER(Regressions!F141),ROUND(Regressions!F141, 1), NA())</f>
        <v>36.299999999999997</v>
      </c>
      <c r="G131" s="257" t="e">
        <f>IF(ISNUMBER(Regressions!G141),ROUND(Regressions!G141, 1), NA())</f>
        <v>#N/A</v>
      </c>
      <c r="H131" s="360" t="e">
        <f>IF(ISNUMBER(Regressions!H141),ROUND(Regressions!H141, 1), NA())</f>
        <v>#N/A</v>
      </c>
      <c r="I131" s="258">
        <f>IF(ISNUMBER(Regressions!I141),ROUND(Regressions!I141, 1), NA())</f>
        <v>63.7</v>
      </c>
      <c r="J131" s="361">
        <f>IF(ISNUMBER(Regressions!K141),ROUND(Regressions!K141, 1), NA())</f>
        <v>41</v>
      </c>
      <c r="K131" s="359" t="e">
        <f>IF(ISNUMBER(Regressions!L141),ROUND(Regressions!L141, 1), NA())</f>
        <v>#N/A</v>
      </c>
      <c r="L131" s="259" t="e">
        <f>IF(ISNUMBER(Regressions!M141),ROUND(Regressions!M141, 1), NA())</f>
        <v>#N/A</v>
      </c>
      <c r="M131" s="360" t="e">
        <f>IF(ISNUMBER(Regressions!N141),ROUND(Regressions!N141, 1), NA())</f>
        <v>#N/A</v>
      </c>
      <c r="N131" s="258">
        <f>IF(ISNUMBER(Regressions!O141),ROUND(Regressions!O141, 1), NA())</f>
        <v>59</v>
      </c>
      <c r="O131" s="361" t="e">
        <f>IF(ISNUMBER(Regressions!Q141),ROUND(Regressions!Q141, 1), NA())</f>
        <v>#N/A</v>
      </c>
      <c r="P131" s="359">
        <f>IF(ISNUMBER(Regressions!R141),ROUND(Regressions!R141, 1), NA())</f>
        <v>0</v>
      </c>
      <c r="Q131" s="236" t="e">
        <f>IF(ISNUMBER(Regressions!S141),ROUND(Regressions!S141, 1), NA())</f>
        <v>#N/A</v>
      </c>
      <c r="R131" s="360" t="e">
        <f>IF(ISNUMBER(Regressions!T141),ROUND(Regressions!T141, 1), NA())</f>
        <v>#N/A</v>
      </c>
      <c r="S131" s="258">
        <f>IF(ISNUMBER(Regressions!U141),ROUND(Regressions!U141, 1), NA())</f>
        <v>100</v>
      </c>
    </row>
    <row xmlns:x14ac="http://schemas.microsoft.com/office/spreadsheetml/2009/9/ac" r="132" x14ac:dyDescent="0.2">
      <c r="A132" s="356" t="str">
        <f>IF(ISBLANK(Regressions!A142), " ", Regressions!A142)</f>
        <v>Côte d'Ivoire</v>
      </c>
      <c r="B132" s="357">
        <f>IF(ISBLANK(Regressions!B142), " ", Regressions!B142)</f>
        <v>2004</v>
      </c>
      <c r="C132" s="362" t="str">
        <f>IF(ISBLANK(Regressions!C142), " ", Regressions!C142)</f>
        <v>Primary</v>
      </c>
      <c r="D132" s="358">
        <f>IF(ISBLANK(Regressions!D142), " ", Regressions!D142)</f>
        <v>3094881</v>
      </c>
      <c r="E132" s="235">
        <f>IF(ISNUMBER(Regressions!E142),ROUND(Regressions!E142, 1), NA())</f>
        <v>55.4</v>
      </c>
      <c r="F132" s="359">
        <f>IF(ISNUMBER(Regressions!F142),ROUND(Regressions!F142, 1), NA())</f>
        <v>36.299999999999997</v>
      </c>
      <c r="G132" s="257" t="e">
        <f>IF(ISNUMBER(Regressions!G142),ROUND(Regressions!G142, 1), NA())</f>
        <v>#N/A</v>
      </c>
      <c r="H132" s="360" t="e">
        <f>IF(ISNUMBER(Regressions!H142),ROUND(Regressions!H142, 1), NA())</f>
        <v>#N/A</v>
      </c>
      <c r="I132" s="258">
        <f>IF(ISNUMBER(Regressions!I142),ROUND(Regressions!I142, 1), NA())</f>
        <v>63.7</v>
      </c>
      <c r="J132" s="361">
        <f>IF(ISNUMBER(Regressions!K142),ROUND(Regressions!K142, 1), NA())</f>
        <v>41</v>
      </c>
      <c r="K132" s="359" t="e">
        <f>IF(ISNUMBER(Regressions!L142),ROUND(Regressions!L142, 1), NA())</f>
        <v>#N/A</v>
      </c>
      <c r="L132" s="259" t="e">
        <f>IF(ISNUMBER(Regressions!M142),ROUND(Regressions!M142, 1), NA())</f>
        <v>#N/A</v>
      </c>
      <c r="M132" s="360" t="e">
        <f>IF(ISNUMBER(Regressions!N142),ROUND(Regressions!N142, 1), NA())</f>
        <v>#N/A</v>
      </c>
      <c r="N132" s="258">
        <f>IF(ISNUMBER(Regressions!O142),ROUND(Regressions!O142, 1), NA())</f>
        <v>59</v>
      </c>
      <c r="O132" s="361" t="e">
        <f>IF(ISNUMBER(Regressions!Q142),ROUND(Regressions!Q142, 1), NA())</f>
        <v>#N/A</v>
      </c>
      <c r="P132" s="359">
        <f>IF(ISNUMBER(Regressions!R142),ROUND(Regressions!R142, 1), NA())</f>
        <v>0</v>
      </c>
      <c r="Q132" s="236" t="e">
        <f>IF(ISNUMBER(Regressions!S142),ROUND(Regressions!S142, 1), NA())</f>
        <v>#N/A</v>
      </c>
      <c r="R132" s="360" t="e">
        <f>IF(ISNUMBER(Regressions!T142),ROUND(Regressions!T142, 1), NA())</f>
        <v>#N/A</v>
      </c>
      <c r="S132" s="258">
        <f>IF(ISNUMBER(Regressions!U142),ROUND(Regressions!U142, 1), NA())</f>
        <v>100</v>
      </c>
    </row>
    <row xmlns:x14ac="http://schemas.microsoft.com/office/spreadsheetml/2009/9/ac" r="133" x14ac:dyDescent="0.2">
      <c r="A133" s="356" t="str">
        <f>IF(ISBLANK(Regressions!A143), " ", Regressions!A143)</f>
        <v>Côte d'Ivoire</v>
      </c>
      <c r="B133" s="357">
        <f>IF(ISBLANK(Regressions!B143), " ", Regressions!B143)</f>
        <v>2005</v>
      </c>
      <c r="C133" s="362" t="str">
        <f>IF(ISBLANK(Regressions!C143), " ", Regressions!C143)</f>
        <v>Primary</v>
      </c>
      <c r="D133" s="358">
        <f>IF(ISBLANK(Regressions!D143), " ", Regressions!D143)</f>
        <v>3173684</v>
      </c>
      <c r="E133" s="235">
        <f>IF(ISNUMBER(Regressions!E143),ROUND(Regressions!E143, 1), NA())</f>
        <v>55.4</v>
      </c>
      <c r="F133" s="359">
        <f>IF(ISNUMBER(Regressions!F143),ROUND(Regressions!F143, 1), NA())</f>
        <v>36.299999999999997</v>
      </c>
      <c r="G133" s="257" t="e">
        <f>IF(ISNUMBER(Regressions!G143),ROUND(Regressions!G143, 1), NA())</f>
        <v>#N/A</v>
      </c>
      <c r="H133" s="360" t="e">
        <f>IF(ISNUMBER(Regressions!H143),ROUND(Regressions!H143, 1), NA())</f>
        <v>#N/A</v>
      </c>
      <c r="I133" s="258">
        <f>IF(ISNUMBER(Regressions!I143),ROUND(Regressions!I143, 1), NA())</f>
        <v>63.7</v>
      </c>
      <c r="J133" s="361">
        <f>IF(ISNUMBER(Regressions!K143),ROUND(Regressions!K143, 1), NA())</f>
        <v>41</v>
      </c>
      <c r="K133" s="359" t="e">
        <f>IF(ISNUMBER(Regressions!L143),ROUND(Regressions!L143, 1), NA())</f>
        <v>#N/A</v>
      </c>
      <c r="L133" s="259" t="e">
        <f>IF(ISNUMBER(Regressions!M143),ROUND(Regressions!M143, 1), NA())</f>
        <v>#N/A</v>
      </c>
      <c r="M133" s="360" t="e">
        <f>IF(ISNUMBER(Regressions!N143),ROUND(Regressions!N143, 1), NA())</f>
        <v>#N/A</v>
      </c>
      <c r="N133" s="258">
        <f>IF(ISNUMBER(Regressions!O143),ROUND(Regressions!O143, 1), NA())</f>
        <v>59</v>
      </c>
      <c r="O133" s="361" t="e">
        <f>IF(ISNUMBER(Regressions!Q143),ROUND(Regressions!Q143, 1), NA())</f>
        <v>#N/A</v>
      </c>
      <c r="P133" s="359">
        <f>IF(ISNUMBER(Regressions!R143),ROUND(Regressions!R143, 1), NA())</f>
        <v>0</v>
      </c>
      <c r="Q133" s="236" t="e">
        <f>IF(ISNUMBER(Regressions!S143),ROUND(Regressions!S143, 1), NA())</f>
        <v>#N/A</v>
      </c>
      <c r="R133" s="360" t="e">
        <f>IF(ISNUMBER(Regressions!T143),ROUND(Regressions!T143, 1), NA())</f>
        <v>#N/A</v>
      </c>
      <c r="S133" s="258">
        <f>IF(ISNUMBER(Regressions!U143),ROUND(Regressions!U143, 1), NA())</f>
        <v>100</v>
      </c>
    </row>
    <row xmlns:x14ac="http://schemas.microsoft.com/office/spreadsheetml/2009/9/ac" r="134" x14ac:dyDescent="0.2">
      <c r="A134" s="356" t="str">
        <f>IF(ISBLANK(Regressions!A144), " ", Regressions!A144)</f>
        <v>Côte d'Ivoire</v>
      </c>
      <c r="B134" s="357">
        <f>IF(ISBLANK(Regressions!B144), " ", Regressions!B144)</f>
        <v>2006</v>
      </c>
      <c r="C134" s="362" t="str">
        <f>IF(ISBLANK(Regressions!C144), " ", Regressions!C144)</f>
        <v>Primary</v>
      </c>
      <c r="D134" s="358">
        <f>IF(ISBLANK(Regressions!D144), " ", Regressions!D144)</f>
        <v>3254754</v>
      </c>
      <c r="E134" s="235">
        <f>IF(ISNUMBER(Regressions!E144),ROUND(Regressions!E144, 1), NA())</f>
        <v>55.4</v>
      </c>
      <c r="F134" s="359">
        <f>IF(ISNUMBER(Regressions!F144),ROUND(Regressions!F144, 1), NA())</f>
        <v>36.299999999999997</v>
      </c>
      <c r="G134" s="257" t="e">
        <f>IF(ISNUMBER(Regressions!G144),ROUND(Regressions!G144, 1), NA())</f>
        <v>#N/A</v>
      </c>
      <c r="H134" s="360" t="e">
        <f>IF(ISNUMBER(Regressions!H144),ROUND(Regressions!H144, 1), NA())</f>
        <v>#N/A</v>
      </c>
      <c r="I134" s="258">
        <f>IF(ISNUMBER(Regressions!I144),ROUND(Regressions!I144, 1), NA())</f>
        <v>63.7</v>
      </c>
      <c r="J134" s="361">
        <f>IF(ISNUMBER(Regressions!K144),ROUND(Regressions!K144, 1), NA())</f>
        <v>41</v>
      </c>
      <c r="K134" s="359" t="e">
        <f>IF(ISNUMBER(Regressions!L144),ROUND(Regressions!L144, 1), NA())</f>
        <v>#N/A</v>
      </c>
      <c r="L134" s="259" t="e">
        <f>IF(ISNUMBER(Regressions!M144),ROUND(Regressions!M144, 1), NA())</f>
        <v>#N/A</v>
      </c>
      <c r="M134" s="360" t="e">
        <f>IF(ISNUMBER(Regressions!N144),ROUND(Regressions!N144, 1), NA())</f>
        <v>#N/A</v>
      </c>
      <c r="N134" s="258">
        <f>IF(ISNUMBER(Regressions!O144),ROUND(Regressions!O144, 1), NA())</f>
        <v>59</v>
      </c>
      <c r="O134" s="361" t="e">
        <f>IF(ISNUMBER(Regressions!Q144),ROUND(Regressions!Q144, 1), NA())</f>
        <v>#N/A</v>
      </c>
      <c r="P134" s="359">
        <f>IF(ISNUMBER(Regressions!R144),ROUND(Regressions!R144, 1), NA())</f>
        <v>0</v>
      </c>
      <c r="Q134" s="236" t="e">
        <f>IF(ISNUMBER(Regressions!S144),ROUND(Regressions!S144, 1), NA())</f>
        <v>#N/A</v>
      </c>
      <c r="R134" s="360" t="e">
        <f>IF(ISNUMBER(Regressions!T144),ROUND(Regressions!T144, 1), NA())</f>
        <v>#N/A</v>
      </c>
      <c r="S134" s="258">
        <f>IF(ISNUMBER(Regressions!U144),ROUND(Regressions!U144, 1), NA())</f>
        <v>100</v>
      </c>
    </row>
    <row xmlns:x14ac="http://schemas.microsoft.com/office/spreadsheetml/2009/9/ac" r="135" x14ac:dyDescent="0.2">
      <c r="A135" s="356" t="str">
        <f>IF(ISBLANK(Regressions!A145), " ", Regressions!A145)</f>
        <v>Côte d'Ivoire</v>
      </c>
      <c r="B135" s="357">
        <f>IF(ISBLANK(Regressions!B145), " ", Regressions!B145)</f>
        <v>2007</v>
      </c>
      <c r="C135" s="362" t="str">
        <f>IF(ISBLANK(Regressions!C145), " ", Regressions!C145)</f>
        <v>Primary</v>
      </c>
      <c r="D135" s="358">
        <f>IF(ISBLANK(Regressions!D145), " ", Regressions!D145)</f>
        <v>3336491</v>
      </c>
      <c r="E135" s="235">
        <f>IF(ISNUMBER(Regressions!E145),ROUND(Regressions!E145, 1), NA())</f>
        <v>55.4</v>
      </c>
      <c r="F135" s="359">
        <f>IF(ISNUMBER(Regressions!F145),ROUND(Regressions!F145, 1), NA())</f>
        <v>36.299999999999997</v>
      </c>
      <c r="G135" s="257" t="e">
        <f>IF(ISNUMBER(Regressions!G145),ROUND(Regressions!G145, 1), NA())</f>
        <v>#N/A</v>
      </c>
      <c r="H135" s="360" t="e">
        <f>IF(ISNUMBER(Regressions!H145),ROUND(Regressions!H145, 1), NA())</f>
        <v>#N/A</v>
      </c>
      <c r="I135" s="258">
        <f>IF(ISNUMBER(Regressions!I145),ROUND(Regressions!I145, 1), NA())</f>
        <v>63.7</v>
      </c>
      <c r="J135" s="361">
        <f>IF(ISNUMBER(Regressions!K145),ROUND(Regressions!K145, 1), NA())</f>
        <v>41</v>
      </c>
      <c r="K135" s="359" t="e">
        <f>IF(ISNUMBER(Regressions!L145),ROUND(Regressions!L145, 1), NA())</f>
        <v>#N/A</v>
      </c>
      <c r="L135" s="259" t="e">
        <f>IF(ISNUMBER(Regressions!M145),ROUND(Regressions!M145, 1), NA())</f>
        <v>#N/A</v>
      </c>
      <c r="M135" s="360" t="e">
        <f>IF(ISNUMBER(Regressions!N145),ROUND(Regressions!N145, 1), NA())</f>
        <v>#N/A</v>
      </c>
      <c r="N135" s="258">
        <f>IF(ISNUMBER(Regressions!O145),ROUND(Regressions!O145, 1), NA())</f>
        <v>59</v>
      </c>
      <c r="O135" s="361" t="e">
        <f>IF(ISNUMBER(Regressions!Q145),ROUND(Regressions!Q145, 1), NA())</f>
        <v>#N/A</v>
      </c>
      <c r="P135" s="359">
        <f>IF(ISNUMBER(Regressions!R145),ROUND(Regressions!R145, 1), NA())</f>
        <v>0</v>
      </c>
      <c r="Q135" s="236" t="e">
        <f>IF(ISNUMBER(Regressions!S145),ROUND(Regressions!S145, 1), NA())</f>
        <v>#N/A</v>
      </c>
      <c r="R135" s="360" t="e">
        <f>IF(ISNUMBER(Regressions!T145),ROUND(Regressions!T145, 1), NA())</f>
        <v>#N/A</v>
      </c>
      <c r="S135" s="258">
        <f>IF(ISNUMBER(Regressions!U145),ROUND(Regressions!U145, 1), NA())</f>
        <v>100</v>
      </c>
    </row>
    <row xmlns:x14ac="http://schemas.microsoft.com/office/spreadsheetml/2009/9/ac" r="136" x14ac:dyDescent="0.2">
      <c r="A136" s="356" t="str">
        <f>IF(ISBLANK(Regressions!A146), " ", Regressions!A146)</f>
        <v>Côte d'Ivoire</v>
      </c>
      <c r="B136" s="357">
        <f>IF(ISBLANK(Regressions!B146), " ", Regressions!B146)</f>
        <v>2008</v>
      </c>
      <c r="C136" s="362" t="str">
        <f>IF(ISBLANK(Regressions!C146), " ", Regressions!C146)</f>
        <v>Primary</v>
      </c>
      <c r="D136" s="358">
        <f>IF(ISBLANK(Regressions!D146), " ", Regressions!D146)</f>
        <v>3406732</v>
      </c>
      <c r="E136" s="235">
        <f>IF(ISNUMBER(Regressions!E146),ROUND(Regressions!E146, 1), NA())</f>
        <v>54.7</v>
      </c>
      <c r="F136" s="359">
        <f>IF(ISNUMBER(Regressions!F146),ROUND(Regressions!F146, 1), NA())</f>
        <v>37.6</v>
      </c>
      <c r="G136" s="257" t="e">
        <f>IF(ISNUMBER(Regressions!G146),ROUND(Regressions!G146, 1), NA())</f>
        <v>#N/A</v>
      </c>
      <c r="H136" s="360" t="e">
        <f>IF(ISNUMBER(Regressions!H146),ROUND(Regressions!H146, 1), NA())</f>
        <v>#N/A</v>
      </c>
      <c r="I136" s="258">
        <f>IF(ISNUMBER(Regressions!I146),ROUND(Regressions!I146, 1), NA())</f>
        <v>62.4</v>
      </c>
      <c r="J136" s="361">
        <f>IF(ISNUMBER(Regressions!K146),ROUND(Regressions!K146, 1), NA())</f>
        <v>41.5</v>
      </c>
      <c r="K136" s="359" t="e">
        <f>IF(ISNUMBER(Regressions!L146),ROUND(Regressions!L146, 1), NA())</f>
        <v>#N/A</v>
      </c>
      <c r="L136" s="259" t="e">
        <f>IF(ISNUMBER(Regressions!M146),ROUND(Regressions!M146, 1), NA())</f>
        <v>#N/A</v>
      </c>
      <c r="M136" s="360" t="e">
        <f>IF(ISNUMBER(Regressions!N146),ROUND(Regressions!N146, 1), NA())</f>
        <v>#N/A</v>
      </c>
      <c r="N136" s="258">
        <f>IF(ISNUMBER(Regressions!O146),ROUND(Regressions!O146, 1), NA())</f>
        <v>58.5</v>
      </c>
      <c r="O136" s="361" t="e">
        <f>IF(ISNUMBER(Regressions!Q146),ROUND(Regressions!Q146, 1), NA())</f>
        <v>#N/A</v>
      </c>
      <c r="P136" s="359">
        <f>IF(ISNUMBER(Regressions!R146),ROUND(Regressions!R146, 1), NA())</f>
        <v>0</v>
      </c>
      <c r="Q136" s="236" t="e">
        <f>IF(ISNUMBER(Regressions!S146),ROUND(Regressions!S146, 1), NA())</f>
        <v>#N/A</v>
      </c>
      <c r="R136" s="360" t="e">
        <f>IF(ISNUMBER(Regressions!T146),ROUND(Regressions!T146, 1), NA())</f>
        <v>#N/A</v>
      </c>
      <c r="S136" s="258">
        <f>IF(ISNUMBER(Regressions!U146),ROUND(Regressions!U146, 1), NA())</f>
        <v>100</v>
      </c>
    </row>
    <row xmlns:x14ac="http://schemas.microsoft.com/office/spreadsheetml/2009/9/ac" r="137" x14ac:dyDescent="0.2">
      <c r="A137" s="356" t="str">
        <f>IF(ISBLANK(Regressions!A147), " ", Regressions!A147)</f>
        <v>Côte d'Ivoire</v>
      </c>
      <c r="B137" s="357">
        <f>IF(ISBLANK(Regressions!B147), " ", Regressions!B147)</f>
        <v>2009</v>
      </c>
      <c r="C137" s="362" t="str">
        <f>IF(ISBLANK(Regressions!C147), " ", Regressions!C147)</f>
        <v>Primary</v>
      </c>
      <c r="D137" s="358">
        <f>IF(ISBLANK(Regressions!D147), " ", Regressions!D147)</f>
        <v>3472503</v>
      </c>
      <c r="E137" s="235">
        <f>IF(ISNUMBER(Regressions!E147),ROUND(Regressions!E147, 1), NA())</f>
        <v>54</v>
      </c>
      <c r="F137" s="359">
        <f>IF(ISNUMBER(Regressions!F147),ROUND(Regressions!F147, 1), NA())</f>
        <v>38.9</v>
      </c>
      <c r="G137" s="257" t="e">
        <f>IF(ISNUMBER(Regressions!G147),ROUND(Regressions!G147, 1), NA())</f>
        <v>#N/A</v>
      </c>
      <c r="H137" s="360" t="e">
        <f>IF(ISNUMBER(Regressions!H147),ROUND(Regressions!H147, 1), NA())</f>
        <v>#N/A</v>
      </c>
      <c r="I137" s="258">
        <f>IF(ISNUMBER(Regressions!I147),ROUND(Regressions!I147, 1), NA())</f>
        <v>61.1</v>
      </c>
      <c r="J137" s="361">
        <f>IF(ISNUMBER(Regressions!K147),ROUND(Regressions!K147, 1), NA())</f>
        <v>42.1</v>
      </c>
      <c r="K137" s="359" t="e">
        <f>IF(ISNUMBER(Regressions!L147),ROUND(Regressions!L147, 1), NA())</f>
        <v>#N/A</v>
      </c>
      <c r="L137" s="259" t="e">
        <f>IF(ISNUMBER(Regressions!M147),ROUND(Regressions!M147, 1), NA())</f>
        <v>#N/A</v>
      </c>
      <c r="M137" s="360" t="e">
        <f>IF(ISNUMBER(Regressions!N147),ROUND(Regressions!N147, 1), NA())</f>
        <v>#N/A</v>
      </c>
      <c r="N137" s="258">
        <f>IF(ISNUMBER(Regressions!O147),ROUND(Regressions!O147, 1), NA())</f>
        <v>57.9</v>
      </c>
      <c r="O137" s="361" t="e">
        <f>IF(ISNUMBER(Regressions!Q147),ROUND(Regressions!Q147, 1), NA())</f>
        <v>#N/A</v>
      </c>
      <c r="P137" s="359">
        <f>IF(ISNUMBER(Regressions!R147),ROUND(Regressions!R147, 1), NA())</f>
        <v>0</v>
      </c>
      <c r="Q137" s="236" t="e">
        <f>IF(ISNUMBER(Regressions!S147),ROUND(Regressions!S147, 1), NA())</f>
        <v>#N/A</v>
      </c>
      <c r="R137" s="360" t="e">
        <f>IF(ISNUMBER(Regressions!T147),ROUND(Regressions!T147, 1), NA())</f>
        <v>#N/A</v>
      </c>
      <c r="S137" s="258">
        <f>IF(ISNUMBER(Regressions!U147),ROUND(Regressions!U147, 1), NA())</f>
        <v>100</v>
      </c>
    </row>
    <row xmlns:x14ac="http://schemas.microsoft.com/office/spreadsheetml/2009/9/ac" r="138" x14ac:dyDescent="0.2">
      <c r="A138" s="356" t="str">
        <f>IF(ISBLANK(Regressions!A148), " ", Regressions!A148)</f>
        <v>Côte d'Ivoire</v>
      </c>
      <c r="B138" s="357">
        <f>IF(ISBLANK(Regressions!B148), " ", Regressions!B148)</f>
        <v>2010</v>
      </c>
      <c r="C138" s="362" t="str">
        <f>IF(ISBLANK(Regressions!C148), " ", Regressions!C148)</f>
        <v>Primary</v>
      </c>
      <c r="D138" s="358">
        <f>IF(ISBLANK(Regressions!D148), " ", Regressions!D148)</f>
        <v>3530583</v>
      </c>
      <c r="E138" s="235">
        <f>IF(ISNUMBER(Regressions!E148),ROUND(Regressions!E148, 1), NA())</f>
        <v>53.3</v>
      </c>
      <c r="F138" s="359">
        <f>IF(ISNUMBER(Regressions!F148),ROUND(Regressions!F148, 1), NA())</f>
        <v>40.200000000000003</v>
      </c>
      <c r="G138" s="257" t="e">
        <f>IF(ISNUMBER(Regressions!G148),ROUND(Regressions!G148, 1), NA())</f>
        <v>#N/A</v>
      </c>
      <c r="H138" s="360" t="e">
        <f>IF(ISNUMBER(Regressions!H148),ROUND(Regressions!H148, 1), NA())</f>
        <v>#N/A</v>
      </c>
      <c r="I138" s="258">
        <f>IF(ISNUMBER(Regressions!I148),ROUND(Regressions!I148, 1), NA())</f>
        <v>59.8</v>
      </c>
      <c r="J138" s="361">
        <f>IF(ISNUMBER(Regressions!K148),ROUND(Regressions!K148, 1), NA())</f>
        <v>42.6</v>
      </c>
      <c r="K138" s="359" t="e">
        <f>IF(ISNUMBER(Regressions!L148),ROUND(Regressions!L148, 1), NA())</f>
        <v>#N/A</v>
      </c>
      <c r="L138" s="259" t="e">
        <f>IF(ISNUMBER(Regressions!M148),ROUND(Regressions!M148, 1), NA())</f>
        <v>#N/A</v>
      </c>
      <c r="M138" s="360" t="e">
        <f>IF(ISNUMBER(Regressions!N148),ROUND(Regressions!N148, 1), NA())</f>
        <v>#N/A</v>
      </c>
      <c r="N138" s="258">
        <f>IF(ISNUMBER(Regressions!O148),ROUND(Regressions!O148, 1), NA())</f>
        <v>57.4</v>
      </c>
      <c r="O138" s="361" t="e">
        <f>IF(ISNUMBER(Regressions!Q148),ROUND(Regressions!Q148, 1), NA())</f>
        <v>#N/A</v>
      </c>
      <c r="P138" s="359">
        <f>IF(ISNUMBER(Regressions!R148),ROUND(Regressions!R148, 1), NA())</f>
        <v>0</v>
      </c>
      <c r="Q138" s="236" t="e">
        <f>IF(ISNUMBER(Regressions!S148),ROUND(Regressions!S148, 1), NA())</f>
        <v>#N/A</v>
      </c>
      <c r="R138" s="360" t="e">
        <f>IF(ISNUMBER(Regressions!T148),ROUND(Regressions!T148, 1), NA())</f>
        <v>#N/A</v>
      </c>
      <c r="S138" s="258">
        <f>IF(ISNUMBER(Regressions!U148),ROUND(Regressions!U148, 1), NA())</f>
        <v>100</v>
      </c>
    </row>
    <row xmlns:x14ac="http://schemas.microsoft.com/office/spreadsheetml/2009/9/ac" r="139" x14ac:dyDescent="0.2">
      <c r="A139" s="356" t="str">
        <f>IF(ISBLANK(Regressions!A149), " ", Regressions!A149)</f>
        <v>Côte d'Ivoire</v>
      </c>
      <c r="B139" s="357">
        <f>IF(ISBLANK(Regressions!B149), " ", Regressions!B149)</f>
        <v>2011</v>
      </c>
      <c r="C139" s="362" t="str">
        <f>IF(ISBLANK(Regressions!C149), " ", Regressions!C149)</f>
        <v>Primary</v>
      </c>
      <c r="D139" s="358">
        <f>IF(ISBLANK(Regressions!D149), " ", Regressions!D149)</f>
        <v>3576319</v>
      </c>
      <c r="E139" s="235">
        <f>IF(ISNUMBER(Regressions!E149),ROUND(Regressions!E149, 1), NA())</f>
        <v>52.6</v>
      </c>
      <c r="F139" s="359">
        <f>IF(ISNUMBER(Regressions!F149),ROUND(Regressions!F149, 1), NA())</f>
        <v>41.4</v>
      </c>
      <c r="G139" s="257" t="e">
        <f>IF(ISNUMBER(Regressions!G149),ROUND(Regressions!G149, 1), NA())</f>
        <v>#N/A</v>
      </c>
      <c r="H139" s="360" t="e">
        <f>IF(ISNUMBER(Regressions!H149),ROUND(Regressions!H149, 1), NA())</f>
        <v>#N/A</v>
      </c>
      <c r="I139" s="258">
        <f>IF(ISNUMBER(Regressions!I149),ROUND(Regressions!I149, 1), NA())</f>
        <v>58.6</v>
      </c>
      <c r="J139" s="361">
        <f>IF(ISNUMBER(Regressions!K149),ROUND(Regressions!K149, 1), NA())</f>
        <v>43.1</v>
      </c>
      <c r="K139" s="359" t="e">
        <f>IF(ISNUMBER(Regressions!L149),ROUND(Regressions!L149, 1), NA())</f>
        <v>#N/A</v>
      </c>
      <c r="L139" s="259" t="e">
        <f>IF(ISNUMBER(Regressions!M149),ROUND(Regressions!M149, 1), NA())</f>
        <v>#N/A</v>
      </c>
      <c r="M139" s="360" t="e">
        <f>IF(ISNUMBER(Regressions!N149),ROUND(Regressions!N149, 1), NA())</f>
        <v>#N/A</v>
      </c>
      <c r="N139" s="258">
        <f>IF(ISNUMBER(Regressions!O149),ROUND(Regressions!O149, 1), NA())</f>
        <v>56.9</v>
      </c>
      <c r="O139" s="361">
        <f>IF(ISNUMBER(Regressions!Q149),ROUND(Regressions!Q149, 1), NA())</f>
        <v>25.4</v>
      </c>
      <c r="P139" s="359">
        <f>IF(ISNUMBER(Regressions!R149),ROUND(Regressions!R149, 1), NA())</f>
        <v>0</v>
      </c>
      <c r="Q139" s="236" t="e">
        <f>IF(ISNUMBER(Regressions!S149),ROUND(Regressions!S149, 1), NA())</f>
        <v>#N/A</v>
      </c>
      <c r="R139" s="360" t="e">
        <f>IF(ISNUMBER(Regressions!T149),ROUND(Regressions!T149, 1), NA())</f>
        <v>#N/A</v>
      </c>
      <c r="S139" s="258">
        <f>IF(ISNUMBER(Regressions!U149),ROUND(Regressions!U149, 1), NA())</f>
        <v>100</v>
      </c>
    </row>
    <row xmlns:x14ac="http://schemas.microsoft.com/office/spreadsheetml/2009/9/ac" r="140" x14ac:dyDescent="0.2">
      <c r="A140" s="356" t="str">
        <f>IF(ISBLANK(Regressions!A150), " ", Regressions!A150)</f>
        <v>Côte d'Ivoire</v>
      </c>
      <c r="B140" s="357">
        <f>IF(ISBLANK(Regressions!B150), " ", Regressions!B150)</f>
        <v>2012</v>
      </c>
      <c r="C140" s="362" t="str">
        <f>IF(ISBLANK(Regressions!C150), " ", Regressions!C150)</f>
        <v>Primary</v>
      </c>
      <c r="D140" s="358">
        <f>IF(ISBLANK(Regressions!D150), " ", Regressions!D150)</f>
        <v>3662719</v>
      </c>
      <c r="E140" s="235">
        <f>IF(ISNUMBER(Regressions!E150),ROUND(Regressions!E150, 1), NA())</f>
        <v>52</v>
      </c>
      <c r="F140" s="359">
        <f>IF(ISNUMBER(Regressions!F150),ROUND(Regressions!F150, 1), NA())</f>
        <v>42.7</v>
      </c>
      <c r="G140" s="257" t="e">
        <f>IF(ISNUMBER(Regressions!G150),ROUND(Regressions!G150, 1), NA())</f>
        <v>#N/A</v>
      </c>
      <c r="H140" s="360" t="e">
        <f>IF(ISNUMBER(Regressions!H150),ROUND(Regressions!H150, 1), NA())</f>
        <v>#N/A</v>
      </c>
      <c r="I140" s="258">
        <f>IF(ISNUMBER(Regressions!I150),ROUND(Regressions!I150, 1), NA())</f>
        <v>57.3</v>
      </c>
      <c r="J140" s="361">
        <f>IF(ISNUMBER(Regressions!K150),ROUND(Regressions!K150, 1), NA())</f>
        <v>43.6</v>
      </c>
      <c r="K140" s="359" t="e">
        <f>IF(ISNUMBER(Regressions!L150),ROUND(Regressions!L150, 1), NA())</f>
        <v>#N/A</v>
      </c>
      <c r="L140" s="259" t="e">
        <f>IF(ISNUMBER(Regressions!M150),ROUND(Regressions!M150, 1), NA())</f>
        <v>#N/A</v>
      </c>
      <c r="M140" s="360" t="e">
        <f>IF(ISNUMBER(Regressions!N150),ROUND(Regressions!N150, 1), NA())</f>
        <v>#N/A</v>
      </c>
      <c r="N140" s="258">
        <f>IF(ISNUMBER(Regressions!O150),ROUND(Regressions!O150, 1), NA())</f>
        <v>56.4</v>
      </c>
      <c r="O140" s="361">
        <f>IF(ISNUMBER(Regressions!Q150),ROUND(Regressions!Q150, 1), NA())</f>
        <v>25.4</v>
      </c>
      <c r="P140" s="359">
        <f>IF(ISNUMBER(Regressions!R150),ROUND(Regressions!R150, 1), NA())</f>
        <v>0</v>
      </c>
      <c r="Q140" s="236" t="e">
        <f>IF(ISNUMBER(Regressions!S150),ROUND(Regressions!S150, 1), NA())</f>
        <v>#N/A</v>
      </c>
      <c r="R140" s="360" t="e">
        <f>IF(ISNUMBER(Regressions!T150),ROUND(Regressions!T150, 1), NA())</f>
        <v>#N/A</v>
      </c>
      <c r="S140" s="258">
        <f>IF(ISNUMBER(Regressions!U150),ROUND(Regressions!U150, 1), NA())</f>
        <v>100</v>
      </c>
    </row>
    <row xmlns:x14ac="http://schemas.microsoft.com/office/spreadsheetml/2009/9/ac" r="141" x14ac:dyDescent="0.2">
      <c r="A141" s="356" t="str">
        <f>IF(ISBLANK(Regressions!A151), " ", Regressions!A151)</f>
        <v>Côte d'Ivoire</v>
      </c>
      <c r="B141" s="357">
        <f>IF(ISBLANK(Regressions!B151), " ", Regressions!B151)</f>
        <v>2013</v>
      </c>
      <c r="C141" s="362" t="str">
        <f>IF(ISBLANK(Regressions!C151), " ", Regressions!C151)</f>
        <v>Primary</v>
      </c>
      <c r="D141" s="358">
        <f>IF(ISBLANK(Regressions!D151), " ", Regressions!D151)</f>
        <v>3747498</v>
      </c>
      <c r="E141" s="235">
        <f>IF(ISNUMBER(Regressions!E151),ROUND(Regressions!E151, 1), NA())</f>
        <v>51.3</v>
      </c>
      <c r="F141" s="359">
        <f>IF(ISNUMBER(Regressions!F151),ROUND(Regressions!F151, 1), NA())</f>
        <v>44</v>
      </c>
      <c r="G141" s="257">
        <f>IF(ISNUMBER(Regressions!G151),ROUND(Regressions!G151, 1), NA())</f>
        <v>44</v>
      </c>
      <c r="H141" s="360">
        <f>IF(ISNUMBER(Regressions!H151),ROUND(Regressions!H151, 1), NA())</f>
        <v>0</v>
      </c>
      <c r="I141" s="258">
        <f>IF(ISNUMBER(Regressions!I151),ROUND(Regressions!I151, 1), NA())</f>
        <v>56</v>
      </c>
      <c r="J141" s="361">
        <f>IF(ISNUMBER(Regressions!K151),ROUND(Regressions!K151, 1), NA())</f>
        <v>44.1</v>
      </c>
      <c r="K141" s="359" t="e">
        <f>IF(ISNUMBER(Regressions!L151),ROUND(Regressions!L151, 1), NA())</f>
        <v>#N/A</v>
      </c>
      <c r="L141" s="259" t="e">
        <f>IF(ISNUMBER(Regressions!M151),ROUND(Regressions!M151, 1), NA())</f>
        <v>#N/A</v>
      </c>
      <c r="M141" s="360" t="e">
        <f>IF(ISNUMBER(Regressions!N151),ROUND(Regressions!N151, 1), NA())</f>
        <v>#N/A</v>
      </c>
      <c r="N141" s="258">
        <f>IF(ISNUMBER(Regressions!O151),ROUND(Regressions!O151, 1), NA())</f>
        <v>55.9</v>
      </c>
      <c r="O141" s="361">
        <f>IF(ISNUMBER(Regressions!Q151),ROUND(Regressions!Q151, 1), NA())</f>
        <v>25.4</v>
      </c>
      <c r="P141" s="359">
        <f>IF(ISNUMBER(Regressions!R151),ROUND(Regressions!R151, 1), NA())</f>
        <v>0</v>
      </c>
      <c r="Q141" s="236" t="e">
        <f>IF(ISNUMBER(Regressions!S151),ROUND(Regressions!S151, 1), NA())</f>
        <v>#N/A</v>
      </c>
      <c r="R141" s="360" t="e">
        <f>IF(ISNUMBER(Regressions!T151),ROUND(Regressions!T151, 1), NA())</f>
        <v>#N/A</v>
      </c>
      <c r="S141" s="258">
        <f>IF(ISNUMBER(Regressions!U151),ROUND(Regressions!U151, 1), NA())</f>
        <v>100</v>
      </c>
    </row>
    <row xmlns:x14ac="http://schemas.microsoft.com/office/spreadsheetml/2009/9/ac" r="142" x14ac:dyDescent="0.2">
      <c r="A142" s="356" t="str">
        <f>IF(ISBLANK(Regressions!A152), " ", Regressions!A152)</f>
        <v>Côte d'Ivoire</v>
      </c>
      <c r="B142" s="357">
        <f>IF(ISBLANK(Regressions!B152), " ", Regressions!B152)</f>
        <v>2014</v>
      </c>
      <c r="C142" s="362" t="str">
        <f>IF(ISBLANK(Regressions!C152), " ", Regressions!C152)</f>
        <v>Primary</v>
      </c>
      <c r="D142" s="358">
        <f>IF(ISBLANK(Regressions!D152), " ", Regressions!D152)</f>
        <v>3834519</v>
      </c>
      <c r="E142" s="235">
        <f>IF(ISNUMBER(Regressions!E152),ROUND(Regressions!E152, 1), NA())</f>
        <v>50.6</v>
      </c>
      <c r="F142" s="359">
        <f>IF(ISNUMBER(Regressions!F152),ROUND(Regressions!F152, 1), NA())</f>
        <v>45.3</v>
      </c>
      <c r="G142" s="257">
        <f>IF(ISNUMBER(Regressions!G152),ROUND(Regressions!G152, 1), NA())</f>
        <v>45.3</v>
      </c>
      <c r="H142" s="360">
        <f>IF(ISNUMBER(Regressions!H152),ROUND(Regressions!H152, 1), NA())</f>
        <v>0</v>
      </c>
      <c r="I142" s="258">
        <f>IF(ISNUMBER(Regressions!I152),ROUND(Regressions!I152, 1), NA())</f>
        <v>54.7</v>
      </c>
      <c r="J142" s="361">
        <f>IF(ISNUMBER(Regressions!K152),ROUND(Regressions!K152, 1), NA())</f>
        <v>44.6</v>
      </c>
      <c r="K142" s="359" t="e">
        <f>IF(ISNUMBER(Regressions!L152),ROUND(Regressions!L152, 1), NA())</f>
        <v>#N/A</v>
      </c>
      <c r="L142" s="259" t="e">
        <f>IF(ISNUMBER(Regressions!M152),ROUND(Regressions!M152, 1), NA())</f>
        <v>#N/A</v>
      </c>
      <c r="M142" s="360" t="e">
        <f>IF(ISNUMBER(Regressions!N152),ROUND(Regressions!N152, 1), NA())</f>
        <v>#N/A</v>
      </c>
      <c r="N142" s="258">
        <f>IF(ISNUMBER(Regressions!O152),ROUND(Regressions!O152, 1), NA())</f>
        <v>55.4</v>
      </c>
      <c r="O142" s="361">
        <f>IF(ISNUMBER(Regressions!Q152),ROUND(Regressions!Q152, 1), NA())</f>
        <v>25.4</v>
      </c>
      <c r="P142" s="359">
        <f>IF(ISNUMBER(Regressions!R152),ROUND(Regressions!R152, 1), NA())</f>
        <v>4.3</v>
      </c>
      <c r="Q142" s="236" t="e">
        <f>IF(ISNUMBER(Regressions!S152),ROUND(Regressions!S152, 1), NA())</f>
        <v>#N/A</v>
      </c>
      <c r="R142" s="360" t="e">
        <f>IF(ISNUMBER(Regressions!T152),ROUND(Regressions!T152, 1), NA())</f>
        <v>#N/A</v>
      </c>
      <c r="S142" s="258">
        <f>IF(ISNUMBER(Regressions!U152),ROUND(Regressions!U152, 1), NA())</f>
        <v>95.7</v>
      </c>
    </row>
    <row xmlns:x14ac="http://schemas.microsoft.com/office/spreadsheetml/2009/9/ac" r="143" x14ac:dyDescent="0.2">
      <c r="A143" s="356" t="str">
        <f>IF(ISBLANK(Regressions!A153), " ", Regressions!A153)</f>
        <v>Côte d'Ivoire</v>
      </c>
      <c r="B143" s="357">
        <f>IF(ISBLANK(Regressions!B153), " ", Regressions!B153)</f>
        <v>2015</v>
      </c>
      <c r="C143" s="362" t="str">
        <f>IF(ISBLANK(Regressions!C153), " ", Regressions!C153)</f>
        <v>Primary</v>
      </c>
      <c r="D143" s="358">
        <f>IF(ISBLANK(Regressions!D153), " ", Regressions!D153)</f>
        <v>3924168</v>
      </c>
      <c r="E143" s="235">
        <f>IF(ISNUMBER(Regressions!E153),ROUND(Regressions!E153, 1), NA())</f>
        <v>49.9</v>
      </c>
      <c r="F143" s="359">
        <f>IF(ISNUMBER(Regressions!F153),ROUND(Regressions!F153, 1), NA())</f>
        <v>46.6</v>
      </c>
      <c r="G143" s="257">
        <f>IF(ISNUMBER(Regressions!G153),ROUND(Regressions!G153, 1), NA())</f>
        <v>46.6</v>
      </c>
      <c r="H143" s="360">
        <f>IF(ISNUMBER(Regressions!H153),ROUND(Regressions!H153, 1), NA())</f>
        <v>0</v>
      </c>
      <c r="I143" s="258">
        <f>IF(ISNUMBER(Regressions!I153),ROUND(Regressions!I153, 1), NA())</f>
        <v>53.4</v>
      </c>
      <c r="J143" s="361">
        <f>IF(ISNUMBER(Regressions!K153),ROUND(Regressions!K153, 1), NA())</f>
        <v>45.1</v>
      </c>
      <c r="K143" s="359" t="e">
        <f>IF(ISNUMBER(Regressions!L153),ROUND(Regressions!L153, 1), NA())</f>
        <v>#N/A</v>
      </c>
      <c r="L143" s="259" t="e">
        <f>IF(ISNUMBER(Regressions!M153),ROUND(Regressions!M153, 1), NA())</f>
        <v>#N/A</v>
      </c>
      <c r="M143" s="360" t="e">
        <f>IF(ISNUMBER(Regressions!N153),ROUND(Regressions!N153, 1), NA())</f>
        <v>#N/A</v>
      </c>
      <c r="N143" s="258">
        <f>IF(ISNUMBER(Regressions!O153),ROUND(Regressions!O153, 1), NA())</f>
        <v>54.9</v>
      </c>
      <c r="O143" s="361">
        <f>IF(ISNUMBER(Regressions!Q153),ROUND(Regressions!Q153, 1), NA())</f>
        <v>25.4</v>
      </c>
      <c r="P143" s="359">
        <f>IF(ISNUMBER(Regressions!R153),ROUND(Regressions!R153, 1), NA())</f>
        <v>11.7</v>
      </c>
      <c r="Q143" s="236" t="e">
        <f>IF(ISNUMBER(Regressions!S153),ROUND(Regressions!S153, 1), NA())</f>
        <v>#N/A</v>
      </c>
      <c r="R143" s="360" t="e">
        <f>IF(ISNUMBER(Regressions!T153),ROUND(Regressions!T153, 1), NA())</f>
        <v>#N/A</v>
      </c>
      <c r="S143" s="258">
        <f>IF(ISNUMBER(Regressions!U153),ROUND(Regressions!U153, 1), NA())</f>
        <v>88.3</v>
      </c>
    </row>
    <row xmlns:x14ac="http://schemas.microsoft.com/office/spreadsheetml/2009/9/ac" r="144" x14ac:dyDescent="0.2">
      <c r="A144" s="356" t="str">
        <f>IF(ISBLANK(Regressions!A154), " ", Regressions!A154)</f>
        <v>Côte d'Ivoire</v>
      </c>
      <c r="B144" s="357">
        <f>IF(ISBLANK(Regressions!B154), " ", Regressions!B154)</f>
        <v>2016</v>
      </c>
      <c r="C144" s="362" t="str">
        <f>IF(ISBLANK(Regressions!C154), " ", Regressions!C154)</f>
        <v>Primary</v>
      </c>
      <c r="D144" s="358">
        <f>IF(ISBLANK(Regressions!D154), " ", Regressions!D154)</f>
        <v>4013146</v>
      </c>
      <c r="E144" s="235">
        <f>IF(ISNUMBER(Regressions!E154),ROUND(Regressions!E154, 1), NA())</f>
        <v>49.3</v>
      </c>
      <c r="F144" s="359">
        <f>IF(ISNUMBER(Regressions!F154),ROUND(Regressions!F154, 1), NA())</f>
        <v>47.9</v>
      </c>
      <c r="G144" s="257">
        <f>IF(ISNUMBER(Regressions!G154),ROUND(Regressions!G154, 1), NA())</f>
        <v>47.5</v>
      </c>
      <c r="H144" s="360">
        <f>IF(ISNUMBER(Regressions!H154),ROUND(Regressions!H154, 1), NA())</f>
        <v>0.4</v>
      </c>
      <c r="I144" s="258">
        <f>IF(ISNUMBER(Regressions!I154),ROUND(Regressions!I154, 1), NA())</f>
        <v>52.1</v>
      </c>
      <c r="J144" s="361">
        <f>IF(ISNUMBER(Regressions!K154),ROUND(Regressions!K154, 1), NA())</f>
        <v>45.6</v>
      </c>
      <c r="K144" s="359" t="e">
        <f>IF(ISNUMBER(Regressions!L154),ROUND(Regressions!L154, 1), NA())</f>
        <v>#N/A</v>
      </c>
      <c r="L144" s="259" t="e">
        <f>IF(ISNUMBER(Regressions!M154),ROUND(Regressions!M154, 1), NA())</f>
        <v>#N/A</v>
      </c>
      <c r="M144" s="360" t="e">
        <f>IF(ISNUMBER(Regressions!N154),ROUND(Regressions!N154, 1), NA())</f>
        <v>#N/A</v>
      </c>
      <c r="N144" s="258">
        <f>IF(ISNUMBER(Regressions!O154),ROUND(Regressions!O154, 1), NA())</f>
        <v>54.4</v>
      </c>
      <c r="O144" s="361">
        <f>IF(ISNUMBER(Regressions!Q154),ROUND(Regressions!Q154, 1), NA())</f>
        <v>28.6</v>
      </c>
      <c r="P144" s="359">
        <f>IF(ISNUMBER(Regressions!R154),ROUND(Regressions!R154, 1), NA())</f>
        <v>19.100000000000001</v>
      </c>
      <c r="Q144" s="236" t="e">
        <f>IF(ISNUMBER(Regressions!S154),ROUND(Regressions!S154, 1), NA())</f>
        <v>#N/A</v>
      </c>
      <c r="R144" s="360" t="e">
        <f>IF(ISNUMBER(Regressions!T154),ROUND(Regressions!T154, 1), NA())</f>
        <v>#N/A</v>
      </c>
      <c r="S144" s="258">
        <f>IF(ISNUMBER(Regressions!U154),ROUND(Regressions!U154, 1), NA())</f>
        <v>80.900000000000006</v>
      </c>
    </row>
    <row xmlns:x14ac="http://schemas.microsoft.com/office/spreadsheetml/2009/9/ac" r="145" x14ac:dyDescent="0.2">
      <c r="A145" s="356" t="str">
        <f>IF(ISBLANK(Regressions!A155), " ", Regressions!A155)</f>
        <v>Côte d'Ivoire</v>
      </c>
      <c r="B145" s="357">
        <f>IF(ISBLANK(Regressions!B155), " ", Regressions!B155)</f>
        <v>2017</v>
      </c>
      <c r="C145" s="362" t="str">
        <f>IF(ISBLANK(Regressions!C155), " ", Regressions!C155)</f>
        <v>Primary</v>
      </c>
      <c r="D145" s="358">
        <f>IF(ISBLANK(Regressions!D155), " ", Regressions!D155)</f>
        <v>4108316</v>
      </c>
      <c r="E145" s="235">
        <f>IF(ISNUMBER(Regressions!E155),ROUND(Regressions!E155, 1), NA())</f>
        <v>49.2</v>
      </c>
      <c r="F145" s="359">
        <f>IF(ISNUMBER(Regressions!F155),ROUND(Regressions!F155, 1), NA())</f>
        <v>49.2</v>
      </c>
      <c r="G145" s="257">
        <f>IF(ISNUMBER(Regressions!G155),ROUND(Regressions!G155, 1), NA())</f>
        <v>47.5</v>
      </c>
      <c r="H145" s="360">
        <f>IF(ISNUMBER(Regressions!H155),ROUND(Regressions!H155, 1), NA())</f>
        <v>1.7</v>
      </c>
      <c r="I145" s="258">
        <f>IF(ISNUMBER(Regressions!I155),ROUND(Regressions!I155, 1), NA())</f>
        <v>50.8</v>
      </c>
      <c r="J145" s="361">
        <f>IF(ISNUMBER(Regressions!K155),ROUND(Regressions!K155, 1), NA())</f>
        <v>46.1</v>
      </c>
      <c r="K145" s="359" t="e">
        <f>IF(ISNUMBER(Regressions!L155),ROUND(Regressions!L155, 1), NA())</f>
        <v>#N/A</v>
      </c>
      <c r="L145" s="259" t="e">
        <f>IF(ISNUMBER(Regressions!M155),ROUND(Regressions!M155, 1), NA())</f>
        <v>#N/A</v>
      </c>
      <c r="M145" s="360" t="e">
        <f>IF(ISNUMBER(Regressions!N155),ROUND(Regressions!N155, 1), NA())</f>
        <v>#N/A</v>
      </c>
      <c r="N145" s="258">
        <f>IF(ISNUMBER(Regressions!O155),ROUND(Regressions!O155, 1), NA())</f>
        <v>53.9</v>
      </c>
      <c r="O145" s="361">
        <f>IF(ISNUMBER(Regressions!Q155),ROUND(Regressions!Q155, 1), NA())</f>
        <v>31.7</v>
      </c>
      <c r="P145" s="359">
        <f>IF(ISNUMBER(Regressions!R155),ROUND(Regressions!R155, 1), NA())</f>
        <v>26.5</v>
      </c>
      <c r="Q145" s="236" t="e">
        <f>IF(ISNUMBER(Regressions!S155),ROUND(Regressions!S155, 1), NA())</f>
        <v>#N/A</v>
      </c>
      <c r="R145" s="360" t="e">
        <f>IF(ISNUMBER(Regressions!T155),ROUND(Regressions!T155, 1), NA())</f>
        <v>#N/A</v>
      </c>
      <c r="S145" s="258">
        <f>IF(ISNUMBER(Regressions!U155),ROUND(Regressions!U155, 1), NA())</f>
        <v>73.5</v>
      </c>
    </row>
    <row xmlns:x14ac="http://schemas.microsoft.com/office/spreadsheetml/2009/9/ac" r="146" x14ac:dyDescent="0.2">
      <c r="A146" s="356" t="str">
        <f>IF(ISBLANK(Regressions!A156), " ", Regressions!A156)</f>
        <v>Côte d'Ivoire</v>
      </c>
      <c r="B146" s="357">
        <f>IF(ISBLANK(Regressions!B156), " ", Regressions!B156)</f>
        <v>2018</v>
      </c>
      <c r="C146" s="362" t="str">
        <f>IF(ISBLANK(Regressions!C156), " ", Regressions!C156)</f>
        <v>Primary</v>
      </c>
      <c r="D146" s="358">
        <f>IF(ISBLANK(Regressions!D156), " ", Regressions!D156)</f>
        <v>4198216</v>
      </c>
      <c r="E146" s="235">
        <f>IF(ISNUMBER(Regressions!E156),ROUND(Regressions!E156, 1), NA())</f>
        <v>50.5</v>
      </c>
      <c r="F146" s="359">
        <f>IF(ISNUMBER(Regressions!F156),ROUND(Regressions!F156, 1), NA())</f>
        <v>50.5</v>
      </c>
      <c r="G146" s="257">
        <f>IF(ISNUMBER(Regressions!G156),ROUND(Regressions!G156, 1), NA())</f>
        <v>47.5</v>
      </c>
      <c r="H146" s="360">
        <f>IF(ISNUMBER(Regressions!H156),ROUND(Regressions!H156, 1), NA())</f>
        <v>3</v>
      </c>
      <c r="I146" s="258">
        <f>IF(ISNUMBER(Regressions!I156),ROUND(Regressions!I156, 1), NA())</f>
        <v>49.5</v>
      </c>
      <c r="J146" s="361">
        <f>IF(ISNUMBER(Regressions!K156),ROUND(Regressions!K156, 1), NA())</f>
        <v>46.7</v>
      </c>
      <c r="K146" s="359" t="e">
        <f>IF(ISNUMBER(Regressions!L156),ROUND(Regressions!L156, 1), NA())</f>
        <v>#N/A</v>
      </c>
      <c r="L146" s="259" t="e">
        <f>IF(ISNUMBER(Regressions!M156),ROUND(Regressions!M156, 1), NA())</f>
        <v>#N/A</v>
      </c>
      <c r="M146" s="360" t="e">
        <f>IF(ISNUMBER(Regressions!N156),ROUND(Regressions!N156, 1), NA())</f>
        <v>#N/A</v>
      </c>
      <c r="N146" s="258">
        <f>IF(ISNUMBER(Regressions!O156),ROUND(Regressions!O156, 1), NA())</f>
        <v>53.3</v>
      </c>
      <c r="O146" s="361">
        <f>IF(ISNUMBER(Regressions!Q156),ROUND(Regressions!Q156, 1), NA())</f>
        <v>34.9</v>
      </c>
      <c r="P146" s="359">
        <f>IF(ISNUMBER(Regressions!R156),ROUND(Regressions!R156, 1), NA())</f>
        <v>33.799999999999997</v>
      </c>
      <c r="Q146" s="236" t="e">
        <f>IF(ISNUMBER(Regressions!S156),ROUND(Regressions!S156, 1), NA())</f>
        <v>#N/A</v>
      </c>
      <c r="R146" s="360" t="e">
        <f>IF(ISNUMBER(Regressions!T156),ROUND(Regressions!T156, 1), NA())</f>
        <v>#N/A</v>
      </c>
      <c r="S146" s="258">
        <f>IF(ISNUMBER(Regressions!U156),ROUND(Regressions!U156, 1), NA())</f>
        <v>66.2</v>
      </c>
    </row>
    <row xmlns:x14ac="http://schemas.microsoft.com/office/spreadsheetml/2009/9/ac" r="147" x14ac:dyDescent="0.2">
      <c r="A147" s="356" t="str">
        <f>IF(ISBLANK(Regressions!A157), " ", Regressions!A157)</f>
        <v>Côte d'Ivoire</v>
      </c>
      <c r="B147" s="357">
        <f>IF(ISBLANK(Regressions!B157), " ", Regressions!B157)</f>
        <v>2019</v>
      </c>
      <c r="C147" s="362" t="str">
        <f>IF(ISBLANK(Regressions!C157), " ", Regressions!C157)</f>
        <v>Primary</v>
      </c>
      <c r="D147" s="358">
        <f>IF(ISBLANK(Regressions!D157), " ", Regressions!D157)</f>
        <v>4280159</v>
      </c>
      <c r="E147" s="235">
        <f>IF(ISNUMBER(Regressions!E157),ROUND(Regressions!E157, 1), NA())</f>
        <v>51.8</v>
      </c>
      <c r="F147" s="359">
        <f>IF(ISNUMBER(Regressions!F157),ROUND(Regressions!F157, 1), NA())</f>
        <v>51.8</v>
      </c>
      <c r="G147" s="257">
        <f>IF(ISNUMBER(Regressions!G157),ROUND(Regressions!G157, 1), NA())</f>
        <v>47.5</v>
      </c>
      <c r="H147" s="360">
        <f>IF(ISNUMBER(Regressions!H157),ROUND(Regressions!H157, 1), NA())</f>
        <v>4.3</v>
      </c>
      <c r="I147" s="258">
        <f>IF(ISNUMBER(Regressions!I157),ROUND(Regressions!I157, 1), NA())</f>
        <v>48.2</v>
      </c>
      <c r="J147" s="361">
        <f>IF(ISNUMBER(Regressions!K157),ROUND(Regressions!K157, 1), NA())</f>
        <v>47.2</v>
      </c>
      <c r="K147" s="359" t="e">
        <f>IF(ISNUMBER(Regressions!L157),ROUND(Regressions!L157, 1), NA())</f>
        <v>#N/A</v>
      </c>
      <c r="L147" s="259" t="e">
        <f>IF(ISNUMBER(Regressions!M157),ROUND(Regressions!M157, 1), NA())</f>
        <v>#N/A</v>
      </c>
      <c r="M147" s="360" t="e">
        <f>IF(ISNUMBER(Regressions!N157),ROUND(Regressions!N157, 1), NA())</f>
        <v>#N/A</v>
      </c>
      <c r="N147" s="258">
        <f>IF(ISNUMBER(Regressions!O157),ROUND(Regressions!O157, 1), NA())</f>
        <v>52.8</v>
      </c>
      <c r="O147" s="361">
        <f>IF(ISNUMBER(Regressions!Q157),ROUND(Regressions!Q157, 1), NA())</f>
        <v>38.1</v>
      </c>
      <c r="P147" s="359">
        <f>IF(ISNUMBER(Regressions!R157),ROUND(Regressions!R157, 1), NA())</f>
        <v>38.1</v>
      </c>
      <c r="Q147" s="236" t="e">
        <f>IF(ISNUMBER(Regressions!S157),ROUND(Regressions!S157, 1), NA())</f>
        <v>#N/A</v>
      </c>
      <c r="R147" s="360" t="e">
        <f>IF(ISNUMBER(Regressions!T157),ROUND(Regressions!T157, 1), NA())</f>
        <v>#N/A</v>
      </c>
      <c r="S147" s="258">
        <f>IF(ISNUMBER(Regressions!U157),ROUND(Regressions!U157, 1), NA())</f>
        <v>61.9</v>
      </c>
    </row>
    <row xmlns:x14ac="http://schemas.microsoft.com/office/spreadsheetml/2009/9/ac" r="148" x14ac:dyDescent="0.2">
      <c r="A148" s="356" t="str">
        <f>IF(ISBLANK(Regressions!A158), " ", Regressions!A158)</f>
        <v>Côte d'Ivoire</v>
      </c>
      <c r="B148" s="357">
        <f>IF(ISBLANK(Regressions!B158), " ", Regressions!B158)</f>
        <v>2020</v>
      </c>
      <c r="C148" s="362" t="str">
        <f>IF(ISBLANK(Regressions!C158), " ", Regressions!C158)</f>
        <v>Primary</v>
      </c>
      <c r="D148" s="358">
        <f>IF(ISBLANK(Regressions!D158), " ", Regressions!D158)</f>
        <v>4355767</v>
      </c>
      <c r="E148" s="235">
        <f>IF(ISNUMBER(Regressions!E158),ROUND(Regressions!E158, 1), NA())</f>
        <v>53</v>
      </c>
      <c r="F148" s="359">
        <f>IF(ISNUMBER(Regressions!F158),ROUND(Regressions!F158, 1), NA())</f>
        <v>53</v>
      </c>
      <c r="G148" s="257">
        <f>IF(ISNUMBER(Regressions!G158),ROUND(Regressions!G158, 1), NA())</f>
        <v>47.5</v>
      </c>
      <c r="H148" s="360">
        <f>IF(ISNUMBER(Regressions!H158),ROUND(Regressions!H158, 1), NA())</f>
        <v>5.5</v>
      </c>
      <c r="I148" s="258">
        <f>IF(ISNUMBER(Regressions!I158),ROUND(Regressions!I158, 1), NA())</f>
        <v>47</v>
      </c>
      <c r="J148" s="361">
        <f>IF(ISNUMBER(Regressions!K158),ROUND(Regressions!K158, 1), NA())</f>
        <v>47.7</v>
      </c>
      <c r="K148" s="359" t="e">
        <f>IF(ISNUMBER(Regressions!L158),ROUND(Regressions!L158, 1), NA())</f>
        <v>#N/A</v>
      </c>
      <c r="L148" s="259" t="e">
        <f>IF(ISNUMBER(Regressions!M158),ROUND(Regressions!M158, 1), NA())</f>
        <v>#N/A</v>
      </c>
      <c r="M148" s="360" t="e">
        <f>IF(ISNUMBER(Regressions!N158),ROUND(Regressions!N158, 1), NA())</f>
        <v>#N/A</v>
      </c>
      <c r="N148" s="258">
        <f>IF(ISNUMBER(Regressions!O158),ROUND(Regressions!O158, 1), NA())</f>
        <v>52.3</v>
      </c>
      <c r="O148" s="361">
        <f>IF(ISNUMBER(Regressions!Q158),ROUND(Regressions!Q158, 1), NA())</f>
        <v>41.3</v>
      </c>
      <c r="P148" s="359">
        <f>IF(ISNUMBER(Regressions!R158),ROUND(Regressions!R158, 1), NA())</f>
        <v>41.3</v>
      </c>
      <c r="Q148" s="236" t="e">
        <f>IF(ISNUMBER(Regressions!S158),ROUND(Regressions!S158, 1), NA())</f>
        <v>#N/A</v>
      </c>
      <c r="R148" s="360" t="e">
        <f>IF(ISNUMBER(Regressions!T158),ROUND(Regressions!T158, 1), NA())</f>
        <v>#N/A</v>
      </c>
      <c r="S148" s="258">
        <f>IF(ISNUMBER(Regressions!U158),ROUND(Regressions!U158, 1), NA())</f>
        <v>58.7</v>
      </c>
    </row>
    <row xmlns:x14ac="http://schemas.microsoft.com/office/spreadsheetml/2009/9/ac" r="149" x14ac:dyDescent="0.2">
      <c r="A149" s="423" t="str">
        <f>IF(ISBLANK(Regressions!A159), " ", Regressions!A159)</f>
        <v>Côte d'Ivoire</v>
      </c>
      <c r="B149" s="424">
        <f>IF(ISBLANK(Regressions!B159), " ", Regressions!B159)</f>
        <v>2021</v>
      </c>
      <c r="C149" s="425" t="str">
        <f>IF(ISBLANK(Regressions!C159), " ", Regressions!C159)</f>
        <v>Primary</v>
      </c>
      <c r="D149" s="426">
        <f>IF(ISBLANK(Regressions!D159), " ", Regressions!D159)</f>
        <v>4424992</v>
      </c>
      <c r="E149" s="429">
        <f>IF(ISNUMBER(Regressions!E159),ROUND(Regressions!E159, 1), NA())</f>
        <v>54.3</v>
      </c>
      <c r="F149" s="427">
        <f>IF(ISNUMBER(Regressions!F159),ROUND(Regressions!F159, 1), NA())</f>
        <v>54.3</v>
      </c>
      <c r="G149" s="430">
        <f>IF(ISNUMBER(Regressions!G159),ROUND(Regressions!G159, 1), NA())</f>
        <v>47.5</v>
      </c>
      <c r="H149" s="428">
        <f>IF(ISNUMBER(Regressions!H159),ROUND(Regressions!H159, 1), NA())</f>
        <v>6.8</v>
      </c>
      <c r="I149" s="431">
        <f>IF(ISNUMBER(Regressions!I159),ROUND(Regressions!I159, 1), NA())</f>
        <v>45.7</v>
      </c>
      <c r="J149" s="429">
        <f>IF(ISNUMBER(Regressions!K159),ROUND(Regressions!K159, 1), NA())</f>
        <v>47.7</v>
      </c>
      <c r="K149" s="427" t="e">
        <f>IF(ISNUMBER(Regressions!L159),ROUND(Regressions!L159, 1), NA())</f>
        <v>#N/A</v>
      </c>
      <c r="L149" s="432" t="e">
        <f>IF(ISNUMBER(Regressions!M159),ROUND(Regressions!M159, 1), NA())</f>
        <v>#N/A</v>
      </c>
      <c r="M149" s="428" t="e">
        <f>IF(ISNUMBER(Regressions!N159),ROUND(Regressions!N159, 1), NA())</f>
        <v>#N/A</v>
      </c>
      <c r="N149" s="431">
        <f>IF(ISNUMBER(Regressions!O159),ROUND(Regressions!O159, 1), NA())</f>
        <v>52.3</v>
      </c>
      <c r="O149" s="429">
        <f>IF(ISNUMBER(Regressions!Q159),ROUND(Regressions!Q159, 1), NA())</f>
        <v>44.5</v>
      </c>
      <c r="P149" s="427">
        <f>IF(ISNUMBER(Regressions!R159),ROUND(Regressions!R159, 1), NA())</f>
        <v>44.5</v>
      </c>
      <c r="Q149" s="433" t="e">
        <f>IF(ISNUMBER(Regressions!S159),ROUND(Regressions!S159, 1), NA())</f>
        <v>#N/A</v>
      </c>
      <c r="R149" s="428" t="e">
        <f>IF(ISNUMBER(Regressions!T159),ROUND(Regressions!T159, 1), NA())</f>
        <v>#N/A</v>
      </c>
      <c r="S149" s="431">
        <f>IF(ISNUMBER(Regressions!U159),ROUND(Regressions!U159, 1), NA())</f>
        <v>55.5</v>
      </c>
      <c r="T149" s="422"/>
      <c r="U149" s="422"/>
      <c r="V149" s="422"/>
      <c r="W149" s="422"/>
      <c r="X149" s="422"/>
      <c r="Y149" s="422"/>
      <c r="Z149" s="422"/>
      <c r="AA149" s="422"/>
      <c r="AB149" s="422"/>
      <c r="AC149" s="422"/>
    </row>
    <row xmlns:x14ac="http://schemas.microsoft.com/office/spreadsheetml/2009/9/ac" r="150" x14ac:dyDescent="0.2">
      <c r="A150" s="356" t="str">
        <f>IF(ISBLANK(Regressions!A160), " ", Regressions!A160)</f>
        <v>Côte d'Ivoire</v>
      </c>
      <c r="B150" s="357">
        <f>IF(ISBLANK(Regressions!B160), " ", Regressions!B160)</f>
        <v>2022</v>
      </c>
      <c r="C150" s="362" t="str">
        <f>IF(ISBLANK(Regressions!C160), " ", Regressions!C160)</f>
        <v>Primary</v>
      </c>
      <c r="D150" s="358">
        <f>IF(ISBLANK(Regressions!D160), " ", Regressions!D160)</f>
        <v>4492922</v>
      </c>
      <c r="E150" s="235">
        <f>IF(ISNUMBER(Regressions!E160),ROUND(Regressions!E160, 1), NA())</f>
        <v>55.6</v>
      </c>
      <c r="F150" s="359">
        <f>IF(ISNUMBER(Regressions!F160),ROUND(Regressions!F160, 1), NA())</f>
        <v>55.6</v>
      </c>
      <c r="G150" s="257">
        <f>IF(ISNUMBER(Regressions!G160),ROUND(Regressions!G160, 1), NA())</f>
        <v>47.5</v>
      </c>
      <c r="H150" s="360">
        <f>IF(ISNUMBER(Regressions!H160),ROUND(Regressions!H160, 1), NA())</f>
        <v>8.1</v>
      </c>
      <c r="I150" s="258">
        <f>IF(ISNUMBER(Regressions!I160),ROUND(Regressions!I160, 1), NA())</f>
        <v>44.4</v>
      </c>
      <c r="J150" s="361">
        <f>IF(ISNUMBER(Regressions!K160),ROUND(Regressions!K160, 1), NA())</f>
        <v>47.7</v>
      </c>
      <c r="K150" s="359" t="e">
        <f>IF(ISNUMBER(Regressions!L160),ROUND(Regressions!L160, 1), NA())</f>
        <v>#N/A</v>
      </c>
      <c r="L150" s="259" t="e">
        <f>IF(ISNUMBER(Regressions!M160),ROUND(Regressions!M160, 1), NA())</f>
        <v>#N/A</v>
      </c>
      <c r="M150" s="360" t="e">
        <f>IF(ISNUMBER(Regressions!N160),ROUND(Regressions!N160, 1), NA())</f>
        <v>#N/A</v>
      </c>
      <c r="N150" s="258">
        <f>IF(ISNUMBER(Regressions!O160),ROUND(Regressions!O160, 1), NA())</f>
        <v>52.3</v>
      </c>
      <c r="O150" s="361">
        <f>IF(ISNUMBER(Regressions!Q160),ROUND(Regressions!Q160, 1), NA())</f>
        <v>47.7</v>
      </c>
      <c r="P150" s="359">
        <f>IF(ISNUMBER(Regressions!R160),ROUND(Regressions!R160, 1), NA())</f>
        <v>47.7</v>
      </c>
      <c r="Q150" s="236" t="e">
        <f>IF(ISNUMBER(Regressions!S160),ROUND(Regressions!S160, 1), NA())</f>
        <v>#N/A</v>
      </c>
      <c r="R150" s="360" t="e">
        <f>IF(ISNUMBER(Regressions!T160),ROUND(Regressions!T160, 1), NA())</f>
        <v>#N/A</v>
      </c>
      <c r="S150" s="258">
        <f>IF(ISNUMBER(Regressions!U160),ROUND(Regressions!U160, 1), NA())</f>
        <v>52.3</v>
      </c>
    </row>
    <row xmlns:x14ac="http://schemas.microsoft.com/office/spreadsheetml/2009/9/ac" r="151" x14ac:dyDescent="0.2">
      <c r="A151" s="363" t="str">
        <f>IF(ISBLANK(Regressions!A161), " ", Regressions!A161)</f>
        <v>Côte d'Ivoire</v>
      </c>
      <c r="B151" s="364">
        <f>IF(ISBLANK(Regressions!B161), " ", Regressions!B161)</f>
        <v>2023</v>
      </c>
      <c r="C151" s="365" t="str">
        <f>IF(ISBLANK(Regressions!C161), " ", Regressions!C161)</f>
        <v>Primary</v>
      </c>
      <c r="D151" s="366">
        <f>IF(ISBLANK(Regressions!D161), " ", Regressions!D161)</f>
        <v>4565335</v>
      </c>
      <c r="E151" s="367">
        <f>IF(ISNUMBER(Regressions!E161),ROUND(Regressions!E161, 1), NA())</f>
        <v>56.9</v>
      </c>
      <c r="F151" s="368">
        <f>IF(ISNUMBER(Regressions!F161),ROUND(Regressions!F161, 1), NA())</f>
        <v>56.9</v>
      </c>
      <c r="G151" s="369">
        <f>IF(ISNUMBER(Regressions!G161),ROUND(Regressions!G161, 1), NA())</f>
        <v>47.5</v>
      </c>
      <c r="H151" s="370">
        <f>IF(ISNUMBER(Regressions!H161),ROUND(Regressions!H161, 1), NA())</f>
        <v>9.4</v>
      </c>
      <c r="I151" s="371">
        <f>IF(ISNUMBER(Regressions!I161),ROUND(Regressions!I161, 1), NA())</f>
        <v>43.1</v>
      </c>
      <c r="J151" s="372">
        <f>IF(ISNUMBER(Regressions!K161),ROUND(Regressions!K161, 1), NA())</f>
        <v>47.7</v>
      </c>
      <c r="K151" s="368" t="e">
        <f>IF(ISNUMBER(Regressions!L161),ROUND(Regressions!L161, 1), NA())</f>
        <v>#N/A</v>
      </c>
      <c r="L151" s="373" t="e">
        <f>IF(ISNUMBER(Regressions!M161),ROUND(Regressions!M161, 1), NA())</f>
        <v>#N/A</v>
      </c>
      <c r="M151" s="370" t="e">
        <f>IF(ISNUMBER(Regressions!N161),ROUND(Regressions!N161, 1), NA())</f>
        <v>#N/A</v>
      </c>
      <c r="N151" s="371">
        <f>IF(ISNUMBER(Regressions!O161),ROUND(Regressions!O161, 1), NA())</f>
        <v>52.3</v>
      </c>
      <c r="O151" s="372">
        <f>IF(ISNUMBER(Regressions!Q161),ROUND(Regressions!Q161, 1), NA())</f>
        <v>50.9</v>
      </c>
      <c r="P151" s="368">
        <f>IF(ISNUMBER(Regressions!R161),ROUND(Regressions!R161, 1), NA())</f>
        <v>50.9</v>
      </c>
      <c r="Q151" s="374" t="e">
        <f>IF(ISNUMBER(Regressions!S161),ROUND(Regressions!S161, 1), NA())</f>
        <v>#N/A</v>
      </c>
      <c r="R151" s="370" t="e">
        <f>IF(ISNUMBER(Regressions!T161),ROUND(Regressions!T161, 1), NA())</f>
        <v>#N/A</v>
      </c>
      <c r="S151" s="371">
        <f>IF(ISNUMBER(Regressions!U161),ROUND(Regressions!U161, 1), NA())</f>
        <v>49.1</v>
      </c>
    </row>
    <row xmlns:x14ac="http://schemas.microsoft.com/office/spreadsheetml/2009/9/ac" r="152" hidden="true" x14ac:dyDescent="0.2">
      <c r="A152" s="356" t="str">
        <f>IF(ISBLANK(Regressions!A162), " ", Regressions!A162)</f>
        <v>Côte d'Ivoire</v>
      </c>
      <c r="B152" s="357">
        <f>IF(ISBLANK(Regressions!B162), " ", Regressions!B162)</f>
        <v>2024</v>
      </c>
      <c r="C152" s="362" t="str">
        <f>IF(ISBLANK(Regressions!C162), " ", Regressions!C162)</f>
        <v>Primary</v>
      </c>
      <c r="D152" s="358" t="str">
        <f>IF(ISBLANK(Regressions!D162), " ", Regressions!D162)</f>
        <v> </v>
      </c>
      <c r="E152" s="235" t="e">
        <f>IF(ISNUMBER(Regressions!E162),ROUND(Regressions!E162, 1), NA())</f>
        <v>#N/A</v>
      </c>
      <c r="F152" s="359" t="e">
        <f>IF(ISNUMBER(Regressions!F162),ROUND(Regressions!F162, 1), NA())</f>
        <v>#N/A</v>
      </c>
      <c r="G152" s="257" t="e">
        <f>IF(ISNUMBER(Regressions!G162),ROUND(Regressions!G162, 1), NA())</f>
        <v>#N/A</v>
      </c>
      <c r="H152" s="360" t="e">
        <f>IF(ISNUMBER(Regressions!H162),ROUND(Regressions!H162, 1), NA())</f>
        <v>#N/A</v>
      </c>
      <c r="I152" s="258" t="e">
        <f>IF(ISNUMBER(Regressions!I162),ROUND(Regressions!I162, 1), NA())</f>
        <v>#N/A</v>
      </c>
      <c r="J152" s="361" t="e">
        <f>IF(ISNUMBER(Regressions!K162),ROUND(Regressions!K162, 1), NA())</f>
        <v>#N/A</v>
      </c>
      <c r="K152" s="359" t="e">
        <f>IF(ISNUMBER(Regressions!L162),ROUND(Regressions!L162, 1), NA())</f>
        <v>#N/A</v>
      </c>
      <c r="L152" s="259" t="e">
        <f>IF(ISNUMBER(Regressions!M162),ROUND(Regressions!M162, 1), NA())</f>
        <v>#N/A</v>
      </c>
      <c r="M152" s="360" t="e">
        <f>IF(ISNUMBER(Regressions!N162),ROUND(Regressions!N162, 1), NA())</f>
        <v>#N/A</v>
      </c>
      <c r="N152" s="258" t="e">
        <f>IF(ISNUMBER(Regressions!O162),ROUND(Regressions!O162, 1), NA())</f>
        <v>#N/A</v>
      </c>
      <c r="O152" s="361" t="e">
        <f>IF(ISNUMBER(Regressions!Q162),ROUND(Regressions!Q162, 1), NA())</f>
        <v>#N/A</v>
      </c>
      <c r="P152" s="359" t="e">
        <f>IF(ISNUMBER(Regressions!R162),ROUND(Regressions!R162, 1), NA())</f>
        <v>#N/A</v>
      </c>
      <c r="Q152" s="236" t="e">
        <f>IF(ISNUMBER(Regressions!S162),ROUND(Regressions!S162, 1), NA())</f>
        <v>#N/A</v>
      </c>
      <c r="R152" s="360" t="e">
        <f>IF(ISNUMBER(Regressions!T162),ROUND(Regressions!T162, 1), NA())</f>
        <v>#N/A</v>
      </c>
      <c r="S152" s="258" t="e">
        <f>IF(ISNUMBER(Regressions!U162),ROUND(Regressions!U162, 1), NA())</f>
        <v>#N/A</v>
      </c>
    </row>
    <row xmlns:x14ac="http://schemas.microsoft.com/office/spreadsheetml/2009/9/ac" r="153" hidden="true" x14ac:dyDescent="0.2">
      <c r="A153" s="356" t="str">
        <f>IF(ISBLANK(Regressions!A163), " ", Regressions!A163)</f>
        <v>Côte d'Ivoire</v>
      </c>
      <c r="B153" s="357">
        <f>IF(ISBLANK(Regressions!B163), " ", Regressions!B163)</f>
        <v>2025</v>
      </c>
      <c r="C153" s="362" t="str">
        <f>IF(ISBLANK(Regressions!C163), " ", Regressions!C163)</f>
        <v>Primary</v>
      </c>
      <c r="D153" s="358" t="str">
        <f>IF(ISBLANK(Regressions!D163), " ", Regressions!D163)</f>
        <v> </v>
      </c>
      <c r="E153" s="235" t="e">
        <f>IF(ISNUMBER(Regressions!E163),ROUND(Regressions!E163, 1), NA())</f>
        <v>#N/A</v>
      </c>
      <c r="F153" s="359" t="e">
        <f>IF(ISNUMBER(Regressions!F163),ROUND(Regressions!F163, 1), NA())</f>
        <v>#N/A</v>
      </c>
      <c r="G153" s="257" t="e">
        <f>IF(ISNUMBER(Regressions!G163),ROUND(Regressions!G163, 1), NA())</f>
        <v>#N/A</v>
      </c>
      <c r="H153" s="360" t="e">
        <f>IF(ISNUMBER(Regressions!H163),ROUND(Regressions!H163, 1), NA())</f>
        <v>#N/A</v>
      </c>
      <c r="I153" s="258" t="e">
        <f>IF(ISNUMBER(Regressions!I163),ROUND(Regressions!I163, 1), NA())</f>
        <v>#N/A</v>
      </c>
      <c r="J153" s="361" t="e">
        <f>IF(ISNUMBER(Regressions!K163),ROUND(Regressions!K163, 1), NA())</f>
        <v>#N/A</v>
      </c>
      <c r="K153" s="359" t="e">
        <f>IF(ISNUMBER(Regressions!L163),ROUND(Regressions!L163, 1), NA())</f>
        <v>#N/A</v>
      </c>
      <c r="L153" s="259" t="e">
        <f>IF(ISNUMBER(Regressions!M163),ROUND(Regressions!M163, 1), NA())</f>
        <v>#N/A</v>
      </c>
      <c r="M153" s="360" t="e">
        <f>IF(ISNUMBER(Regressions!N163),ROUND(Regressions!N163, 1), NA())</f>
        <v>#N/A</v>
      </c>
      <c r="N153" s="258" t="e">
        <f>IF(ISNUMBER(Regressions!O163),ROUND(Regressions!O163, 1), NA())</f>
        <v>#N/A</v>
      </c>
      <c r="O153" s="361" t="e">
        <f>IF(ISNUMBER(Regressions!Q163),ROUND(Regressions!Q163, 1), NA())</f>
        <v>#N/A</v>
      </c>
      <c r="P153" s="359" t="e">
        <f>IF(ISNUMBER(Regressions!R163),ROUND(Regressions!R163, 1), NA())</f>
        <v>#N/A</v>
      </c>
      <c r="Q153" s="236" t="e">
        <f>IF(ISNUMBER(Regressions!S163),ROUND(Regressions!S163, 1), NA())</f>
        <v>#N/A</v>
      </c>
      <c r="R153" s="360" t="e">
        <f>IF(ISNUMBER(Regressions!T163),ROUND(Regressions!T163, 1), NA())</f>
        <v>#N/A</v>
      </c>
      <c r="S153" s="258" t="e">
        <f>IF(ISNUMBER(Regressions!U163),ROUND(Regressions!U163, 1), NA())</f>
        <v>#N/A</v>
      </c>
    </row>
    <row xmlns:x14ac="http://schemas.microsoft.com/office/spreadsheetml/2009/9/ac" r="154" hidden="true" x14ac:dyDescent="0.2">
      <c r="A154" s="356" t="str">
        <f>IF(ISBLANK(Regressions!A164), " ", Regressions!A164)</f>
        <v>Côte d'Ivoire</v>
      </c>
      <c r="B154" s="357">
        <f>IF(ISBLANK(Regressions!B164), " ", Regressions!B164)</f>
        <v>2026</v>
      </c>
      <c r="C154" s="362" t="str">
        <f>IF(ISBLANK(Regressions!C164), " ", Regressions!C164)</f>
        <v>Primary</v>
      </c>
      <c r="D154" s="358" t="str">
        <f>IF(ISBLANK(Regressions!D164), " ", Regressions!D164)</f>
        <v> </v>
      </c>
      <c r="E154" s="235" t="e">
        <f>IF(ISNUMBER(Regressions!E164),ROUND(Regressions!E164, 1), NA())</f>
        <v>#N/A</v>
      </c>
      <c r="F154" s="359" t="e">
        <f>IF(ISNUMBER(Regressions!F164),ROUND(Regressions!F164, 1), NA())</f>
        <v>#N/A</v>
      </c>
      <c r="G154" s="257" t="e">
        <f>IF(ISNUMBER(Regressions!G164),ROUND(Regressions!G164, 1), NA())</f>
        <v>#N/A</v>
      </c>
      <c r="H154" s="360" t="e">
        <f>IF(ISNUMBER(Regressions!H164),ROUND(Regressions!H164, 1), NA())</f>
        <v>#N/A</v>
      </c>
      <c r="I154" s="258" t="e">
        <f>IF(ISNUMBER(Regressions!I164),ROUND(Regressions!I164, 1), NA())</f>
        <v>#N/A</v>
      </c>
      <c r="J154" s="361" t="e">
        <f>IF(ISNUMBER(Regressions!K164),ROUND(Regressions!K164, 1), NA())</f>
        <v>#N/A</v>
      </c>
      <c r="K154" s="359" t="e">
        <f>IF(ISNUMBER(Regressions!L164),ROUND(Regressions!L164, 1), NA())</f>
        <v>#N/A</v>
      </c>
      <c r="L154" s="259" t="e">
        <f>IF(ISNUMBER(Regressions!M164),ROUND(Regressions!M164, 1), NA())</f>
        <v>#N/A</v>
      </c>
      <c r="M154" s="360" t="e">
        <f>IF(ISNUMBER(Regressions!N164),ROUND(Regressions!N164, 1), NA())</f>
        <v>#N/A</v>
      </c>
      <c r="N154" s="258" t="e">
        <f>IF(ISNUMBER(Regressions!O164),ROUND(Regressions!O164, 1), NA())</f>
        <v>#N/A</v>
      </c>
      <c r="O154" s="361" t="e">
        <f>IF(ISNUMBER(Regressions!Q164),ROUND(Regressions!Q164, 1), NA())</f>
        <v>#N/A</v>
      </c>
      <c r="P154" s="359" t="e">
        <f>IF(ISNUMBER(Regressions!R164),ROUND(Regressions!R164, 1), NA())</f>
        <v>#N/A</v>
      </c>
      <c r="Q154" s="236" t="e">
        <f>IF(ISNUMBER(Regressions!S164),ROUND(Regressions!S164, 1), NA())</f>
        <v>#N/A</v>
      </c>
      <c r="R154" s="360" t="e">
        <f>IF(ISNUMBER(Regressions!T164),ROUND(Regressions!T164, 1), NA())</f>
        <v>#N/A</v>
      </c>
      <c r="S154" s="258" t="e">
        <f>IF(ISNUMBER(Regressions!U164),ROUND(Regressions!U164, 1), NA())</f>
        <v>#N/A</v>
      </c>
    </row>
    <row xmlns:x14ac="http://schemas.microsoft.com/office/spreadsheetml/2009/9/ac" r="155" hidden="true" x14ac:dyDescent="0.2">
      <c r="A155" s="356" t="str">
        <f>IF(ISBLANK(Regressions!A165), " ", Regressions!A165)</f>
        <v>Côte d'Ivoire</v>
      </c>
      <c r="B155" s="357">
        <f>IF(ISBLANK(Regressions!B165), " ", Regressions!B165)</f>
        <v>2027</v>
      </c>
      <c r="C155" s="362" t="str">
        <f>IF(ISBLANK(Regressions!C165), " ", Regressions!C165)</f>
        <v>Primary</v>
      </c>
      <c r="D155" s="358" t="str">
        <f>IF(ISBLANK(Regressions!D165), " ", Regressions!D165)</f>
        <v> </v>
      </c>
      <c r="E155" s="235" t="e">
        <f>IF(ISNUMBER(Regressions!E165),ROUND(Regressions!E165, 1), NA())</f>
        <v>#N/A</v>
      </c>
      <c r="F155" s="359" t="e">
        <f>IF(ISNUMBER(Regressions!F165),ROUND(Regressions!F165, 1), NA())</f>
        <v>#N/A</v>
      </c>
      <c r="G155" s="257" t="e">
        <f>IF(ISNUMBER(Regressions!G165),ROUND(Regressions!G165, 1), NA())</f>
        <v>#N/A</v>
      </c>
      <c r="H155" s="360" t="e">
        <f>IF(ISNUMBER(Regressions!H165),ROUND(Regressions!H165, 1), NA())</f>
        <v>#N/A</v>
      </c>
      <c r="I155" s="258" t="e">
        <f>IF(ISNUMBER(Regressions!I165),ROUND(Regressions!I165, 1), NA())</f>
        <v>#N/A</v>
      </c>
      <c r="J155" s="361" t="e">
        <f>IF(ISNUMBER(Regressions!K165),ROUND(Regressions!K165, 1), NA())</f>
        <v>#N/A</v>
      </c>
      <c r="K155" s="359" t="e">
        <f>IF(ISNUMBER(Regressions!L165),ROUND(Regressions!L165, 1), NA())</f>
        <v>#N/A</v>
      </c>
      <c r="L155" s="259" t="e">
        <f>IF(ISNUMBER(Regressions!M165),ROUND(Regressions!M165, 1), NA())</f>
        <v>#N/A</v>
      </c>
      <c r="M155" s="360" t="e">
        <f>IF(ISNUMBER(Regressions!N165),ROUND(Regressions!N165, 1), NA())</f>
        <v>#N/A</v>
      </c>
      <c r="N155" s="258" t="e">
        <f>IF(ISNUMBER(Regressions!O165),ROUND(Regressions!O165, 1), NA())</f>
        <v>#N/A</v>
      </c>
      <c r="O155" s="361" t="e">
        <f>IF(ISNUMBER(Regressions!Q165),ROUND(Regressions!Q165, 1), NA())</f>
        <v>#N/A</v>
      </c>
      <c r="P155" s="359" t="e">
        <f>IF(ISNUMBER(Regressions!R165),ROUND(Regressions!R165, 1), NA())</f>
        <v>#N/A</v>
      </c>
      <c r="Q155" s="236" t="e">
        <f>IF(ISNUMBER(Regressions!S165),ROUND(Regressions!S165, 1), NA())</f>
        <v>#N/A</v>
      </c>
      <c r="R155" s="360" t="e">
        <f>IF(ISNUMBER(Regressions!T165),ROUND(Regressions!T165, 1), NA())</f>
        <v>#N/A</v>
      </c>
      <c r="S155" s="258" t="e">
        <f>IF(ISNUMBER(Regressions!U165),ROUND(Regressions!U165, 1), NA())</f>
        <v>#N/A</v>
      </c>
    </row>
    <row xmlns:x14ac="http://schemas.microsoft.com/office/spreadsheetml/2009/9/ac" r="156" hidden="true" x14ac:dyDescent="0.2">
      <c r="A156" s="356" t="str">
        <f>IF(ISBLANK(Regressions!A166), " ", Regressions!A166)</f>
        <v>Côte d'Ivoire</v>
      </c>
      <c r="B156" s="357">
        <f>IF(ISBLANK(Regressions!B166), " ", Regressions!B166)</f>
        <v>2028</v>
      </c>
      <c r="C156" s="362" t="str">
        <f>IF(ISBLANK(Regressions!C166), " ", Regressions!C166)</f>
        <v>Primary</v>
      </c>
      <c r="D156" s="358" t="str">
        <f>IF(ISBLANK(Regressions!D166), " ", Regressions!D166)</f>
        <v> </v>
      </c>
      <c r="E156" s="235" t="e">
        <f>IF(ISNUMBER(Regressions!E166),ROUND(Regressions!E166, 1), NA())</f>
        <v>#N/A</v>
      </c>
      <c r="F156" s="359" t="e">
        <f>IF(ISNUMBER(Regressions!F166),ROUND(Regressions!F166, 1), NA())</f>
        <v>#N/A</v>
      </c>
      <c r="G156" s="257" t="e">
        <f>IF(ISNUMBER(Regressions!G166),ROUND(Regressions!G166, 1), NA())</f>
        <v>#N/A</v>
      </c>
      <c r="H156" s="360" t="e">
        <f>IF(ISNUMBER(Regressions!H166),ROUND(Regressions!H166, 1), NA())</f>
        <v>#N/A</v>
      </c>
      <c r="I156" s="258" t="e">
        <f>IF(ISNUMBER(Regressions!I166),ROUND(Regressions!I166, 1), NA())</f>
        <v>#N/A</v>
      </c>
      <c r="J156" s="361" t="e">
        <f>IF(ISNUMBER(Regressions!K166),ROUND(Regressions!K166, 1), NA())</f>
        <v>#N/A</v>
      </c>
      <c r="K156" s="359" t="e">
        <f>IF(ISNUMBER(Regressions!L166),ROUND(Regressions!L166, 1), NA())</f>
        <v>#N/A</v>
      </c>
      <c r="L156" s="259" t="e">
        <f>IF(ISNUMBER(Regressions!M166),ROUND(Regressions!M166, 1), NA())</f>
        <v>#N/A</v>
      </c>
      <c r="M156" s="360" t="e">
        <f>IF(ISNUMBER(Regressions!N166),ROUND(Regressions!N166, 1), NA())</f>
        <v>#N/A</v>
      </c>
      <c r="N156" s="258" t="e">
        <f>IF(ISNUMBER(Regressions!O166),ROUND(Regressions!O166, 1), NA())</f>
        <v>#N/A</v>
      </c>
      <c r="O156" s="361" t="e">
        <f>IF(ISNUMBER(Regressions!Q166),ROUND(Regressions!Q166, 1), NA())</f>
        <v>#N/A</v>
      </c>
      <c r="P156" s="359" t="e">
        <f>IF(ISNUMBER(Regressions!R166),ROUND(Regressions!R166, 1), NA())</f>
        <v>#N/A</v>
      </c>
      <c r="Q156" s="236" t="e">
        <f>IF(ISNUMBER(Regressions!S166),ROUND(Regressions!S166, 1), NA())</f>
        <v>#N/A</v>
      </c>
      <c r="R156" s="360" t="e">
        <f>IF(ISNUMBER(Regressions!T166),ROUND(Regressions!T166, 1), NA())</f>
        <v>#N/A</v>
      </c>
      <c r="S156" s="258" t="e">
        <f>IF(ISNUMBER(Regressions!U166),ROUND(Regressions!U166, 1), NA())</f>
        <v>#N/A</v>
      </c>
    </row>
    <row xmlns:x14ac="http://schemas.microsoft.com/office/spreadsheetml/2009/9/ac" r="157" hidden="true" x14ac:dyDescent="0.2">
      <c r="A157" s="356" t="str">
        <f>IF(ISBLANK(Regressions!A167), " ", Regressions!A167)</f>
        <v>Côte d'Ivoire</v>
      </c>
      <c r="B157" s="357">
        <f>IF(ISBLANK(Regressions!B167), " ", Regressions!B167)</f>
        <v>2029</v>
      </c>
      <c r="C157" s="362" t="str">
        <f>IF(ISBLANK(Regressions!C167), " ", Regressions!C167)</f>
        <v>Primary</v>
      </c>
      <c r="D157" s="358" t="str">
        <f>IF(ISBLANK(Regressions!D167), " ", Regressions!D167)</f>
        <v> </v>
      </c>
      <c r="E157" s="235" t="e">
        <f>IF(ISNUMBER(Regressions!E167),ROUND(Regressions!E167, 1), NA())</f>
        <v>#N/A</v>
      </c>
      <c r="F157" s="359" t="e">
        <f>IF(ISNUMBER(Regressions!F167),ROUND(Regressions!F167, 1), NA())</f>
        <v>#N/A</v>
      </c>
      <c r="G157" s="257" t="e">
        <f>IF(ISNUMBER(Regressions!G167),ROUND(Regressions!G167, 1), NA())</f>
        <v>#N/A</v>
      </c>
      <c r="H157" s="360" t="e">
        <f>IF(ISNUMBER(Regressions!H167),ROUND(Regressions!H167, 1), NA())</f>
        <v>#N/A</v>
      </c>
      <c r="I157" s="258" t="e">
        <f>IF(ISNUMBER(Regressions!I167),ROUND(Regressions!I167, 1), NA())</f>
        <v>#N/A</v>
      </c>
      <c r="J157" s="361" t="e">
        <f>IF(ISNUMBER(Regressions!K167),ROUND(Regressions!K167, 1), NA())</f>
        <v>#N/A</v>
      </c>
      <c r="K157" s="359" t="e">
        <f>IF(ISNUMBER(Regressions!L167),ROUND(Regressions!L167, 1), NA())</f>
        <v>#N/A</v>
      </c>
      <c r="L157" s="259" t="e">
        <f>IF(ISNUMBER(Regressions!M167),ROUND(Regressions!M167, 1), NA())</f>
        <v>#N/A</v>
      </c>
      <c r="M157" s="360" t="e">
        <f>IF(ISNUMBER(Regressions!N167),ROUND(Regressions!N167, 1), NA())</f>
        <v>#N/A</v>
      </c>
      <c r="N157" s="258" t="e">
        <f>IF(ISNUMBER(Regressions!O167),ROUND(Regressions!O167, 1), NA())</f>
        <v>#N/A</v>
      </c>
      <c r="O157" s="361" t="e">
        <f>IF(ISNUMBER(Regressions!Q167),ROUND(Regressions!Q167, 1), NA())</f>
        <v>#N/A</v>
      </c>
      <c r="P157" s="359" t="e">
        <f>IF(ISNUMBER(Regressions!R167),ROUND(Regressions!R167, 1), NA())</f>
        <v>#N/A</v>
      </c>
      <c r="Q157" s="236" t="e">
        <f>IF(ISNUMBER(Regressions!S167),ROUND(Regressions!S167, 1), NA())</f>
        <v>#N/A</v>
      </c>
      <c r="R157" s="360" t="e">
        <f>IF(ISNUMBER(Regressions!T167),ROUND(Regressions!T167, 1), NA())</f>
        <v>#N/A</v>
      </c>
      <c r="S157" s="258" t="e">
        <f>IF(ISNUMBER(Regressions!U167),ROUND(Regressions!U167, 1), NA())</f>
        <v>#N/A</v>
      </c>
    </row>
    <row xmlns:x14ac="http://schemas.microsoft.com/office/spreadsheetml/2009/9/ac" r="158" hidden="true" x14ac:dyDescent="0.2">
      <c r="A158" s="356" t="str">
        <f>IF(ISBLANK(Regressions!A168), " ", Regressions!A168)</f>
        <v>Côte d'Ivoire</v>
      </c>
      <c r="B158" s="357">
        <f>IF(ISBLANK(Regressions!B168), " ", Regressions!B168)</f>
        <v>2030</v>
      </c>
      <c r="C158" s="362" t="str">
        <f>IF(ISBLANK(Regressions!C168), " ", Regressions!C168)</f>
        <v>Primary</v>
      </c>
      <c r="D158" s="358" t="str">
        <f>IF(ISBLANK(Regressions!D168), " ", Regressions!D168)</f>
        <v> </v>
      </c>
      <c r="E158" s="235" t="e">
        <f>IF(ISNUMBER(Regressions!E168),ROUND(Regressions!E168, 1), NA())</f>
        <v>#N/A</v>
      </c>
      <c r="F158" s="359" t="e">
        <f>IF(ISNUMBER(Regressions!F168),ROUND(Regressions!F168, 1), NA())</f>
        <v>#N/A</v>
      </c>
      <c r="G158" s="257" t="e">
        <f>IF(ISNUMBER(Regressions!G168),ROUND(Regressions!G168, 1), NA())</f>
        <v>#N/A</v>
      </c>
      <c r="H158" s="360" t="e">
        <f>IF(ISNUMBER(Regressions!H168),ROUND(Regressions!H168, 1), NA())</f>
        <v>#N/A</v>
      </c>
      <c r="I158" s="258" t="e">
        <f>IF(ISNUMBER(Regressions!I168),ROUND(Regressions!I168, 1), NA())</f>
        <v>#N/A</v>
      </c>
      <c r="J158" s="361" t="e">
        <f>IF(ISNUMBER(Regressions!K168),ROUND(Regressions!K168, 1), NA())</f>
        <v>#N/A</v>
      </c>
      <c r="K158" s="359" t="e">
        <f>IF(ISNUMBER(Regressions!L168),ROUND(Regressions!L168, 1), NA())</f>
        <v>#N/A</v>
      </c>
      <c r="L158" s="259" t="e">
        <f>IF(ISNUMBER(Regressions!M168),ROUND(Regressions!M168, 1), NA())</f>
        <v>#N/A</v>
      </c>
      <c r="M158" s="360" t="e">
        <f>IF(ISNUMBER(Regressions!N168),ROUND(Regressions!N168, 1), NA())</f>
        <v>#N/A</v>
      </c>
      <c r="N158" s="258" t="e">
        <f>IF(ISNUMBER(Regressions!O168),ROUND(Regressions!O168, 1), NA())</f>
        <v>#N/A</v>
      </c>
      <c r="O158" s="361" t="e">
        <f>IF(ISNUMBER(Regressions!Q168),ROUND(Regressions!Q168, 1), NA())</f>
        <v>#N/A</v>
      </c>
      <c r="P158" s="359" t="e">
        <f>IF(ISNUMBER(Regressions!R168),ROUND(Regressions!R168, 1), NA())</f>
        <v>#N/A</v>
      </c>
      <c r="Q158" s="236" t="e">
        <f>IF(ISNUMBER(Regressions!S168),ROUND(Regressions!S168, 1), NA())</f>
        <v>#N/A</v>
      </c>
      <c r="R158" s="360" t="e">
        <f>IF(ISNUMBER(Regressions!T168),ROUND(Regressions!T168, 1), NA())</f>
        <v>#N/A</v>
      </c>
      <c r="S158" s="258" t="e">
        <f>IF(ISNUMBER(Regressions!U168),ROUND(Regressions!U168, 1), NA())</f>
        <v>#N/A</v>
      </c>
    </row>
    <row xmlns:x14ac="http://schemas.microsoft.com/office/spreadsheetml/2009/9/ac" r="159" x14ac:dyDescent="0.2">
      <c r="A159" s="356" t="str">
        <f>IF(ISBLANK(Regressions!A169), " ", Regressions!A169)</f>
        <v>Côte d'Ivoire</v>
      </c>
      <c r="B159" s="357">
        <f>IF(ISBLANK(Regressions!B169), " ", Regressions!B169)</f>
        <v>2000</v>
      </c>
      <c r="C159" s="362" t="str">
        <f>IF(ISBLANK(Regressions!C169), " ", Regressions!C169)</f>
        <v>Secondary</v>
      </c>
      <c r="D159" s="358">
        <f>IF(ISBLANK(Regressions!D169), " ", Regressions!D169)</f>
        <v>2576306</v>
      </c>
      <c r="E159" s="235" t="e">
        <f>IF(ISNUMBER(Regressions!E169),ROUND(Regressions!E169, 1), NA())</f>
        <v>#N/A</v>
      </c>
      <c r="F159" s="359" t="e">
        <f>IF(ISNUMBER(Regressions!F169),ROUND(Regressions!F169, 1), NA())</f>
        <v>#N/A</v>
      </c>
      <c r="G159" s="257" t="e">
        <f>IF(ISNUMBER(Regressions!G169),ROUND(Regressions!G169, 1), NA())</f>
        <v>#N/A</v>
      </c>
      <c r="H159" s="360" t="e">
        <f>IF(ISNUMBER(Regressions!H169),ROUND(Regressions!H169, 1), NA())</f>
        <v>#N/A</v>
      </c>
      <c r="I159" s="258" t="e">
        <f>IF(ISNUMBER(Regressions!I169),ROUND(Regressions!I169, 1), NA())</f>
        <v>#N/A</v>
      </c>
      <c r="J159" s="361" t="e">
        <f>IF(ISNUMBER(Regressions!K169),ROUND(Regressions!K169, 1), NA())</f>
        <v>#N/A</v>
      </c>
      <c r="K159" s="359" t="e">
        <f>IF(ISNUMBER(Regressions!L169),ROUND(Regressions!L169, 1), NA())</f>
        <v>#N/A</v>
      </c>
      <c r="L159" s="259" t="e">
        <f>IF(ISNUMBER(Regressions!M169),ROUND(Regressions!M169, 1), NA())</f>
        <v>#N/A</v>
      </c>
      <c r="M159" s="360" t="e">
        <f>IF(ISNUMBER(Regressions!N169),ROUND(Regressions!N169, 1), NA())</f>
        <v>#N/A</v>
      </c>
      <c r="N159" s="258" t="e">
        <f>IF(ISNUMBER(Regressions!O169),ROUND(Regressions!O169, 1), NA())</f>
        <v>#N/A</v>
      </c>
      <c r="O159" s="361" t="e">
        <f>IF(ISNUMBER(Regressions!Q169),ROUND(Regressions!Q169, 1), NA())</f>
        <v>#N/A</v>
      </c>
      <c r="P159" s="359" t="e">
        <f>IF(ISNUMBER(Regressions!R169),ROUND(Regressions!R169, 1), NA())</f>
        <v>#N/A</v>
      </c>
      <c r="Q159" s="236" t="e">
        <f>IF(ISNUMBER(Regressions!S169),ROUND(Regressions!S169, 1), NA())</f>
        <v>#N/A</v>
      </c>
      <c r="R159" s="360" t="e">
        <f>IF(ISNUMBER(Regressions!T169),ROUND(Regressions!T169, 1), NA())</f>
        <v>#N/A</v>
      </c>
      <c r="S159" s="258" t="e">
        <f>IF(ISNUMBER(Regressions!U169),ROUND(Regressions!U169, 1), NA())</f>
        <v>#N/A</v>
      </c>
    </row>
    <row xmlns:x14ac="http://schemas.microsoft.com/office/spreadsheetml/2009/9/ac" r="160" x14ac:dyDescent="0.2">
      <c r="A160" s="356" t="str">
        <f>IF(ISBLANK(Regressions!A170), " ", Regressions!A170)</f>
        <v>Côte d'Ivoire</v>
      </c>
      <c r="B160" s="357">
        <f>IF(ISBLANK(Regressions!B170), " ", Regressions!B170)</f>
        <v>2001</v>
      </c>
      <c r="C160" s="362" t="str">
        <f>IF(ISBLANK(Regressions!C170), " ", Regressions!C170)</f>
        <v>Secondary</v>
      </c>
      <c r="D160" s="358">
        <f>IF(ISBLANK(Regressions!D170), " ", Regressions!D170)</f>
        <v>2611188</v>
      </c>
      <c r="E160" s="235" t="e">
        <f>IF(ISNUMBER(Regressions!E170),ROUND(Regressions!E170, 1), NA())</f>
        <v>#N/A</v>
      </c>
      <c r="F160" s="359" t="e">
        <f>IF(ISNUMBER(Regressions!F170),ROUND(Regressions!F170, 1), NA())</f>
        <v>#N/A</v>
      </c>
      <c r="G160" s="257" t="e">
        <f>IF(ISNUMBER(Regressions!G170),ROUND(Regressions!G170, 1), NA())</f>
        <v>#N/A</v>
      </c>
      <c r="H160" s="360" t="e">
        <f>IF(ISNUMBER(Regressions!H170),ROUND(Regressions!H170, 1), NA())</f>
        <v>#N/A</v>
      </c>
      <c r="I160" s="258" t="e">
        <f>IF(ISNUMBER(Regressions!I170),ROUND(Regressions!I170, 1), NA())</f>
        <v>#N/A</v>
      </c>
      <c r="J160" s="361" t="e">
        <f>IF(ISNUMBER(Regressions!K170),ROUND(Regressions!K170, 1), NA())</f>
        <v>#N/A</v>
      </c>
      <c r="K160" s="359" t="e">
        <f>IF(ISNUMBER(Regressions!L170),ROUND(Regressions!L170, 1), NA())</f>
        <v>#N/A</v>
      </c>
      <c r="L160" s="259" t="e">
        <f>IF(ISNUMBER(Regressions!M170),ROUND(Regressions!M170, 1), NA())</f>
        <v>#N/A</v>
      </c>
      <c r="M160" s="360" t="e">
        <f>IF(ISNUMBER(Regressions!N170),ROUND(Regressions!N170, 1), NA())</f>
        <v>#N/A</v>
      </c>
      <c r="N160" s="258" t="e">
        <f>IF(ISNUMBER(Regressions!O170),ROUND(Regressions!O170, 1), NA())</f>
        <v>#N/A</v>
      </c>
      <c r="O160" s="361" t="e">
        <f>IF(ISNUMBER(Regressions!Q170),ROUND(Regressions!Q170, 1), NA())</f>
        <v>#N/A</v>
      </c>
      <c r="P160" s="359" t="e">
        <f>IF(ISNUMBER(Regressions!R170),ROUND(Regressions!R170, 1), NA())</f>
        <v>#N/A</v>
      </c>
      <c r="Q160" s="236" t="e">
        <f>IF(ISNUMBER(Regressions!S170),ROUND(Regressions!S170, 1), NA())</f>
        <v>#N/A</v>
      </c>
      <c r="R160" s="360" t="e">
        <f>IF(ISNUMBER(Regressions!T170),ROUND(Regressions!T170, 1), NA())</f>
        <v>#N/A</v>
      </c>
      <c r="S160" s="258" t="e">
        <f>IF(ISNUMBER(Regressions!U170),ROUND(Regressions!U170, 1), NA())</f>
        <v>#N/A</v>
      </c>
    </row>
    <row xmlns:x14ac="http://schemas.microsoft.com/office/spreadsheetml/2009/9/ac" r="161" x14ac:dyDescent="0.2">
      <c r="A161" s="356" t="str">
        <f>IF(ISBLANK(Regressions!A171), " ", Regressions!A171)</f>
        <v>Côte d'Ivoire</v>
      </c>
      <c r="B161" s="357">
        <f>IF(ISBLANK(Regressions!B171), " ", Regressions!B171)</f>
        <v>2002</v>
      </c>
      <c r="C161" s="362" t="str">
        <f>IF(ISBLANK(Regressions!C171), " ", Regressions!C171)</f>
        <v>Secondary</v>
      </c>
      <c r="D161" s="358">
        <f>IF(ISBLANK(Regressions!D171), " ", Regressions!D171)</f>
        <v>2669656</v>
      </c>
      <c r="E161" s="235" t="e">
        <f>IF(ISNUMBER(Regressions!E171),ROUND(Regressions!E171, 1), NA())</f>
        <v>#N/A</v>
      </c>
      <c r="F161" s="359" t="e">
        <f>IF(ISNUMBER(Regressions!F171),ROUND(Regressions!F171, 1), NA())</f>
        <v>#N/A</v>
      </c>
      <c r="G161" s="257" t="e">
        <f>IF(ISNUMBER(Regressions!G171),ROUND(Regressions!G171, 1), NA())</f>
        <v>#N/A</v>
      </c>
      <c r="H161" s="360" t="e">
        <f>IF(ISNUMBER(Regressions!H171),ROUND(Regressions!H171, 1), NA())</f>
        <v>#N/A</v>
      </c>
      <c r="I161" s="258" t="e">
        <f>IF(ISNUMBER(Regressions!I171),ROUND(Regressions!I171, 1), NA())</f>
        <v>#N/A</v>
      </c>
      <c r="J161" s="361" t="e">
        <f>IF(ISNUMBER(Regressions!K171),ROUND(Regressions!K171, 1), NA())</f>
        <v>#N/A</v>
      </c>
      <c r="K161" s="359" t="e">
        <f>IF(ISNUMBER(Regressions!L171),ROUND(Regressions!L171, 1), NA())</f>
        <v>#N/A</v>
      </c>
      <c r="L161" s="259" t="e">
        <f>IF(ISNUMBER(Regressions!M171),ROUND(Regressions!M171, 1), NA())</f>
        <v>#N/A</v>
      </c>
      <c r="M161" s="360" t="e">
        <f>IF(ISNUMBER(Regressions!N171),ROUND(Regressions!N171, 1), NA())</f>
        <v>#N/A</v>
      </c>
      <c r="N161" s="258" t="e">
        <f>IF(ISNUMBER(Regressions!O171),ROUND(Regressions!O171, 1), NA())</f>
        <v>#N/A</v>
      </c>
      <c r="O161" s="361" t="e">
        <f>IF(ISNUMBER(Regressions!Q171),ROUND(Regressions!Q171, 1), NA())</f>
        <v>#N/A</v>
      </c>
      <c r="P161" s="359" t="e">
        <f>IF(ISNUMBER(Regressions!R171),ROUND(Regressions!R171, 1), NA())</f>
        <v>#N/A</v>
      </c>
      <c r="Q161" s="236" t="e">
        <f>IF(ISNUMBER(Regressions!S171),ROUND(Regressions!S171, 1), NA())</f>
        <v>#N/A</v>
      </c>
      <c r="R161" s="360" t="e">
        <f>IF(ISNUMBER(Regressions!T171),ROUND(Regressions!T171, 1), NA())</f>
        <v>#N/A</v>
      </c>
      <c r="S161" s="258" t="e">
        <f>IF(ISNUMBER(Regressions!U171),ROUND(Regressions!U171, 1), NA())</f>
        <v>#N/A</v>
      </c>
    </row>
    <row xmlns:x14ac="http://schemas.microsoft.com/office/spreadsheetml/2009/9/ac" r="162" x14ac:dyDescent="0.2">
      <c r="A162" s="356" t="str">
        <f>IF(ISBLANK(Regressions!A172), " ", Regressions!A172)</f>
        <v>Côte d'Ivoire</v>
      </c>
      <c r="B162" s="357">
        <f>IF(ISBLANK(Regressions!B172), " ", Regressions!B172)</f>
        <v>2003</v>
      </c>
      <c r="C162" s="362" t="str">
        <f>IF(ISBLANK(Regressions!C172), " ", Regressions!C172)</f>
        <v>Secondary</v>
      </c>
      <c r="D162" s="358">
        <f>IF(ISBLANK(Regressions!D172), " ", Regressions!D172)</f>
        <v>2735940</v>
      </c>
      <c r="E162" s="235" t="e">
        <f>IF(ISNUMBER(Regressions!E172),ROUND(Regressions!E172, 1), NA())</f>
        <v>#N/A</v>
      </c>
      <c r="F162" s="359" t="e">
        <f>IF(ISNUMBER(Regressions!F172),ROUND(Regressions!F172, 1), NA())</f>
        <v>#N/A</v>
      </c>
      <c r="G162" s="257" t="e">
        <f>IF(ISNUMBER(Regressions!G172),ROUND(Regressions!G172, 1), NA())</f>
        <v>#N/A</v>
      </c>
      <c r="H162" s="360" t="e">
        <f>IF(ISNUMBER(Regressions!H172),ROUND(Regressions!H172, 1), NA())</f>
        <v>#N/A</v>
      </c>
      <c r="I162" s="258" t="e">
        <f>IF(ISNUMBER(Regressions!I172),ROUND(Regressions!I172, 1), NA())</f>
        <v>#N/A</v>
      </c>
      <c r="J162" s="361" t="e">
        <f>IF(ISNUMBER(Regressions!K172),ROUND(Regressions!K172, 1), NA())</f>
        <v>#N/A</v>
      </c>
      <c r="K162" s="359" t="e">
        <f>IF(ISNUMBER(Regressions!L172),ROUND(Regressions!L172, 1), NA())</f>
        <v>#N/A</v>
      </c>
      <c r="L162" s="259" t="e">
        <f>IF(ISNUMBER(Regressions!M172),ROUND(Regressions!M172, 1), NA())</f>
        <v>#N/A</v>
      </c>
      <c r="M162" s="360" t="e">
        <f>IF(ISNUMBER(Regressions!N172),ROUND(Regressions!N172, 1), NA())</f>
        <v>#N/A</v>
      </c>
      <c r="N162" s="258" t="e">
        <f>IF(ISNUMBER(Regressions!O172),ROUND(Regressions!O172, 1), NA())</f>
        <v>#N/A</v>
      </c>
      <c r="O162" s="361" t="e">
        <f>IF(ISNUMBER(Regressions!Q172),ROUND(Regressions!Q172, 1), NA())</f>
        <v>#N/A</v>
      </c>
      <c r="P162" s="359" t="e">
        <f>IF(ISNUMBER(Regressions!R172),ROUND(Regressions!R172, 1), NA())</f>
        <v>#N/A</v>
      </c>
      <c r="Q162" s="236" t="e">
        <f>IF(ISNUMBER(Regressions!S172),ROUND(Regressions!S172, 1), NA())</f>
        <v>#N/A</v>
      </c>
      <c r="R162" s="360" t="e">
        <f>IF(ISNUMBER(Regressions!T172),ROUND(Regressions!T172, 1), NA())</f>
        <v>#N/A</v>
      </c>
      <c r="S162" s="258" t="e">
        <f>IF(ISNUMBER(Regressions!U172),ROUND(Regressions!U172, 1), NA())</f>
        <v>#N/A</v>
      </c>
    </row>
    <row xmlns:x14ac="http://schemas.microsoft.com/office/spreadsheetml/2009/9/ac" r="163" x14ac:dyDescent="0.2">
      <c r="A163" s="356" t="str">
        <f>IF(ISBLANK(Regressions!A173), " ", Regressions!A173)</f>
        <v>Côte d'Ivoire</v>
      </c>
      <c r="B163" s="357">
        <f>IF(ISBLANK(Regressions!B173), " ", Regressions!B173)</f>
        <v>2004</v>
      </c>
      <c r="C163" s="362" t="str">
        <f>IF(ISBLANK(Regressions!C173), " ", Regressions!C173)</f>
        <v>Secondary</v>
      </c>
      <c r="D163" s="358">
        <f>IF(ISBLANK(Regressions!D173), " ", Regressions!D173)</f>
        <v>2810700</v>
      </c>
      <c r="E163" s="235" t="e">
        <f>IF(ISNUMBER(Regressions!E173),ROUND(Regressions!E173, 1), NA())</f>
        <v>#N/A</v>
      </c>
      <c r="F163" s="359" t="e">
        <f>IF(ISNUMBER(Regressions!F173),ROUND(Regressions!F173, 1), NA())</f>
        <v>#N/A</v>
      </c>
      <c r="G163" s="257" t="e">
        <f>IF(ISNUMBER(Regressions!G173),ROUND(Regressions!G173, 1), NA())</f>
        <v>#N/A</v>
      </c>
      <c r="H163" s="360" t="e">
        <f>IF(ISNUMBER(Regressions!H173),ROUND(Regressions!H173, 1), NA())</f>
        <v>#N/A</v>
      </c>
      <c r="I163" s="258" t="e">
        <f>IF(ISNUMBER(Regressions!I173),ROUND(Regressions!I173, 1), NA())</f>
        <v>#N/A</v>
      </c>
      <c r="J163" s="361" t="e">
        <f>IF(ISNUMBER(Regressions!K173),ROUND(Regressions!K173, 1), NA())</f>
        <v>#N/A</v>
      </c>
      <c r="K163" s="359" t="e">
        <f>IF(ISNUMBER(Regressions!L173),ROUND(Regressions!L173, 1), NA())</f>
        <v>#N/A</v>
      </c>
      <c r="L163" s="259" t="e">
        <f>IF(ISNUMBER(Regressions!M173),ROUND(Regressions!M173, 1), NA())</f>
        <v>#N/A</v>
      </c>
      <c r="M163" s="360" t="e">
        <f>IF(ISNUMBER(Regressions!N173),ROUND(Regressions!N173, 1), NA())</f>
        <v>#N/A</v>
      </c>
      <c r="N163" s="258" t="e">
        <f>IF(ISNUMBER(Regressions!O173),ROUND(Regressions!O173, 1), NA())</f>
        <v>#N/A</v>
      </c>
      <c r="O163" s="361" t="e">
        <f>IF(ISNUMBER(Regressions!Q173),ROUND(Regressions!Q173, 1), NA())</f>
        <v>#N/A</v>
      </c>
      <c r="P163" s="359" t="e">
        <f>IF(ISNUMBER(Regressions!R173),ROUND(Regressions!R173, 1), NA())</f>
        <v>#N/A</v>
      </c>
      <c r="Q163" s="236" t="e">
        <f>IF(ISNUMBER(Regressions!S173),ROUND(Regressions!S173, 1), NA())</f>
        <v>#N/A</v>
      </c>
      <c r="R163" s="360" t="e">
        <f>IF(ISNUMBER(Regressions!T173),ROUND(Regressions!T173, 1), NA())</f>
        <v>#N/A</v>
      </c>
      <c r="S163" s="258" t="e">
        <f>IF(ISNUMBER(Regressions!U173),ROUND(Regressions!U173, 1), NA())</f>
        <v>#N/A</v>
      </c>
    </row>
    <row xmlns:x14ac="http://schemas.microsoft.com/office/spreadsheetml/2009/9/ac" r="164" x14ac:dyDescent="0.2">
      <c r="A164" s="356" t="str">
        <f>IF(ISBLANK(Regressions!A174), " ", Regressions!A174)</f>
        <v>Côte d'Ivoire</v>
      </c>
      <c r="B164" s="357">
        <f>IF(ISBLANK(Regressions!B174), " ", Regressions!B174)</f>
        <v>2005</v>
      </c>
      <c r="C164" s="362" t="str">
        <f>IF(ISBLANK(Regressions!C174), " ", Regressions!C174)</f>
        <v>Secondary</v>
      </c>
      <c r="D164" s="358">
        <f>IF(ISBLANK(Regressions!D174), " ", Regressions!D174)</f>
        <v>2894278</v>
      </c>
      <c r="E164" s="235" t="e">
        <f>IF(ISNUMBER(Regressions!E174),ROUND(Regressions!E174, 1), NA())</f>
        <v>#N/A</v>
      </c>
      <c r="F164" s="359" t="e">
        <f>IF(ISNUMBER(Regressions!F174),ROUND(Regressions!F174, 1), NA())</f>
        <v>#N/A</v>
      </c>
      <c r="G164" s="257" t="e">
        <f>IF(ISNUMBER(Regressions!G174),ROUND(Regressions!G174, 1), NA())</f>
        <v>#N/A</v>
      </c>
      <c r="H164" s="360" t="e">
        <f>IF(ISNUMBER(Regressions!H174),ROUND(Regressions!H174, 1), NA())</f>
        <v>#N/A</v>
      </c>
      <c r="I164" s="258" t="e">
        <f>IF(ISNUMBER(Regressions!I174),ROUND(Regressions!I174, 1), NA())</f>
        <v>#N/A</v>
      </c>
      <c r="J164" s="361" t="e">
        <f>IF(ISNUMBER(Regressions!K174),ROUND(Regressions!K174, 1), NA())</f>
        <v>#N/A</v>
      </c>
      <c r="K164" s="359" t="e">
        <f>IF(ISNUMBER(Regressions!L174),ROUND(Regressions!L174, 1), NA())</f>
        <v>#N/A</v>
      </c>
      <c r="L164" s="259" t="e">
        <f>IF(ISNUMBER(Regressions!M174),ROUND(Regressions!M174, 1), NA())</f>
        <v>#N/A</v>
      </c>
      <c r="M164" s="360" t="e">
        <f>IF(ISNUMBER(Regressions!N174),ROUND(Regressions!N174, 1), NA())</f>
        <v>#N/A</v>
      </c>
      <c r="N164" s="258" t="e">
        <f>IF(ISNUMBER(Regressions!O174),ROUND(Regressions!O174, 1), NA())</f>
        <v>#N/A</v>
      </c>
      <c r="O164" s="361" t="e">
        <f>IF(ISNUMBER(Regressions!Q174),ROUND(Regressions!Q174, 1), NA())</f>
        <v>#N/A</v>
      </c>
      <c r="P164" s="359" t="e">
        <f>IF(ISNUMBER(Regressions!R174),ROUND(Regressions!R174, 1), NA())</f>
        <v>#N/A</v>
      </c>
      <c r="Q164" s="236" t="e">
        <f>IF(ISNUMBER(Regressions!S174),ROUND(Regressions!S174, 1), NA())</f>
        <v>#N/A</v>
      </c>
      <c r="R164" s="360" t="e">
        <f>IF(ISNUMBER(Regressions!T174),ROUND(Regressions!T174, 1), NA())</f>
        <v>#N/A</v>
      </c>
      <c r="S164" s="258" t="e">
        <f>IF(ISNUMBER(Regressions!U174),ROUND(Regressions!U174, 1), NA())</f>
        <v>#N/A</v>
      </c>
    </row>
    <row xmlns:x14ac="http://schemas.microsoft.com/office/spreadsheetml/2009/9/ac" r="165" x14ac:dyDescent="0.2">
      <c r="A165" s="356" t="str">
        <f>IF(ISBLANK(Regressions!A175), " ", Regressions!A175)</f>
        <v>Côte d'Ivoire</v>
      </c>
      <c r="B165" s="357">
        <f>IF(ISBLANK(Regressions!B175), " ", Regressions!B175)</f>
        <v>2006</v>
      </c>
      <c r="C165" s="362" t="str">
        <f>IF(ISBLANK(Regressions!C175), " ", Regressions!C175)</f>
        <v>Secondary</v>
      </c>
      <c r="D165" s="358">
        <f>IF(ISBLANK(Regressions!D175), " ", Regressions!D175)</f>
        <v>2985601</v>
      </c>
      <c r="E165" s="235" t="e">
        <f>IF(ISNUMBER(Regressions!E175),ROUND(Regressions!E175, 1), NA())</f>
        <v>#N/A</v>
      </c>
      <c r="F165" s="359" t="e">
        <f>IF(ISNUMBER(Regressions!F175),ROUND(Regressions!F175, 1), NA())</f>
        <v>#N/A</v>
      </c>
      <c r="G165" s="257" t="e">
        <f>IF(ISNUMBER(Regressions!G175),ROUND(Regressions!G175, 1), NA())</f>
        <v>#N/A</v>
      </c>
      <c r="H165" s="360" t="e">
        <f>IF(ISNUMBER(Regressions!H175),ROUND(Regressions!H175, 1), NA())</f>
        <v>#N/A</v>
      </c>
      <c r="I165" s="258" t="e">
        <f>IF(ISNUMBER(Regressions!I175),ROUND(Regressions!I175, 1), NA())</f>
        <v>#N/A</v>
      </c>
      <c r="J165" s="361" t="e">
        <f>IF(ISNUMBER(Regressions!K175),ROUND(Regressions!K175, 1), NA())</f>
        <v>#N/A</v>
      </c>
      <c r="K165" s="359" t="e">
        <f>IF(ISNUMBER(Regressions!L175),ROUND(Regressions!L175, 1), NA())</f>
        <v>#N/A</v>
      </c>
      <c r="L165" s="259" t="e">
        <f>IF(ISNUMBER(Regressions!M175),ROUND(Regressions!M175, 1), NA())</f>
        <v>#N/A</v>
      </c>
      <c r="M165" s="360" t="e">
        <f>IF(ISNUMBER(Regressions!N175),ROUND(Regressions!N175, 1), NA())</f>
        <v>#N/A</v>
      </c>
      <c r="N165" s="258" t="e">
        <f>IF(ISNUMBER(Regressions!O175),ROUND(Regressions!O175, 1), NA())</f>
        <v>#N/A</v>
      </c>
      <c r="O165" s="361" t="e">
        <f>IF(ISNUMBER(Regressions!Q175),ROUND(Regressions!Q175, 1), NA())</f>
        <v>#N/A</v>
      </c>
      <c r="P165" s="359" t="e">
        <f>IF(ISNUMBER(Regressions!R175),ROUND(Regressions!R175, 1), NA())</f>
        <v>#N/A</v>
      </c>
      <c r="Q165" s="236" t="e">
        <f>IF(ISNUMBER(Regressions!S175),ROUND(Regressions!S175, 1), NA())</f>
        <v>#N/A</v>
      </c>
      <c r="R165" s="360" t="e">
        <f>IF(ISNUMBER(Regressions!T175),ROUND(Regressions!T175, 1), NA())</f>
        <v>#N/A</v>
      </c>
      <c r="S165" s="258" t="e">
        <f>IF(ISNUMBER(Regressions!U175),ROUND(Regressions!U175, 1), NA())</f>
        <v>#N/A</v>
      </c>
    </row>
    <row xmlns:x14ac="http://schemas.microsoft.com/office/spreadsheetml/2009/9/ac" r="166" x14ac:dyDescent="0.2">
      <c r="A166" s="356" t="str">
        <f>IF(ISBLANK(Regressions!A176), " ", Regressions!A176)</f>
        <v>Côte d'Ivoire</v>
      </c>
      <c r="B166" s="357">
        <f>IF(ISBLANK(Regressions!B176), " ", Regressions!B176)</f>
        <v>2007</v>
      </c>
      <c r="C166" s="362" t="str">
        <f>IF(ISBLANK(Regressions!C176), " ", Regressions!C176)</f>
        <v>Secondary</v>
      </c>
      <c r="D166" s="358">
        <f>IF(ISBLANK(Regressions!D176), " ", Regressions!D176)</f>
        <v>3078238</v>
      </c>
      <c r="E166" s="235" t="e">
        <f>IF(ISNUMBER(Regressions!E176),ROUND(Regressions!E176, 1), NA())</f>
        <v>#N/A</v>
      </c>
      <c r="F166" s="359" t="e">
        <f>IF(ISNUMBER(Regressions!F176),ROUND(Regressions!F176, 1), NA())</f>
        <v>#N/A</v>
      </c>
      <c r="G166" s="257" t="e">
        <f>IF(ISNUMBER(Regressions!G176),ROUND(Regressions!G176, 1), NA())</f>
        <v>#N/A</v>
      </c>
      <c r="H166" s="360" t="e">
        <f>IF(ISNUMBER(Regressions!H176),ROUND(Regressions!H176, 1), NA())</f>
        <v>#N/A</v>
      </c>
      <c r="I166" s="258" t="e">
        <f>IF(ISNUMBER(Regressions!I176),ROUND(Regressions!I176, 1), NA())</f>
        <v>#N/A</v>
      </c>
      <c r="J166" s="361" t="e">
        <f>IF(ISNUMBER(Regressions!K176),ROUND(Regressions!K176, 1), NA())</f>
        <v>#N/A</v>
      </c>
      <c r="K166" s="359" t="e">
        <f>IF(ISNUMBER(Regressions!L176),ROUND(Regressions!L176, 1), NA())</f>
        <v>#N/A</v>
      </c>
      <c r="L166" s="259" t="e">
        <f>IF(ISNUMBER(Regressions!M176),ROUND(Regressions!M176, 1), NA())</f>
        <v>#N/A</v>
      </c>
      <c r="M166" s="360" t="e">
        <f>IF(ISNUMBER(Regressions!N176),ROUND(Regressions!N176, 1), NA())</f>
        <v>#N/A</v>
      </c>
      <c r="N166" s="258" t="e">
        <f>IF(ISNUMBER(Regressions!O176),ROUND(Regressions!O176, 1), NA())</f>
        <v>#N/A</v>
      </c>
      <c r="O166" s="361" t="e">
        <f>IF(ISNUMBER(Regressions!Q176),ROUND(Regressions!Q176, 1), NA())</f>
        <v>#N/A</v>
      </c>
      <c r="P166" s="359" t="e">
        <f>IF(ISNUMBER(Regressions!R176),ROUND(Regressions!R176, 1), NA())</f>
        <v>#N/A</v>
      </c>
      <c r="Q166" s="236" t="e">
        <f>IF(ISNUMBER(Regressions!S176),ROUND(Regressions!S176, 1), NA())</f>
        <v>#N/A</v>
      </c>
      <c r="R166" s="360" t="e">
        <f>IF(ISNUMBER(Regressions!T176),ROUND(Regressions!T176, 1), NA())</f>
        <v>#N/A</v>
      </c>
      <c r="S166" s="258" t="e">
        <f>IF(ISNUMBER(Regressions!U176),ROUND(Regressions!U176, 1), NA())</f>
        <v>#N/A</v>
      </c>
    </row>
    <row xmlns:x14ac="http://schemas.microsoft.com/office/spreadsheetml/2009/9/ac" r="167" x14ac:dyDescent="0.2">
      <c r="A167" s="356" t="str">
        <f>IF(ISBLANK(Regressions!A177), " ", Regressions!A177)</f>
        <v>Côte d'Ivoire</v>
      </c>
      <c r="B167" s="357">
        <f>IF(ISBLANK(Regressions!B177), " ", Regressions!B177)</f>
        <v>2008</v>
      </c>
      <c r="C167" s="362" t="str">
        <f>IF(ISBLANK(Regressions!C177), " ", Regressions!C177)</f>
        <v>Secondary</v>
      </c>
      <c r="D167" s="358">
        <f>IF(ISBLANK(Regressions!D177), " ", Regressions!D177)</f>
        <v>3157415</v>
      </c>
      <c r="E167" s="235" t="e">
        <f>IF(ISNUMBER(Regressions!E177),ROUND(Regressions!E177, 1), NA())</f>
        <v>#N/A</v>
      </c>
      <c r="F167" s="359" t="e">
        <f>IF(ISNUMBER(Regressions!F177),ROUND(Regressions!F177, 1), NA())</f>
        <v>#N/A</v>
      </c>
      <c r="G167" s="257" t="e">
        <f>IF(ISNUMBER(Regressions!G177),ROUND(Regressions!G177, 1), NA())</f>
        <v>#N/A</v>
      </c>
      <c r="H167" s="360" t="e">
        <f>IF(ISNUMBER(Regressions!H177),ROUND(Regressions!H177, 1), NA())</f>
        <v>#N/A</v>
      </c>
      <c r="I167" s="258" t="e">
        <f>IF(ISNUMBER(Regressions!I177),ROUND(Regressions!I177, 1), NA())</f>
        <v>#N/A</v>
      </c>
      <c r="J167" s="361" t="e">
        <f>IF(ISNUMBER(Regressions!K177),ROUND(Regressions!K177, 1), NA())</f>
        <v>#N/A</v>
      </c>
      <c r="K167" s="359" t="e">
        <f>IF(ISNUMBER(Regressions!L177),ROUND(Regressions!L177, 1), NA())</f>
        <v>#N/A</v>
      </c>
      <c r="L167" s="259" t="e">
        <f>IF(ISNUMBER(Regressions!M177),ROUND(Regressions!M177, 1), NA())</f>
        <v>#N/A</v>
      </c>
      <c r="M167" s="360" t="e">
        <f>IF(ISNUMBER(Regressions!N177),ROUND(Regressions!N177, 1), NA())</f>
        <v>#N/A</v>
      </c>
      <c r="N167" s="258" t="e">
        <f>IF(ISNUMBER(Regressions!O177),ROUND(Regressions!O177, 1), NA())</f>
        <v>#N/A</v>
      </c>
      <c r="O167" s="361" t="e">
        <f>IF(ISNUMBER(Regressions!Q177),ROUND(Regressions!Q177, 1), NA())</f>
        <v>#N/A</v>
      </c>
      <c r="P167" s="359">
        <f>IF(ISNUMBER(Regressions!R177),ROUND(Regressions!R177, 1), NA())</f>
        <v>49.3</v>
      </c>
      <c r="Q167" s="236" t="e">
        <f>IF(ISNUMBER(Regressions!S177),ROUND(Regressions!S177, 1), NA())</f>
        <v>#N/A</v>
      </c>
      <c r="R167" s="360" t="e">
        <f>IF(ISNUMBER(Regressions!T177),ROUND(Regressions!T177, 1), NA())</f>
        <v>#N/A</v>
      </c>
      <c r="S167" s="258">
        <f>IF(ISNUMBER(Regressions!U177),ROUND(Regressions!U177, 1), NA())</f>
        <v>50.7</v>
      </c>
    </row>
    <row xmlns:x14ac="http://schemas.microsoft.com/office/spreadsheetml/2009/9/ac" r="168" x14ac:dyDescent="0.2">
      <c r="A168" s="356" t="str">
        <f>IF(ISBLANK(Regressions!A178), " ", Regressions!A178)</f>
        <v>Côte d'Ivoire</v>
      </c>
      <c r="B168" s="357">
        <f>IF(ISBLANK(Regressions!B178), " ", Regressions!B178)</f>
        <v>2009</v>
      </c>
      <c r="C168" s="362" t="str">
        <f>IF(ISBLANK(Regressions!C178), " ", Regressions!C178)</f>
        <v>Secondary</v>
      </c>
      <c r="D168" s="358">
        <f>IF(ISBLANK(Regressions!D178), " ", Regressions!D178)</f>
        <v>3226811</v>
      </c>
      <c r="E168" s="235" t="e">
        <f>IF(ISNUMBER(Regressions!E178),ROUND(Regressions!E178, 1), NA())</f>
        <v>#N/A</v>
      </c>
      <c r="F168" s="359" t="e">
        <f>IF(ISNUMBER(Regressions!F178),ROUND(Regressions!F178, 1), NA())</f>
        <v>#N/A</v>
      </c>
      <c r="G168" s="257" t="e">
        <f>IF(ISNUMBER(Regressions!G178),ROUND(Regressions!G178, 1), NA())</f>
        <v>#N/A</v>
      </c>
      <c r="H168" s="360" t="e">
        <f>IF(ISNUMBER(Regressions!H178),ROUND(Regressions!H178, 1), NA())</f>
        <v>#N/A</v>
      </c>
      <c r="I168" s="258" t="e">
        <f>IF(ISNUMBER(Regressions!I178),ROUND(Regressions!I178, 1), NA())</f>
        <v>#N/A</v>
      </c>
      <c r="J168" s="361" t="e">
        <f>IF(ISNUMBER(Regressions!K178),ROUND(Regressions!K178, 1), NA())</f>
        <v>#N/A</v>
      </c>
      <c r="K168" s="359" t="e">
        <f>IF(ISNUMBER(Regressions!L178),ROUND(Regressions!L178, 1), NA())</f>
        <v>#N/A</v>
      </c>
      <c r="L168" s="259" t="e">
        <f>IF(ISNUMBER(Regressions!M178),ROUND(Regressions!M178, 1), NA())</f>
        <v>#N/A</v>
      </c>
      <c r="M168" s="360" t="e">
        <f>IF(ISNUMBER(Regressions!N178),ROUND(Regressions!N178, 1), NA())</f>
        <v>#N/A</v>
      </c>
      <c r="N168" s="258" t="e">
        <f>IF(ISNUMBER(Regressions!O178),ROUND(Regressions!O178, 1), NA())</f>
        <v>#N/A</v>
      </c>
      <c r="O168" s="361" t="e">
        <f>IF(ISNUMBER(Regressions!Q178),ROUND(Regressions!Q178, 1), NA())</f>
        <v>#N/A</v>
      </c>
      <c r="P168" s="359">
        <f>IF(ISNUMBER(Regressions!R178),ROUND(Regressions!R178, 1), NA())</f>
        <v>49.3</v>
      </c>
      <c r="Q168" s="236" t="e">
        <f>IF(ISNUMBER(Regressions!S178),ROUND(Regressions!S178, 1), NA())</f>
        <v>#N/A</v>
      </c>
      <c r="R168" s="360" t="e">
        <f>IF(ISNUMBER(Regressions!T178),ROUND(Regressions!T178, 1), NA())</f>
        <v>#N/A</v>
      </c>
      <c r="S168" s="258">
        <f>IF(ISNUMBER(Regressions!U178),ROUND(Regressions!U178, 1), NA())</f>
        <v>50.7</v>
      </c>
    </row>
    <row xmlns:x14ac="http://schemas.microsoft.com/office/spreadsheetml/2009/9/ac" r="169" x14ac:dyDescent="0.2">
      <c r="A169" s="356" t="str">
        <f>IF(ISBLANK(Regressions!A179), " ", Regressions!A179)</f>
        <v>Côte d'Ivoire</v>
      </c>
      <c r="B169" s="357">
        <f>IF(ISBLANK(Regressions!B179), " ", Regressions!B179)</f>
        <v>2010</v>
      </c>
      <c r="C169" s="362" t="str">
        <f>IF(ISBLANK(Regressions!C179), " ", Regressions!C179)</f>
        <v>Secondary</v>
      </c>
      <c r="D169" s="358">
        <f>IF(ISBLANK(Regressions!D179), " ", Regressions!D179)</f>
        <v>3301218</v>
      </c>
      <c r="E169" s="235" t="e">
        <f>IF(ISNUMBER(Regressions!E179),ROUND(Regressions!E179, 1), NA())</f>
        <v>#N/A</v>
      </c>
      <c r="F169" s="359">
        <f>IF(ISNUMBER(Regressions!F179),ROUND(Regressions!F179, 1), NA())</f>
        <v>81.5</v>
      </c>
      <c r="G169" s="257" t="e">
        <f>IF(ISNUMBER(Regressions!G179),ROUND(Regressions!G179, 1), NA())</f>
        <v>#N/A</v>
      </c>
      <c r="H169" s="360" t="e">
        <f>IF(ISNUMBER(Regressions!H179),ROUND(Regressions!H179, 1), NA())</f>
        <v>#N/A</v>
      </c>
      <c r="I169" s="258">
        <f>IF(ISNUMBER(Regressions!I179),ROUND(Regressions!I179, 1), NA())</f>
        <v>18.5</v>
      </c>
      <c r="J169" s="361">
        <f>IF(ISNUMBER(Regressions!K179),ROUND(Regressions!K179, 1), NA())</f>
        <v>93.5</v>
      </c>
      <c r="K169" s="359" t="e">
        <f>IF(ISNUMBER(Regressions!L179),ROUND(Regressions!L179, 1), NA())</f>
        <v>#N/A</v>
      </c>
      <c r="L169" s="259" t="e">
        <f>IF(ISNUMBER(Regressions!M179),ROUND(Regressions!M179, 1), NA())</f>
        <v>#N/A</v>
      </c>
      <c r="M169" s="360" t="e">
        <f>IF(ISNUMBER(Regressions!N179),ROUND(Regressions!N179, 1), NA())</f>
        <v>#N/A</v>
      </c>
      <c r="N169" s="258">
        <f>IF(ISNUMBER(Regressions!O179),ROUND(Regressions!O179, 1), NA())</f>
        <v>6.5</v>
      </c>
      <c r="O169" s="361" t="e">
        <f>IF(ISNUMBER(Regressions!Q179),ROUND(Regressions!Q179, 1), NA())</f>
        <v>#N/A</v>
      </c>
      <c r="P169" s="359">
        <f>IF(ISNUMBER(Regressions!R179),ROUND(Regressions!R179, 1), NA())</f>
        <v>49.3</v>
      </c>
      <c r="Q169" s="236" t="e">
        <f>IF(ISNUMBER(Regressions!S179),ROUND(Regressions!S179, 1), NA())</f>
        <v>#N/A</v>
      </c>
      <c r="R169" s="360" t="e">
        <f>IF(ISNUMBER(Regressions!T179),ROUND(Regressions!T179, 1), NA())</f>
        <v>#N/A</v>
      </c>
      <c r="S169" s="258">
        <f>IF(ISNUMBER(Regressions!U179),ROUND(Regressions!U179, 1), NA())</f>
        <v>50.7</v>
      </c>
    </row>
    <row xmlns:x14ac="http://schemas.microsoft.com/office/spreadsheetml/2009/9/ac" r="170" x14ac:dyDescent="0.2">
      <c r="A170" s="356" t="str">
        <f>IF(ISBLANK(Regressions!A180), " ", Regressions!A180)</f>
        <v>Côte d'Ivoire</v>
      </c>
      <c r="B170" s="357">
        <f>IF(ISBLANK(Regressions!B180), " ", Regressions!B180)</f>
        <v>2011</v>
      </c>
      <c r="C170" s="362" t="str">
        <f>IF(ISBLANK(Regressions!C180), " ", Regressions!C180)</f>
        <v>Secondary</v>
      </c>
      <c r="D170" s="358">
        <f>IF(ISBLANK(Regressions!D180), " ", Regressions!D180)</f>
        <v>3381412</v>
      </c>
      <c r="E170" s="235" t="e">
        <f>IF(ISNUMBER(Regressions!E180),ROUND(Regressions!E180, 1), NA())</f>
        <v>#N/A</v>
      </c>
      <c r="F170" s="359">
        <f>IF(ISNUMBER(Regressions!F180),ROUND(Regressions!F180, 1), NA())</f>
        <v>81.5</v>
      </c>
      <c r="G170" s="257" t="e">
        <f>IF(ISNUMBER(Regressions!G180),ROUND(Regressions!G180, 1), NA())</f>
        <v>#N/A</v>
      </c>
      <c r="H170" s="360" t="e">
        <f>IF(ISNUMBER(Regressions!H180),ROUND(Regressions!H180, 1), NA())</f>
        <v>#N/A</v>
      </c>
      <c r="I170" s="258">
        <f>IF(ISNUMBER(Regressions!I180),ROUND(Regressions!I180, 1), NA())</f>
        <v>18.5</v>
      </c>
      <c r="J170" s="361">
        <f>IF(ISNUMBER(Regressions!K180),ROUND(Regressions!K180, 1), NA())</f>
        <v>93.5</v>
      </c>
      <c r="K170" s="359" t="e">
        <f>IF(ISNUMBER(Regressions!L180),ROUND(Regressions!L180, 1), NA())</f>
        <v>#N/A</v>
      </c>
      <c r="L170" s="259" t="e">
        <f>IF(ISNUMBER(Regressions!M180),ROUND(Regressions!M180, 1), NA())</f>
        <v>#N/A</v>
      </c>
      <c r="M170" s="360" t="e">
        <f>IF(ISNUMBER(Regressions!N180),ROUND(Regressions!N180, 1), NA())</f>
        <v>#N/A</v>
      </c>
      <c r="N170" s="258">
        <f>IF(ISNUMBER(Regressions!O180),ROUND(Regressions!O180, 1), NA())</f>
        <v>6.5</v>
      </c>
      <c r="O170" s="361" t="e">
        <f>IF(ISNUMBER(Regressions!Q180),ROUND(Regressions!Q180, 1), NA())</f>
        <v>#N/A</v>
      </c>
      <c r="P170" s="359">
        <f>IF(ISNUMBER(Regressions!R180),ROUND(Regressions!R180, 1), NA())</f>
        <v>49.3</v>
      </c>
      <c r="Q170" s="236" t="e">
        <f>IF(ISNUMBER(Regressions!S180),ROUND(Regressions!S180, 1), NA())</f>
        <v>#N/A</v>
      </c>
      <c r="R170" s="360" t="e">
        <f>IF(ISNUMBER(Regressions!T180),ROUND(Regressions!T180, 1), NA())</f>
        <v>#N/A</v>
      </c>
      <c r="S170" s="258">
        <f>IF(ISNUMBER(Regressions!U180),ROUND(Regressions!U180, 1), NA())</f>
        <v>50.7</v>
      </c>
    </row>
    <row xmlns:x14ac="http://schemas.microsoft.com/office/spreadsheetml/2009/9/ac" r="171" x14ac:dyDescent="0.2">
      <c r="A171" s="356" t="str">
        <f>IF(ISBLANK(Regressions!A181), " ", Regressions!A181)</f>
        <v>Côte d'Ivoire</v>
      </c>
      <c r="B171" s="357">
        <f>IF(ISBLANK(Regressions!B181), " ", Regressions!B181)</f>
        <v>2012</v>
      </c>
      <c r="C171" s="362" t="str">
        <f>IF(ISBLANK(Regressions!C181), " ", Regressions!C181)</f>
        <v>Secondary</v>
      </c>
      <c r="D171" s="358">
        <f>IF(ISBLANK(Regressions!D181), " ", Regressions!D181)</f>
        <v>3472273</v>
      </c>
      <c r="E171" s="235" t="e">
        <f>IF(ISNUMBER(Regressions!E181),ROUND(Regressions!E181, 1), NA())</f>
        <v>#N/A</v>
      </c>
      <c r="F171" s="359">
        <f>IF(ISNUMBER(Regressions!F181),ROUND(Regressions!F181, 1), NA())</f>
        <v>81.5</v>
      </c>
      <c r="G171" s="257" t="e">
        <f>IF(ISNUMBER(Regressions!G181),ROUND(Regressions!G181, 1), NA())</f>
        <v>#N/A</v>
      </c>
      <c r="H171" s="360" t="e">
        <f>IF(ISNUMBER(Regressions!H181),ROUND(Regressions!H181, 1), NA())</f>
        <v>#N/A</v>
      </c>
      <c r="I171" s="258">
        <f>IF(ISNUMBER(Regressions!I181),ROUND(Regressions!I181, 1), NA())</f>
        <v>18.5</v>
      </c>
      <c r="J171" s="361">
        <f>IF(ISNUMBER(Regressions!K181),ROUND(Regressions!K181, 1), NA())</f>
        <v>93.5</v>
      </c>
      <c r="K171" s="359" t="e">
        <f>IF(ISNUMBER(Regressions!L181),ROUND(Regressions!L181, 1), NA())</f>
        <v>#N/A</v>
      </c>
      <c r="L171" s="259" t="e">
        <f>IF(ISNUMBER(Regressions!M181),ROUND(Regressions!M181, 1), NA())</f>
        <v>#N/A</v>
      </c>
      <c r="M171" s="360" t="e">
        <f>IF(ISNUMBER(Regressions!N181),ROUND(Regressions!N181, 1), NA())</f>
        <v>#N/A</v>
      </c>
      <c r="N171" s="258">
        <f>IF(ISNUMBER(Regressions!O181),ROUND(Regressions!O181, 1), NA())</f>
        <v>6.5</v>
      </c>
      <c r="O171" s="361" t="e">
        <f>IF(ISNUMBER(Regressions!Q181),ROUND(Regressions!Q181, 1), NA())</f>
        <v>#N/A</v>
      </c>
      <c r="P171" s="359">
        <f>IF(ISNUMBER(Regressions!R181),ROUND(Regressions!R181, 1), NA())</f>
        <v>49.3</v>
      </c>
      <c r="Q171" s="236" t="e">
        <f>IF(ISNUMBER(Regressions!S181),ROUND(Regressions!S181, 1), NA())</f>
        <v>#N/A</v>
      </c>
      <c r="R171" s="360" t="e">
        <f>IF(ISNUMBER(Regressions!T181),ROUND(Regressions!T181, 1), NA())</f>
        <v>#N/A</v>
      </c>
      <c r="S171" s="258">
        <f>IF(ISNUMBER(Regressions!U181),ROUND(Regressions!U181, 1), NA())</f>
        <v>50.7</v>
      </c>
    </row>
    <row xmlns:x14ac="http://schemas.microsoft.com/office/spreadsheetml/2009/9/ac" r="172" x14ac:dyDescent="0.2">
      <c r="A172" s="356" t="str">
        <f>IF(ISBLANK(Regressions!A182), " ", Regressions!A182)</f>
        <v>Côte d'Ivoire</v>
      </c>
      <c r="B172" s="357">
        <f>IF(ISBLANK(Regressions!B182), " ", Regressions!B182)</f>
        <v>2013</v>
      </c>
      <c r="C172" s="362" t="str">
        <f>IF(ISBLANK(Regressions!C182), " ", Regressions!C182)</f>
        <v>Secondary</v>
      </c>
      <c r="D172" s="358">
        <f>IF(ISBLANK(Regressions!D182), " ", Regressions!D182)</f>
        <v>3576415</v>
      </c>
      <c r="E172" s="235" t="e">
        <f>IF(ISNUMBER(Regressions!E182),ROUND(Regressions!E182, 1), NA())</f>
        <v>#N/A</v>
      </c>
      <c r="F172" s="359">
        <f>IF(ISNUMBER(Regressions!F182),ROUND(Regressions!F182, 1), NA())</f>
        <v>81.5</v>
      </c>
      <c r="G172" s="257">
        <f>IF(ISNUMBER(Regressions!G182),ROUND(Regressions!G182, 1), NA())</f>
        <v>81.5</v>
      </c>
      <c r="H172" s="360">
        <f>IF(ISNUMBER(Regressions!H182),ROUND(Regressions!H182, 1), NA())</f>
        <v>0</v>
      </c>
      <c r="I172" s="258">
        <f>IF(ISNUMBER(Regressions!I182),ROUND(Regressions!I182, 1), NA())</f>
        <v>18.5</v>
      </c>
      <c r="J172" s="361">
        <f>IF(ISNUMBER(Regressions!K182),ROUND(Regressions!K182, 1), NA())</f>
        <v>93.5</v>
      </c>
      <c r="K172" s="359" t="e">
        <f>IF(ISNUMBER(Regressions!L182),ROUND(Regressions!L182, 1), NA())</f>
        <v>#N/A</v>
      </c>
      <c r="L172" s="259" t="e">
        <f>IF(ISNUMBER(Regressions!M182),ROUND(Regressions!M182, 1), NA())</f>
        <v>#N/A</v>
      </c>
      <c r="M172" s="360" t="e">
        <f>IF(ISNUMBER(Regressions!N182),ROUND(Regressions!N182, 1), NA())</f>
        <v>#N/A</v>
      </c>
      <c r="N172" s="258">
        <f>IF(ISNUMBER(Regressions!O182),ROUND(Regressions!O182, 1), NA())</f>
        <v>6.5</v>
      </c>
      <c r="O172" s="361" t="e">
        <f>IF(ISNUMBER(Regressions!Q182),ROUND(Regressions!Q182, 1), NA())</f>
        <v>#N/A</v>
      </c>
      <c r="P172" s="359">
        <f>IF(ISNUMBER(Regressions!R182),ROUND(Regressions!R182, 1), NA())</f>
        <v>52.8</v>
      </c>
      <c r="Q172" s="236" t="e">
        <f>IF(ISNUMBER(Regressions!S182),ROUND(Regressions!S182, 1), NA())</f>
        <v>#N/A</v>
      </c>
      <c r="R172" s="360" t="e">
        <f>IF(ISNUMBER(Regressions!T182),ROUND(Regressions!T182, 1), NA())</f>
        <v>#N/A</v>
      </c>
      <c r="S172" s="258">
        <f>IF(ISNUMBER(Regressions!U182),ROUND(Regressions!U182, 1), NA())</f>
        <v>47.2</v>
      </c>
    </row>
    <row xmlns:x14ac="http://schemas.microsoft.com/office/spreadsheetml/2009/9/ac" r="173" x14ac:dyDescent="0.2">
      <c r="A173" s="356" t="str">
        <f>IF(ISBLANK(Regressions!A183), " ", Regressions!A183)</f>
        <v>Côte d'Ivoire</v>
      </c>
      <c r="B173" s="357">
        <f>IF(ISBLANK(Regressions!B183), " ", Regressions!B183)</f>
        <v>2014</v>
      </c>
      <c r="C173" s="362" t="str">
        <f>IF(ISBLANK(Regressions!C183), " ", Regressions!C183)</f>
        <v>Secondary</v>
      </c>
      <c r="D173" s="358">
        <f>IF(ISBLANK(Regressions!D183), " ", Regressions!D183)</f>
        <v>3686391</v>
      </c>
      <c r="E173" s="235" t="e">
        <f>IF(ISNUMBER(Regressions!E183),ROUND(Regressions!E183, 1), NA())</f>
        <v>#N/A</v>
      </c>
      <c r="F173" s="359">
        <f>IF(ISNUMBER(Regressions!F183),ROUND(Regressions!F183, 1), NA())</f>
        <v>81.5</v>
      </c>
      <c r="G173" s="257">
        <f>IF(ISNUMBER(Regressions!G183),ROUND(Regressions!G183, 1), NA())</f>
        <v>81.5</v>
      </c>
      <c r="H173" s="360">
        <f>IF(ISNUMBER(Regressions!H183),ROUND(Regressions!H183, 1), NA())</f>
        <v>0</v>
      </c>
      <c r="I173" s="258">
        <f>IF(ISNUMBER(Regressions!I183),ROUND(Regressions!I183, 1), NA())</f>
        <v>18.5</v>
      </c>
      <c r="J173" s="361">
        <f>IF(ISNUMBER(Regressions!K183),ROUND(Regressions!K183, 1), NA())</f>
        <v>93.5</v>
      </c>
      <c r="K173" s="359" t="e">
        <f>IF(ISNUMBER(Regressions!L183),ROUND(Regressions!L183, 1), NA())</f>
        <v>#N/A</v>
      </c>
      <c r="L173" s="259" t="e">
        <f>IF(ISNUMBER(Regressions!M183),ROUND(Regressions!M183, 1), NA())</f>
        <v>#N/A</v>
      </c>
      <c r="M173" s="360" t="e">
        <f>IF(ISNUMBER(Regressions!N183),ROUND(Regressions!N183, 1), NA())</f>
        <v>#N/A</v>
      </c>
      <c r="N173" s="258">
        <f>IF(ISNUMBER(Regressions!O183),ROUND(Regressions!O183, 1), NA())</f>
        <v>6.5</v>
      </c>
      <c r="O173" s="361">
        <f>IF(ISNUMBER(Regressions!Q183),ROUND(Regressions!Q183, 1), NA())</f>
        <v>92.9</v>
      </c>
      <c r="P173" s="359">
        <f>IF(ISNUMBER(Regressions!R183),ROUND(Regressions!R183, 1), NA())</f>
        <v>56.3</v>
      </c>
      <c r="Q173" s="236" t="e">
        <f>IF(ISNUMBER(Regressions!S183),ROUND(Regressions!S183, 1), NA())</f>
        <v>#N/A</v>
      </c>
      <c r="R173" s="360" t="e">
        <f>IF(ISNUMBER(Regressions!T183),ROUND(Regressions!T183, 1), NA())</f>
        <v>#N/A</v>
      </c>
      <c r="S173" s="258">
        <f>IF(ISNUMBER(Regressions!U183),ROUND(Regressions!U183, 1), NA())</f>
        <v>43.7</v>
      </c>
    </row>
    <row xmlns:x14ac="http://schemas.microsoft.com/office/spreadsheetml/2009/9/ac" r="174" x14ac:dyDescent="0.2">
      <c r="A174" s="356" t="str">
        <f>IF(ISBLANK(Regressions!A184), " ", Regressions!A184)</f>
        <v>Côte d'Ivoire</v>
      </c>
      <c r="B174" s="357">
        <f>IF(ISBLANK(Regressions!B184), " ", Regressions!B184)</f>
        <v>2015</v>
      </c>
      <c r="C174" s="362" t="str">
        <f>IF(ISBLANK(Regressions!C184), " ", Regressions!C184)</f>
        <v>Secondary</v>
      </c>
      <c r="D174" s="358">
        <f>IF(ISBLANK(Regressions!D184), " ", Regressions!D184)</f>
        <v>3809903</v>
      </c>
      <c r="E174" s="235">
        <f>IF(ISNUMBER(Regressions!E184),ROUND(Regressions!E184, 1), NA())</f>
        <v>89.5</v>
      </c>
      <c r="F174" s="359">
        <f>IF(ISNUMBER(Regressions!F184),ROUND(Regressions!F184, 1), NA())</f>
        <v>83.2</v>
      </c>
      <c r="G174" s="257">
        <f>IF(ISNUMBER(Regressions!G184),ROUND(Regressions!G184, 1), NA())</f>
        <v>83.2</v>
      </c>
      <c r="H174" s="360">
        <f>IF(ISNUMBER(Regressions!H184),ROUND(Regressions!H184, 1), NA())</f>
        <v>0</v>
      </c>
      <c r="I174" s="258">
        <f>IF(ISNUMBER(Regressions!I184),ROUND(Regressions!I184, 1), NA())</f>
        <v>16.8</v>
      </c>
      <c r="J174" s="361">
        <f>IF(ISNUMBER(Regressions!K184),ROUND(Regressions!K184, 1), NA())</f>
        <v>93.5</v>
      </c>
      <c r="K174" s="359" t="e">
        <f>IF(ISNUMBER(Regressions!L184),ROUND(Regressions!L184, 1), NA())</f>
        <v>#N/A</v>
      </c>
      <c r="L174" s="259" t="e">
        <f>IF(ISNUMBER(Regressions!M184),ROUND(Regressions!M184, 1), NA())</f>
        <v>#N/A</v>
      </c>
      <c r="M174" s="360" t="e">
        <f>IF(ISNUMBER(Regressions!N184),ROUND(Regressions!N184, 1), NA())</f>
        <v>#N/A</v>
      </c>
      <c r="N174" s="258">
        <f>IF(ISNUMBER(Regressions!O184),ROUND(Regressions!O184, 1), NA())</f>
        <v>6.5</v>
      </c>
      <c r="O174" s="361">
        <f>IF(ISNUMBER(Regressions!Q184),ROUND(Regressions!Q184, 1), NA())</f>
        <v>92.9</v>
      </c>
      <c r="P174" s="359">
        <f>IF(ISNUMBER(Regressions!R184),ROUND(Regressions!R184, 1), NA())</f>
        <v>59.8</v>
      </c>
      <c r="Q174" s="236" t="e">
        <f>IF(ISNUMBER(Regressions!S184),ROUND(Regressions!S184, 1), NA())</f>
        <v>#N/A</v>
      </c>
      <c r="R174" s="360" t="e">
        <f>IF(ISNUMBER(Regressions!T184),ROUND(Regressions!T184, 1), NA())</f>
        <v>#N/A</v>
      </c>
      <c r="S174" s="258">
        <f>IF(ISNUMBER(Regressions!U184),ROUND(Regressions!U184, 1), NA())</f>
        <v>40.200000000000003</v>
      </c>
    </row>
    <row xmlns:x14ac="http://schemas.microsoft.com/office/spreadsheetml/2009/9/ac" r="175" x14ac:dyDescent="0.2">
      <c r="A175" s="356" t="str">
        <f>IF(ISBLANK(Regressions!A185), " ", Regressions!A185)</f>
        <v>Côte d'Ivoire</v>
      </c>
      <c r="B175" s="357">
        <f>IF(ISBLANK(Regressions!B185), " ", Regressions!B185)</f>
        <v>2016</v>
      </c>
      <c r="C175" s="362" t="str">
        <f>IF(ISBLANK(Regressions!C185), " ", Regressions!C185)</f>
        <v>Secondary</v>
      </c>
      <c r="D175" s="358">
        <f>IF(ISBLANK(Regressions!D185), " ", Regressions!D185)</f>
        <v>3934910</v>
      </c>
      <c r="E175" s="235">
        <f>IF(ISNUMBER(Regressions!E185),ROUND(Regressions!E185, 1), NA())</f>
        <v>89.5</v>
      </c>
      <c r="F175" s="359">
        <f>IF(ISNUMBER(Regressions!F185),ROUND(Regressions!F185, 1), NA())</f>
        <v>84.9</v>
      </c>
      <c r="G175" s="257">
        <f>IF(ISNUMBER(Regressions!G185),ROUND(Regressions!G185, 1), NA())</f>
        <v>84.9</v>
      </c>
      <c r="H175" s="360">
        <f>IF(ISNUMBER(Regressions!H185),ROUND(Regressions!H185, 1), NA())</f>
        <v>0</v>
      </c>
      <c r="I175" s="258">
        <f>IF(ISNUMBER(Regressions!I185),ROUND(Regressions!I185, 1), NA())</f>
        <v>15.1</v>
      </c>
      <c r="J175" s="361">
        <f>IF(ISNUMBER(Regressions!K185),ROUND(Regressions!K185, 1), NA())</f>
        <v>93.5</v>
      </c>
      <c r="K175" s="359" t="e">
        <f>IF(ISNUMBER(Regressions!L185),ROUND(Regressions!L185, 1), NA())</f>
        <v>#N/A</v>
      </c>
      <c r="L175" s="259" t="e">
        <f>IF(ISNUMBER(Regressions!M185),ROUND(Regressions!M185, 1), NA())</f>
        <v>#N/A</v>
      </c>
      <c r="M175" s="360" t="e">
        <f>IF(ISNUMBER(Regressions!N185),ROUND(Regressions!N185, 1), NA())</f>
        <v>#N/A</v>
      </c>
      <c r="N175" s="258">
        <f>IF(ISNUMBER(Regressions!O185),ROUND(Regressions!O185, 1), NA())</f>
        <v>6.5</v>
      </c>
      <c r="O175" s="361">
        <f>IF(ISNUMBER(Regressions!Q185),ROUND(Regressions!Q185, 1), NA())</f>
        <v>92.9</v>
      </c>
      <c r="P175" s="359">
        <f>IF(ISNUMBER(Regressions!R185),ROUND(Regressions!R185, 1), NA())</f>
        <v>63.3</v>
      </c>
      <c r="Q175" s="236" t="e">
        <f>IF(ISNUMBER(Regressions!S185),ROUND(Regressions!S185, 1), NA())</f>
        <v>#N/A</v>
      </c>
      <c r="R175" s="360" t="e">
        <f>IF(ISNUMBER(Regressions!T185),ROUND(Regressions!T185, 1), NA())</f>
        <v>#N/A</v>
      </c>
      <c r="S175" s="258">
        <f>IF(ISNUMBER(Regressions!U185),ROUND(Regressions!U185, 1), NA())</f>
        <v>36.700000000000003</v>
      </c>
    </row>
    <row xmlns:x14ac="http://schemas.microsoft.com/office/spreadsheetml/2009/9/ac" r="176" x14ac:dyDescent="0.2">
      <c r="A176" s="356" t="str">
        <f>IF(ISBLANK(Regressions!A186), " ", Regressions!A186)</f>
        <v>Côte d'Ivoire</v>
      </c>
      <c r="B176" s="357">
        <f>IF(ISBLANK(Regressions!B186), " ", Regressions!B186)</f>
        <v>2017</v>
      </c>
      <c r="C176" s="362" t="str">
        <f>IF(ISBLANK(Regressions!C186), " ", Regressions!C186)</f>
        <v>Secondary</v>
      </c>
      <c r="D176" s="358">
        <f>IF(ISBLANK(Regressions!D186), " ", Regressions!D186)</f>
        <v>4051317</v>
      </c>
      <c r="E176" s="235">
        <f>IF(ISNUMBER(Regressions!E186),ROUND(Regressions!E186, 1), NA())</f>
        <v>89.5</v>
      </c>
      <c r="F176" s="359">
        <f>IF(ISNUMBER(Regressions!F186),ROUND(Regressions!F186, 1), NA())</f>
        <v>86.6</v>
      </c>
      <c r="G176" s="257">
        <f>IF(ISNUMBER(Regressions!G186),ROUND(Regressions!G186, 1), NA())</f>
        <v>86.6</v>
      </c>
      <c r="H176" s="360">
        <f>IF(ISNUMBER(Regressions!H186),ROUND(Regressions!H186, 1), NA())</f>
        <v>0</v>
      </c>
      <c r="I176" s="258">
        <f>IF(ISNUMBER(Regressions!I186),ROUND(Regressions!I186, 1), NA())</f>
        <v>13.4</v>
      </c>
      <c r="J176" s="361">
        <f>IF(ISNUMBER(Regressions!K186),ROUND(Regressions!K186, 1), NA())</f>
        <v>93.5</v>
      </c>
      <c r="K176" s="359" t="e">
        <f>IF(ISNUMBER(Regressions!L186),ROUND(Regressions!L186, 1), NA())</f>
        <v>#N/A</v>
      </c>
      <c r="L176" s="259" t="e">
        <f>IF(ISNUMBER(Regressions!M186),ROUND(Regressions!M186, 1), NA())</f>
        <v>#N/A</v>
      </c>
      <c r="M176" s="360" t="e">
        <f>IF(ISNUMBER(Regressions!N186),ROUND(Regressions!N186, 1), NA())</f>
        <v>#N/A</v>
      </c>
      <c r="N176" s="258">
        <f>IF(ISNUMBER(Regressions!O186),ROUND(Regressions!O186, 1), NA())</f>
        <v>6.5</v>
      </c>
      <c r="O176" s="361">
        <f>IF(ISNUMBER(Regressions!Q186),ROUND(Regressions!Q186, 1), NA())</f>
        <v>92.9</v>
      </c>
      <c r="P176" s="359">
        <f>IF(ISNUMBER(Regressions!R186),ROUND(Regressions!R186, 1), NA())</f>
        <v>66.900000000000006</v>
      </c>
      <c r="Q176" s="236" t="e">
        <f>IF(ISNUMBER(Regressions!S186),ROUND(Regressions!S186, 1), NA())</f>
        <v>#N/A</v>
      </c>
      <c r="R176" s="360" t="e">
        <f>IF(ISNUMBER(Regressions!T186),ROUND(Regressions!T186, 1), NA())</f>
        <v>#N/A</v>
      </c>
      <c r="S176" s="258">
        <f>IF(ISNUMBER(Regressions!U186),ROUND(Regressions!U186, 1), NA())</f>
        <v>33.1</v>
      </c>
    </row>
    <row xmlns:x14ac="http://schemas.microsoft.com/office/spreadsheetml/2009/9/ac" r="177" x14ac:dyDescent="0.2">
      <c r="A177" s="356" t="str">
        <f>IF(ISBLANK(Regressions!A187), " ", Regressions!A187)</f>
        <v>Côte d'Ivoire</v>
      </c>
      <c r="B177" s="357">
        <f>IF(ISBLANK(Regressions!B187), " ", Regressions!B187)</f>
        <v>2018</v>
      </c>
      <c r="C177" s="362" t="str">
        <f>IF(ISBLANK(Regressions!C187), " ", Regressions!C187)</f>
        <v>Secondary</v>
      </c>
      <c r="D177" s="358">
        <f>IF(ISBLANK(Regressions!D187), " ", Regressions!D187)</f>
        <v>4160438</v>
      </c>
      <c r="E177" s="235">
        <f>IF(ISNUMBER(Regressions!E187),ROUND(Regressions!E187, 1), NA())</f>
        <v>89.5</v>
      </c>
      <c r="F177" s="359">
        <f>IF(ISNUMBER(Regressions!F187),ROUND(Regressions!F187, 1), NA())</f>
        <v>88.2</v>
      </c>
      <c r="G177" s="257">
        <f>IF(ISNUMBER(Regressions!G187),ROUND(Regressions!G187, 1), NA())</f>
        <v>88.2</v>
      </c>
      <c r="H177" s="360">
        <f>IF(ISNUMBER(Regressions!H187),ROUND(Regressions!H187, 1), NA())</f>
        <v>0</v>
      </c>
      <c r="I177" s="258">
        <f>IF(ISNUMBER(Regressions!I187),ROUND(Regressions!I187, 1), NA())</f>
        <v>11.8</v>
      </c>
      <c r="J177" s="361">
        <f>IF(ISNUMBER(Regressions!K187),ROUND(Regressions!K187, 1), NA())</f>
        <v>93.5</v>
      </c>
      <c r="K177" s="359" t="e">
        <f>IF(ISNUMBER(Regressions!L187),ROUND(Regressions!L187, 1), NA())</f>
        <v>#N/A</v>
      </c>
      <c r="L177" s="259" t="e">
        <f>IF(ISNUMBER(Regressions!M187),ROUND(Regressions!M187, 1), NA())</f>
        <v>#N/A</v>
      </c>
      <c r="M177" s="360" t="e">
        <f>IF(ISNUMBER(Regressions!N187),ROUND(Regressions!N187, 1), NA())</f>
        <v>#N/A</v>
      </c>
      <c r="N177" s="258">
        <f>IF(ISNUMBER(Regressions!O187),ROUND(Regressions!O187, 1), NA())</f>
        <v>6.5</v>
      </c>
      <c r="O177" s="361">
        <f>IF(ISNUMBER(Regressions!Q187),ROUND(Regressions!Q187, 1), NA())</f>
        <v>92.9</v>
      </c>
      <c r="P177" s="359">
        <f>IF(ISNUMBER(Regressions!R187),ROUND(Regressions!R187, 1), NA())</f>
        <v>70.400000000000006</v>
      </c>
      <c r="Q177" s="236" t="e">
        <f>IF(ISNUMBER(Regressions!S187),ROUND(Regressions!S187, 1), NA())</f>
        <v>#N/A</v>
      </c>
      <c r="R177" s="360" t="e">
        <f>IF(ISNUMBER(Regressions!T187),ROUND(Regressions!T187, 1), NA())</f>
        <v>#N/A</v>
      </c>
      <c r="S177" s="258">
        <f>IF(ISNUMBER(Regressions!U187),ROUND(Regressions!U187, 1), NA())</f>
        <v>29.6</v>
      </c>
    </row>
    <row xmlns:x14ac="http://schemas.microsoft.com/office/spreadsheetml/2009/9/ac" r="178" x14ac:dyDescent="0.2">
      <c r="A178" s="356" t="str">
        <f>IF(ISBLANK(Regressions!A188), " ", Regressions!A188)</f>
        <v>Côte d'Ivoire</v>
      </c>
      <c r="B178" s="357">
        <f>IF(ISBLANK(Regressions!B188), " ", Regressions!B188)</f>
        <v>2019</v>
      </c>
      <c r="C178" s="362" t="str">
        <f>IF(ISBLANK(Regressions!C188), " ", Regressions!C188)</f>
        <v>Secondary</v>
      </c>
      <c r="D178" s="358">
        <f>IF(ISBLANK(Regressions!D188), " ", Regressions!D188)</f>
        <v>4265646</v>
      </c>
      <c r="E178" s="235">
        <f>IF(ISNUMBER(Regressions!E188),ROUND(Regressions!E188, 1), NA())</f>
        <v>89.9</v>
      </c>
      <c r="F178" s="359">
        <f>IF(ISNUMBER(Regressions!F188),ROUND(Regressions!F188, 1), NA())</f>
        <v>89.9</v>
      </c>
      <c r="G178" s="257">
        <f>IF(ISNUMBER(Regressions!G188),ROUND(Regressions!G188, 1), NA())</f>
        <v>89.9</v>
      </c>
      <c r="H178" s="360">
        <f>IF(ISNUMBER(Regressions!H188),ROUND(Regressions!H188, 1), NA())</f>
        <v>0</v>
      </c>
      <c r="I178" s="258">
        <f>IF(ISNUMBER(Regressions!I188),ROUND(Regressions!I188, 1), NA())</f>
        <v>10.1</v>
      </c>
      <c r="J178" s="361">
        <f>IF(ISNUMBER(Regressions!K188),ROUND(Regressions!K188, 1), NA())</f>
        <v>93.5</v>
      </c>
      <c r="K178" s="359" t="e">
        <f>IF(ISNUMBER(Regressions!L188),ROUND(Regressions!L188, 1), NA())</f>
        <v>#N/A</v>
      </c>
      <c r="L178" s="259" t="e">
        <f>IF(ISNUMBER(Regressions!M188),ROUND(Regressions!M188, 1), NA())</f>
        <v>#N/A</v>
      </c>
      <c r="M178" s="360" t="e">
        <f>IF(ISNUMBER(Regressions!N188),ROUND(Regressions!N188, 1), NA())</f>
        <v>#N/A</v>
      </c>
      <c r="N178" s="258">
        <f>IF(ISNUMBER(Regressions!O188),ROUND(Regressions!O188, 1), NA())</f>
        <v>6.5</v>
      </c>
      <c r="O178" s="361">
        <f>IF(ISNUMBER(Regressions!Q188),ROUND(Regressions!Q188, 1), NA())</f>
        <v>92.9</v>
      </c>
      <c r="P178" s="359">
        <f>IF(ISNUMBER(Regressions!R188),ROUND(Regressions!R188, 1), NA())</f>
        <v>73.900000000000006</v>
      </c>
      <c r="Q178" s="236" t="e">
        <f>IF(ISNUMBER(Regressions!S188),ROUND(Regressions!S188, 1), NA())</f>
        <v>#N/A</v>
      </c>
      <c r="R178" s="360" t="e">
        <f>IF(ISNUMBER(Regressions!T188),ROUND(Regressions!T188, 1), NA())</f>
        <v>#N/A</v>
      </c>
      <c r="S178" s="258">
        <f>IF(ISNUMBER(Regressions!U188),ROUND(Regressions!U188, 1), NA())</f>
        <v>26.1</v>
      </c>
    </row>
    <row xmlns:x14ac="http://schemas.microsoft.com/office/spreadsheetml/2009/9/ac" r="179" x14ac:dyDescent="0.2">
      <c r="A179" s="356" t="str">
        <f>IF(ISBLANK(Regressions!A189), " ", Regressions!A189)</f>
        <v>Côte d'Ivoire</v>
      </c>
      <c r="B179" s="357">
        <f>IF(ISBLANK(Regressions!B189), " ", Regressions!B189)</f>
        <v>2020</v>
      </c>
      <c r="C179" s="362" t="str">
        <f>IF(ISBLANK(Regressions!C189), " ", Regressions!C189)</f>
        <v>Secondary</v>
      </c>
      <c r="D179" s="358">
        <f>IF(ISBLANK(Regressions!D189), " ", Regressions!D189)</f>
        <v>4368566</v>
      </c>
      <c r="E179" s="235">
        <f>IF(ISNUMBER(Regressions!E189),ROUND(Regressions!E189, 1), NA())</f>
        <v>91.6</v>
      </c>
      <c r="F179" s="359">
        <f>IF(ISNUMBER(Regressions!F189),ROUND(Regressions!F189, 1), NA())</f>
        <v>91.6</v>
      </c>
      <c r="G179" s="257">
        <f>IF(ISNUMBER(Regressions!G189),ROUND(Regressions!G189, 1), NA())</f>
        <v>91.6</v>
      </c>
      <c r="H179" s="360">
        <f>IF(ISNUMBER(Regressions!H189),ROUND(Regressions!H189, 1), NA())</f>
        <v>0</v>
      </c>
      <c r="I179" s="258">
        <f>IF(ISNUMBER(Regressions!I189),ROUND(Regressions!I189, 1), NA())</f>
        <v>8.4</v>
      </c>
      <c r="J179" s="361">
        <f>IF(ISNUMBER(Regressions!K189),ROUND(Regressions!K189, 1), NA())</f>
        <v>93.5</v>
      </c>
      <c r="K179" s="359" t="e">
        <f>IF(ISNUMBER(Regressions!L189),ROUND(Regressions!L189, 1), NA())</f>
        <v>#N/A</v>
      </c>
      <c r="L179" s="259" t="e">
        <f>IF(ISNUMBER(Regressions!M189),ROUND(Regressions!M189, 1), NA())</f>
        <v>#N/A</v>
      </c>
      <c r="M179" s="360" t="e">
        <f>IF(ISNUMBER(Regressions!N189),ROUND(Regressions!N189, 1), NA())</f>
        <v>#N/A</v>
      </c>
      <c r="N179" s="258">
        <f>IF(ISNUMBER(Regressions!O189),ROUND(Regressions!O189, 1), NA())</f>
        <v>6.5</v>
      </c>
      <c r="O179" s="361">
        <f>IF(ISNUMBER(Regressions!Q189),ROUND(Regressions!Q189, 1), NA())</f>
        <v>92.9</v>
      </c>
      <c r="P179" s="359">
        <f>IF(ISNUMBER(Regressions!R189),ROUND(Regressions!R189, 1), NA())</f>
        <v>77.400000000000006</v>
      </c>
      <c r="Q179" s="236" t="e">
        <f>IF(ISNUMBER(Regressions!S189),ROUND(Regressions!S189, 1), NA())</f>
        <v>#N/A</v>
      </c>
      <c r="R179" s="360" t="e">
        <f>IF(ISNUMBER(Regressions!T189),ROUND(Regressions!T189, 1), NA())</f>
        <v>#N/A</v>
      </c>
      <c r="S179" s="258">
        <f>IF(ISNUMBER(Regressions!U189),ROUND(Regressions!U189, 1), NA())</f>
        <v>22.6</v>
      </c>
    </row>
    <row xmlns:x14ac="http://schemas.microsoft.com/office/spreadsheetml/2009/9/ac" r="180" x14ac:dyDescent="0.2">
      <c r="A180" s="423" t="str">
        <f>IF(ISBLANK(Regressions!A190), " ", Regressions!A190)</f>
        <v>Côte d'Ivoire</v>
      </c>
      <c r="B180" s="424">
        <f>IF(ISBLANK(Regressions!B190), " ", Regressions!B190)</f>
        <v>2021</v>
      </c>
      <c r="C180" s="425" t="str">
        <f>IF(ISBLANK(Regressions!C190), " ", Regressions!C190)</f>
        <v>Secondary</v>
      </c>
      <c r="D180" s="426">
        <f>IF(ISBLANK(Regressions!D190), " ", Regressions!D190)</f>
        <v>4475343</v>
      </c>
      <c r="E180" s="429">
        <f>IF(ISNUMBER(Regressions!E190),ROUND(Regressions!E190, 1), NA())</f>
        <v>93.3</v>
      </c>
      <c r="F180" s="427">
        <f>IF(ISNUMBER(Regressions!F190),ROUND(Regressions!F190, 1), NA())</f>
        <v>93.3</v>
      </c>
      <c r="G180" s="430">
        <f>IF(ISNUMBER(Regressions!G190),ROUND(Regressions!G190, 1), NA())</f>
        <v>92</v>
      </c>
      <c r="H180" s="428">
        <f>IF(ISNUMBER(Regressions!H190),ROUND(Regressions!H190, 1), NA())</f>
        <v>1.3</v>
      </c>
      <c r="I180" s="431">
        <f>IF(ISNUMBER(Regressions!I190),ROUND(Regressions!I190, 1), NA())</f>
        <v>6.7</v>
      </c>
      <c r="J180" s="429">
        <f>IF(ISNUMBER(Regressions!K190),ROUND(Regressions!K190, 1), NA())</f>
        <v>93.5</v>
      </c>
      <c r="K180" s="427" t="e">
        <f>IF(ISNUMBER(Regressions!L190),ROUND(Regressions!L190, 1), NA())</f>
        <v>#N/A</v>
      </c>
      <c r="L180" s="432" t="e">
        <f>IF(ISNUMBER(Regressions!M190),ROUND(Regressions!M190, 1), NA())</f>
        <v>#N/A</v>
      </c>
      <c r="M180" s="428" t="e">
        <f>IF(ISNUMBER(Regressions!N190),ROUND(Regressions!N190, 1), NA())</f>
        <v>#N/A</v>
      </c>
      <c r="N180" s="431">
        <f>IF(ISNUMBER(Regressions!O190),ROUND(Regressions!O190, 1), NA())</f>
        <v>6.5</v>
      </c>
      <c r="O180" s="429">
        <f>IF(ISNUMBER(Regressions!Q190),ROUND(Regressions!Q190, 1), NA())</f>
        <v>92.9</v>
      </c>
      <c r="P180" s="427">
        <f>IF(ISNUMBER(Regressions!R190),ROUND(Regressions!R190, 1), NA())</f>
        <v>80.900000000000006</v>
      </c>
      <c r="Q180" s="433" t="e">
        <f>IF(ISNUMBER(Regressions!S190),ROUND(Regressions!S190, 1), NA())</f>
        <v>#N/A</v>
      </c>
      <c r="R180" s="428" t="e">
        <f>IF(ISNUMBER(Regressions!T190),ROUND(Regressions!T190, 1), NA())</f>
        <v>#N/A</v>
      </c>
      <c r="S180" s="431">
        <f>IF(ISNUMBER(Regressions!U190),ROUND(Regressions!U190, 1), NA())</f>
        <v>19.100000000000001</v>
      </c>
      <c r="T180" s="422"/>
      <c r="U180" s="422"/>
      <c r="V180" s="422"/>
      <c r="W180" s="422"/>
      <c r="X180" s="422"/>
      <c r="Y180" s="422"/>
      <c r="Z180" s="422"/>
      <c r="AA180" s="422"/>
      <c r="AB180" s="422"/>
      <c r="AC180" s="422"/>
    </row>
    <row xmlns:x14ac="http://schemas.microsoft.com/office/spreadsheetml/2009/9/ac" r="181" x14ac:dyDescent="0.2">
      <c r="A181" s="356" t="str">
        <f>IF(ISBLANK(Regressions!A191), " ", Regressions!A191)</f>
        <v>Côte d'Ivoire</v>
      </c>
      <c r="B181" s="357">
        <f>IF(ISBLANK(Regressions!B191), " ", Regressions!B191)</f>
        <v>2022</v>
      </c>
      <c r="C181" s="362" t="str">
        <f>IF(ISBLANK(Regressions!C191), " ", Regressions!C191)</f>
        <v>Secondary</v>
      </c>
      <c r="D181" s="358">
        <f>IF(ISBLANK(Regressions!D191), " ", Regressions!D191)</f>
        <v>4581633</v>
      </c>
      <c r="E181" s="235">
        <f>IF(ISNUMBER(Regressions!E191),ROUND(Regressions!E191, 1), NA())</f>
        <v>95</v>
      </c>
      <c r="F181" s="359">
        <f>IF(ISNUMBER(Regressions!F191),ROUND(Regressions!F191, 1), NA())</f>
        <v>95</v>
      </c>
      <c r="G181" s="257">
        <f>IF(ISNUMBER(Regressions!G191),ROUND(Regressions!G191, 1), NA())</f>
        <v>92</v>
      </c>
      <c r="H181" s="360">
        <f>IF(ISNUMBER(Regressions!H191),ROUND(Regressions!H191, 1), NA())</f>
        <v>3</v>
      </c>
      <c r="I181" s="258">
        <f>IF(ISNUMBER(Regressions!I191),ROUND(Regressions!I191, 1), NA())</f>
        <v>5</v>
      </c>
      <c r="J181" s="361">
        <f>IF(ISNUMBER(Regressions!K191),ROUND(Regressions!K191, 1), NA())</f>
        <v>93.5</v>
      </c>
      <c r="K181" s="359" t="e">
        <f>IF(ISNUMBER(Regressions!L191),ROUND(Regressions!L191, 1), NA())</f>
        <v>#N/A</v>
      </c>
      <c r="L181" s="259" t="e">
        <f>IF(ISNUMBER(Regressions!M191),ROUND(Regressions!M191, 1), NA())</f>
        <v>#N/A</v>
      </c>
      <c r="M181" s="360" t="e">
        <f>IF(ISNUMBER(Regressions!N191),ROUND(Regressions!N191, 1), NA())</f>
        <v>#N/A</v>
      </c>
      <c r="N181" s="258">
        <f>IF(ISNUMBER(Regressions!O191),ROUND(Regressions!O191, 1), NA())</f>
        <v>6.5</v>
      </c>
      <c r="O181" s="361">
        <f>IF(ISNUMBER(Regressions!Q191),ROUND(Regressions!Q191, 1), NA())</f>
        <v>92.9</v>
      </c>
      <c r="P181" s="359">
        <f>IF(ISNUMBER(Regressions!R191),ROUND(Regressions!R191, 1), NA())</f>
        <v>84.4</v>
      </c>
      <c r="Q181" s="236" t="e">
        <f>IF(ISNUMBER(Regressions!S191),ROUND(Regressions!S191, 1), NA())</f>
        <v>#N/A</v>
      </c>
      <c r="R181" s="360" t="e">
        <f>IF(ISNUMBER(Regressions!T191),ROUND(Regressions!T191, 1), NA())</f>
        <v>#N/A</v>
      </c>
      <c r="S181" s="258">
        <f>IF(ISNUMBER(Regressions!U191),ROUND(Regressions!U191, 1), NA())</f>
        <v>15.6</v>
      </c>
    </row>
    <row xmlns:x14ac="http://schemas.microsoft.com/office/spreadsheetml/2009/9/ac" r="182" x14ac:dyDescent="0.2">
      <c r="A182" s="363" t="str">
        <f>IF(ISBLANK(Regressions!A192), " ", Regressions!A192)</f>
        <v>Côte d'Ivoire</v>
      </c>
      <c r="B182" s="364">
        <f>IF(ISBLANK(Regressions!B192), " ", Regressions!B192)</f>
        <v>2023</v>
      </c>
      <c r="C182" s="365" t="str">
        <f>IF(ISBLANK(Regressions!C192), " ", Regressions!C192)</f>
        <v>Secondary</v>
      </c>
      <c r="D182" s="366">
        <f>IF(ISBLANK(Regressions!D192), " ", Regressions!D192)</f>
        <v>4593573</v>
      </c>
      <c r="E182" s="367">
        <f>IF(ISNUMBER(Regressions!E192),ROUND(Regressions!E192, 1), NA())</f>
        <v>96.6</v>
      </c>
      <c r="F182" s="368">
        <f>IF(ISNUMBER(Regressions!F192),ROUND(Regressions!F192, 1), NA())</f>
        <v>96.6</v>
      </c>
      <c r="G182" s="369">
        <f>IF(ISNUMBER(Regressions!G192),ROUND(Regressions!G192, 1), NA())</f>
        <v>92</v>
      </c>
      <c r="H182" s="370">
        <f>IF(ISNUMBER(Regressions!H192),ROUND(Regressions!H192, 1), NA())</f>
        <v>4.5999999999999996</v>
      </c>
      <c r="I182" s="371">
        <f>IF(ISNUMBER(Regressions!I192),ROUND(Regressions!I192, 1), NA())</f>
        <v>3.4</v>
      </c>
      <c r="J182" s="372">
        <f>IF(ISNUMBER(Regressions!K192),ROUND(Regressions!K192, 1), NA())</f>
        <v>93.5</v>
      </c>
      <c r="K182" s="368" t="e">
        <f>IF(ISNUMBER(Regressions!L192),ROUND(Regressions!L192, 1), NA())</f>
        <v>#N/A</v>
      </c>
      <c r="L182" s="373" t="e">
        <f>IF(ISNUMBER(Regressions!M192),ROUND(Regressions!M192, 1), NA())</f>
        <v>#N/A</v>
      </c>
      <c r="M182" s="370" t="e">
        <f>IF(ISNUMBER(Regressions!N192),ROUND(Regressions!N192, 1), NA())</f>
        <v>#N/A</v>
      </c>
      <c r="N182" s="371">
        <f>IF(ISNUMBER(Regressions!O192),ROUND(Regressions!O192, 1), NA())</f>
        <v>6.5</v>
      </c>
      <c r="O182" s="372">
        <f>IF(ISNUMBER(Regressions!Q192),ROUND(Regressions!Q192, 1), NA())</f>
        <v>92.9</v>
      </c>
      <c r="P182" s="368">
        <f>IF(ISNUMBER(Regressions!R192),ROUND(Regressions!R192, 1), NA())</f>
        <v>87.9</v>
      </c>
      <c r="Q182" s="374" t="e">
        <f>IF(ISNUMBER(Regressions!S192),ROUND(Regressions!S192, 1), NA())</f>
        <v>#N/A</v>
      </c>
      <c r="R182" s="370" t="e">
        <f>IF(ISNUMBER(Regressions!T192),ROUND(Regressions!T192, 1), NA())</f>
        <v>#N/A</v>
      </c>
      <c r="S182" s="371">
        <f>IF(ISNUMBER(Regressions!U192),ROUND(Regressions!U192, 1), NA())</f>
        <v>12.1</v>
      </c>
    </row>
    <row xmlns:x14ac="http://schemas.microsoft.com/office/spreadsheetml/2009/9/ac" r="183" hidden="true" x14ac:dyDescent="0.2">
      <c r="A183" s="356" t="str">
        <f>IF(ISBLANK(Regressions!A193), " ", Regressions!A193)</f>
        <v>Côte d'Ivoire</v>
      </c>
      <c r="B183" s="357">
        <f>IF(ISBLANK(Regressions!B193), " ", Regressions!B193)</f>
        <v>2024</v>
      </c>
      <c r="C183" s="362" t="str">
        <f>IF(ISBLANK(Regressions!C193), " ", Regressions!C193)</f>
        <v>Secondary</v>
      </c>
      <c r="D183" s="358" t="str">
        <f>IF(ISBLANK(Regressions!D193), " ", Regressions!D193)</f>
        <v> </v>
      </c>
      <c r="E183" s="235" t="e">
        <f>IF(ISNUMBER(Regressions!E193),ROUND(Regressions!E193, 1), NA())</f>
        <v>#N/A</v>
      </c>
      <c r="F183" s="359" t="e">
        <f>IF(ISNUMBER(Regressions!F193),ROUND(Regressions!F193, 1), NA())</f>
        <v>#N/A</v>
      </c>
      <c r="G183" s="257" t="e">
        <f>IF(ISNUMBER(Regressions!G193),ROUND(Regressions!G193, 1), NA())</f>
        <v>#N/A</v>
      </c>
      <c r="H183" s="360" t="e">
        <f>IF(ISNUMBER(Regressions!H193),ROUND(Regressions!H193, 1), NA())</f>
        <v>#N/A</v>
      </c>
      <c r="I183" s="258" t="e">
        <f>IF(ISNUMBER(Regressions!I193),ROUND(Regressions!I193, 1), NA())</f>
        <v>#N/A</v>
      </c>
      <c r="J183" s="361" t="e">
        <f>IF(ISNUMBER(Regressions!K193),ROUND(Regressions!K193, 1), NA())</f>
        <v>#N/A</v>
      </c>
      <c r="K183" s="359" t="e">
        <f>IF(ISNUMBER(Regressions!L193),ROUND(Regressions!L193, 1), NA())</f>
        <v>#N/A</v>
      </c>
      <c r="L183" s="259" t="e">
        <f>IF(ISNUMBER(Regressions!M193),ROUND(Regressions!M193, 1), NA())</f>
        <v>#N/A</v>
      </c>
      <c r="M183" s="360" t="e">
        <f>IF(ISNUMBER(Regressions!N193),ROUND(Regressions!N193, 1), NA())</f>
        <v>#N/A</v>
      </c>
      <c r="N183" s="258" t="e">
        <f>IF(ISNUMBER(Regressions!O193),ROUND(Regressions!O193, 1), NA())</f>
        <v>#N/A</v>
      </c>
      <c r="O183" s="361" t="e">
        <f>IF(ISNUMBER(Regressions!Q193),ROUND(Regressions!Q193, 1), NA())</f>
        <v>#N/A</v>
      </c>
      <c r="P183" s="359" t="e">
        <f>IF(ISNUMBER(Regressions!R193),ROUND(Regressions!R193, 1), NA())</f>
        <v>#N/A</v>
      </c>
      <c r="Q183" s="236" t="e">
        <f>IF(ISNUMBER(Regressions!S193),ROUND(Regressions!S193, 1), NA())</f>
        <v>#N/A</v>
      </c>
      <c r="R183" s="360" t="e">
        <f>IF(ISNUMBER(Regressions!T193),ROUND(Regressions!T193, 1), NA())</f>
        <v>#N/A</v>
      </c>
      <c r="S183" s="258" t="e">
        <f>IF(ISNUMBER(Regressions!U193),ROUND(Regressions!U193, 1), NA())</f>
        <v>#N/A</v>
      </c>
    </row>
    <row xmlns:x14ac="http://schemas.microsoft.com/office/spreadsheetml/2009/9/ac" r="184" hidden="true" x14ac:dyDescent="0.2">
      <c r="A184" s="356" t="str">
        <f>IF(ISBLANK(Regressions!A194), " ", Regressions!A194)</f>
        <v>Côte d'Ivoire</v>
      </c>
      <c r="B184" s="357">
        <f>IF(ISBLANK(Regressions!B194), " ", Regressions!B194)</f>
        <v>2025</v>
      </c>
      <c r="C184" s="362" t="str">
        <f>IF(ISBLANK(Regressions!C194), " ", Regressions!C194)</f>
        <v>Secondary</v>
      </c>
      <c r="D184" s="358" t="str">
        <f>IF(ISBLANK(Regressions!D194), " ", Regressions!D194)</f>
        <v> </v>
      </c>
      <c r="E184" s="235" t="e">
        <f>IF(ISNUMBER(Regressions!E194),ROUND(Regressions!E194, 1), NA())</f>
        <v>#N/A</v>
      </c>
      <c r="F184" s="359" t="e">
        <f>IF(ISNUMBER(Regressions!F194),ROUND(Regressions!F194, 1), NA())</f>
        <v>#N/A</v>
      </c>
      <c r="G184" s="257" t="e">
        <f>IF(ISNUMBER(Regressions!G194),ROUND(Regressions!G194, 1), NA())</f>
        <v>#N/A</v>
      </c>
      <c r="H184" s="360" t="e">
        <f>IF(ISNUMBER(Regressions!H194),ROUND(Regressions!H194, 1), NA())</f>
        <v>#N/A</v>
      </c>
      <c r="I184" s="258" t="e">
        <f>IF(ISNUMBER(Regressions!I194),ROUND(Regressions!I194, 1), NA())</f>
        <v>#N/A</v>
      </c>
      <c r="J184" s="361" t="e">
        <f>IF(ISNUMBER(Regressions!K194),ROUND(Regressions!K194, 1), NA())</f>
        <v>#N/A</v>
      </c>
      <c r="K184" s="359" t="e">
        <f>IF(ISNUMBER(Regressions!L194),ROUND(Regressions!L194, 1), NA())</f>
        <v>#N/A</v>
      </c>
      <c r="L184" s="259" t="e">
        <f>IF(ISNUMBER(Regressions!M194),ROUND(Regressions!M194, 1), NA())</f>
        <v>#N/A</v>
      </c>
      <c r="M184" s="360" t="e">
        <f>IF(ISNUMBER(Regressions!N194),ROUND(Regressions!N194, 1), NA())</f>
        <v>#N/A</v>
      </c>
      <c r="N184" s="258" t="e">
        <f>IF(ISNUMBER(Regressions!O194),ROUND(Regressions!O194, 1), NA())</f>
        <v>#N/A</v>
      </c>
      <c r="O184" s="361" t="e">
        <f>IF(ISNUMBER(Regressions!Q194),ROUND(Regressions!Q194, 1), NA())</f>
        <v>#N/A</v>
      </c>
      <c r="P184" s="359" t="e">
        <f>IF(ISNUMBER(Regressions!R194),ROUND(Regressions!R194, 1), NA())</f>
        <v>#N/A</v>
      </c>
      <c r="Q184" s="236" t="e">
        <f>IF(ISNUMBER(Regressions!S194),ROUND(Regressions!S194, 1), NA())</f>
        <v>#N/A</v>
      </c>
      <c r="R184" s="360" t="e">
        <f>IF(ISNUMBER(Regressions!T194),ROUND(Regressions!T194, 1), NA())</f>
        <v>#N/A</v>
      </c>
      <c r="S184" s="258" t="e">
        <f>IF(ISNUMBER(Regressions!U194),ROUND(Regressions!U194, 1), NA())</f>
        <v>#N/A</v>
      </c>
    </row>
    <row xmlns:x14ac="http://schemas.microsoft.com/office/spreadsheetml/2009/9/ac" r="185" hidden="true" x14ac:dyDescent="0.2">
      <c r="A185" s="356" t="str">
        <f>IF(ISBLANK(Regressions!A195), " ", Regressions!A195)</f>
        <v>Côte d'Ivoire</v>
      </c>
      <c r="B185" s="357">
        <f>IF(ISBLANK(Regressions!B195), " ", Regressions!B195)</f>
        <v>2026</v>
      </c>
      <c r="C185" s="362" t="str">
        <f>IF(ISBLANK(Regressions!C195), " ", Regressions!C195)</f>
        <v>Secondary</v>
      </c>
      <c r="D185" s="358" t="str">
        <f>IF(ISBLANK(Regressions!D195), " ", Regressions!D195)</f>
        <v> </v>
      </c>
      <c r="E185" s="235" t="e">
        <f>IF(ISNUMBER(Regressions!E195),ROUND(Regressions!E195, 1), NA())</f>
        <v>#N/A</v>
      </c>
      <c r="F185" s="359" t="e">
        <f>IF(ISNUMBER(Regressions!F195),ROUND(Regressions!F195, 1), NA())</f>
        <v>#N/A</v>
      </c>
      <c r="G185" s="257" t="e">
        <f>IF(ISNUMBER(Regressions!G195),ROUND(Regressions!G195, 1), NA())</f>
        <v>#N/A</v>
      </c>
      <c r="H185" s="360" t="e">
        <f>IF(ISNUMBER(Regressions!H195),ROUND(Regressions!H195, 1), NA())</f>
        <v>#N/A</v>
      </c>
      <c r="I185" s="258" t="e">
        <f>IF(ISNUMBER(Regressions!I195),ROUND(Regressions!I195, 1), NA())</f>
        <v>#N/A</v>
      </c>
      <c r="J185" s="361" t="e">
        <f>IF(ISNUMBER(Regressions!K195),ROUND(Regressions!K195, 1), NA())</f>
        <v>#N/A</v>
      </c>
      <c r="K185" s="359" t="e">
        <f>IF(ISNUMBER(Regressions!L195),ROUND(Regressions!L195, 1), NA())</f>
        <v>#N/A</v>
      </c>
      <c r="L185" s="259" t="e">
        <f>IF(ISNUMBER(Regressions!M195),ROUND(Regressions!M195, 1), NA())</f>
        <v>#N/A</v>
      </c>
      <c r="M185" s="360" t="e">
        <f>IF(ISNUMBER(Regressions!N195),ROUND(Regressions!N195, 1), NA())</f>
        <v>#N/A</v>
      </c>
      <c r="N185" s="258" t="e">
        <f>IF(ISNUMBER(Regressions!O195),ROUND(Regressions!O195, 1), NA())</f>
        <v>#N/A</v>
      </c>
      <c r="O185" s="361" t="e">
        <f>IF(ISNUMBER(Regressions!Q195),ROUND(Regressions!Q195, 1), NA())</f>
        <v>#N/A</v>
      </c>
      <c r="P185" s="359" t="e">
        <f>IF(ISNUMBER(Regressions!R195),ROUND(Regressions!R195, 1), NA())</f>
        <v>#N/A</v>
      </c>
      <c r="Q185" s="236" t="e">
        <f>IF(ISNUMBER(Regressions!S195),ROUND(Regressions!S195, 1), NA())</f>
        <v>#N/A</v>
      </c>
      <c r="R185" s="360" t="e">
        <f>IF(ISNUMBER(Regressions!T195),ROUND(Regressions!T195, 1), NA())</f>
        <v>#N/A</v>
      </c>
      <c r="S185" s="258" t="e">
        <f>IF(ISNUMBER(Regressions!U195),ROUND(Regressions!U195, 1), NA())</f>
        <v>#N/A</v>
      </c>
    </row>
    <row xmlns:x14ac="http://schemas.microsoft.com/office/spreadsheetml/2009/9/ac" r="186" hidden="true" x14ac:dyDescent="0.2">
      <c r="A186" s="356" t="str">
        <f>IF(ISBLANK(Regressions!A196), " ", Regressions!A196)</f>
        <v>Côte d'Ivoire</v>
      </c>
      <c r="B186" s="357">
        <f>IF(ISBLANK(Regressions!B196), " ", Regressions!B196)</f>
        <v>2027</v>
      </c>
      <c r="C186" s="362" t="str">
        <f>IF(ISBLANK(Regressions!C196), " ", Regressions!C196)</f>
        <v>Secondary</v>
      </c>
      <c r="D186" s="358" t="str">
        <f>IF(ISBLANK(Regressions!D196), " ", Regressions!D196)</f>
        <v> </v>
      </c>
      <c r="E186" s="235" t="e">
        <f>IF(ISNUMBER(Regressions!E196),ROUND(Regressions!E196, 1), NA())</f>
        <v>#N/A</v>
      </c>
      <c r="F186" s="359" t="e">
        <f>IF(ISNUMBER(Regressions!F196),ROUND(Regressions!F196, 1), NA())</f>
        <v>#N/A</v>
      </c>
      <c r="G186" s="257" t="e">
        <f>IF(ISNUMBER(Regressions!G196),ROUND(Regressions!G196, 1), NA())</f>
        <v>#N/A</v>
      </c>
      <c r="H186" s="360" t="e">
        <f>IF(ISNUMBER(Regressions!H196),ROUND(Regressions!H196, 1), NA())</f>
        <v>#N/A</v>
      </c>
      <c r="I186" s="258" t="e">
        <f>IF(ISNUMBER(Regressions!I196),ROUND(Regressions!I196, 1), NA())</f>
        <v>#N/A</v>
      </c>
      <c r="J186" s="361" t="e">
        <f>IF(ISNUMBER(Regressions!K196),ROUND(Regressions!K196, 1), NA())</f>
        <v>#N/A</v>
      </c>
      <c r="K186" s="359" t="e">
        <f>IF(ISNUMBER(Regressions!L196),ROUND(Regressions!L196, 1), NA())</f>
        <v>#N/A</v>
      </c>
      <c r="L186" s="259" t="e">
        <f>IF(ISNUMBER(Regressions!M196),ROUND(Regressions!M196, 1), NA())</f>
        <v>#N/A</v>
      </c>
      <c r="M186" s="360" t="e">
        <f>IF(ISNUMBER(Regressions!N196),ROUND(Regressions!N196, 1), NA())</f>
        <v>#N/A</v>
      </c>
      <c r="N186" s="258" t="e">
        <f>IF(ISNUMBER(Regressions!O196),ROUND(Regressions!O196, 1), NA())</f>
        <v>#N/A</v>
      </c>
      <c r="O186" s="361" t="e">
        <f>IF(ISNUMBER(Regressions!Q196),ROUND(Regressions!Q196, 1), NA())</f>
        <v>#N/A</v>
      </c>
      <c r="P186" s="359" t="e">
        <f>IF(ISNUMBER(Regressions!R196),ROUND(Regressions!R196, 1), NA())</f>
        <v>#N/A</v>
      </c>
      <c r="Q186" s="236" t="e">
        <f>IF(ISNUMBER(Regressions!S196),ROUND(Regressions!S196, 1), NA())</f>
        <v>#N/A</v>
      </c>
      <c r="R186" s="360" t="e">
        <f>IF(ISNUMBER(Regressions!T196),ROUND(Regressions!T196, 1), NA())</f>
        <v>#N/A</v>
      </c>
      <c r="S186" s="258" t="e">
        <f>IF(ISNUMBER(Regressions!U196),ROUND(Regressions!U196, 1), NA())</f>
        <v>#N/A</v>
      </c>
    </row>
    <row xmlns:x14ac="http://schemas.microsoft.com/office/spreadsheetml/2009/9/ac" r="187" hidden="true" x14ac:dyDescent="0.2">
      <c r="A187" s="356" t="str">
        <f>IF(ISBLANK(Regressions!A197), " ", Regressions!A197)</f>
        <v>Côte d'Ivoire</v>
      </c>
      <c r="B187" s="357">
        <f>IF(ISBLANK(Regressions!B197), " ", Regressions!B197)</f>
        <v>2028</v>
      </c>
      <c r="C187" s="362" t="str">
        <f>IF(ISBLANK(Regressions!C197), " ", Regressions!C197)</f>
        <v>Secondary</v>
      </c>
      <c r="D187" s="358" t="str">
        <f>IF(ISBLANK(Regressions!D197), " ", Regressions!D197)</f>
        <v> </v>
      </c>
      <c r="E187" s="235" t="e">
        <f>IF(ISNUMBER(Regressions!E197),ROUND(Regressions!E197, 1), NA())</f>
        <v>#N/A</v>
      </c>
      <c r="F187" s="359" t="e">
        <f>IF(ISNUMBER(Regressions!F197),ROUND(Regressions!F197, 1), NA())</f>
        <v>#N/A</v>
      </c>
      <c r="G187" s="257" t="e">
        <f>IF(ISNUMBER(Regressions!G197),ROUND(Regressions!G197, 1), NA())</f>
        <v>#N/A</v>
      </c>
      <c r="H187" s="360" t="e">
        <f>IF(ISNUMBER(Regressions!H197),ROUND(Regressions!H197, 1), NA())</f>
        <v>#N/A</v>
      </c>
      <c r="I187" s="258" t="e">
        <f>IF(ISNUMBER(Regressions!I197),ROUND(Regressions!I197, 1), NA())</f>
        <v>#N/A</v>
      </c>
      <c r="J187" s="361" t="e">
        <f>IF(ISNUMBER(Regressions!K197),ROUND(Regressions!K197, 1), NA())</f>
        <v>#N/A</v>
      </c>
      <c r="K187" s="359" t="e">
        <f>IF(ISNUMBER(Regressions!L197),ROUND(Regressions!L197, 1), NA())</f>
        <v>#N/A</v>
      </c>
      <c r="L187" s="259" t="e">
        <f>IF(ISNUMBER(Regressions!M197),ROUND(Regressions!M197, 1), NA())</f>
        <v>#N/A</v>
      </c>
      <c r="M187" s="360" t="e">
        <f>IF(ISNUMBER(Regressions!N197),ROUND(Regressions!N197, 1), NA())</f>
        <v>#N/A</v>
      </c>
      <c r="N187" s="258" t="e">
        <f>IF(ISNUMBER(Regressions!O197),ROUND(Regressions!O197, 1), NA())</f>
        <v>#N/A</v>
      </c>
      <c r="O187" s="361" t="e">
        <f>IF(ISNUMBER(Regressions!Q197),ROUND(Regressions!Q197, 1), NA())</f>
        <v>#N/A</v>
      </c>
      <c r="P187" s="359" t="e">
        <f>IF(ISNUMBER(Regressions!R197),ROUND(Regressions!R197, 1), NA())</f>
        <v>#N/A</v>
      </c>
      <c r="Q187" s="236" t="e">
        <f>IF(ISNUMBER(Regressions!S197),ROUND(Regressions!S197, 1), NA())</f>
        <v>#N/A</v>
      </c>
      <c r="R187" s="360" t="e">
        <f>IF(ISNUMBER(Regressions!T197),ROUND(Regressions!T197, 1), NA())</f>
        <v>#N/A</v>
      </c>
      <c r="S187" s="258" t="e">
        <f>IF(ISNUMBER(Regressions!U197),ROUND(Regressions!U197, 1), NA())</f>
        <v>#N/A</v>
      </c>
    </row>
    <row xmlns:x14ac="http://schemas.microsoft.com/office/spreadsheetml/2009/9/ac" r="188" hidden="true" x14ac:dyDescent="0.2">
      <c r="A188" s="356" t="str">
        <f>IF(ISBLANK(Regressions!A198), " ", Regressions!A198)</f>
        <v>Côte d'Ivoire</v>
      </c>
      <c r="B188" s="357">
        <f>IF(ISBLANK(Regressions!B198), " ", Regressions!B198)</f>
        <v>2029</v>
      </c>
      <c r="C188" s="362" t="str">
        <f>IF(ISBLANK(Regressions!C198), " ", Regressions!C198)</f>
        <v>Secondary</v>
      </c>
      <c r="D188" s="358" t="str">
        <f>IF(ISBLANK(Regressions!D198), " ", Regressions!D198)</f>
        <v> </v>
      </c>
      <c r="E188" s="235" t="e">
        <f>IF(ISNUMBER(Regressions!E198),ROUND(Regressions!E198, 1), NA())</f>
        <v>#N/A</v>
      </c>
      <c r="F188" s="359" t="e">
        <f>IF(ISNUMBER(Regressions!F198),ROUND(Regressions!F198, 1), NA())</f>
        <v>#N/A</v>
      </c>
      <c r="G188" s="257" t="e">
        <f>IF(ISNUMBER(Regressions!G198),ROUND(Regressions!G198, 1), NA())</f>
        <v>#N/A</v>
      </c>
      <c r="H188" s="360" t="e">
        <f>IF(ISNUMBER(Regressions!H198),ROUND(Regressions!H198, 1), NA())</f>
        <v>#N/A</v>
      </c>
      <c r="I188" s="258" t="e">
        <f>IF(ISNUMBER(Regressions!I198),ROUND(Regressions!I198, 1), NA())</f>
        <v>#N/A</v>
      </c>
      <c r="J188" s="361" t="e">
        <f>IF(ISNUMBER(Regressions!K198),ROUND(Regressions!K198, 1), NA())</f>
        <v>#N/A</v>
      </c>
      <c r="K188" s="359" t="e">
        <f>IF(ISNUMBER(Regressions!L198),ROUND(Regressions!L198, 1), NA())</f>
        <v>#N/A</v>
      </c>
      <c r="L188" s="259" t="e">
        <f>IF(ISNUMBER(Regressions!M198),ROUND(Regressions!M198, 1), NA())</f>
        <v>#N/A</v>
      </c>
      <c r="M188" s="360" t="e">
        <f>IF(ISNUMBER(Regressions!N198),ROUND(Regressions!N198, 1), NA())</f>
        <v>#N/A</v>
      </c>
      <c r="N188" s="258" t="e">
        <f>IF(ISNUMBER(Regressions!O198),ROUND(Regressions!O198, 1), NA())</f>
        <v>#N/A</v>
      </c>
      <c r="O188" s="361" t="e">
        <f>IF(ISNUMBER(Regressions!Q198),ROUND(Regressions!Q198, 1), NA())</f>
        <v>#N/A</v>
      </c>
      <c r="P188" s="359" t="e">
        <f>IF(ISNUMBER(Regressions!R198),ROUND(Regressions!R198, 1), NA())</f>
        <v>#N/A</v>
      </c>
      <c r="Q188" s="236" t="e">
        <f>IF(ISNUMBER(Regressions!S198),ROUND(Regressions!S198, 1), NA())</f>
        <v>#N/A</v>
      </c>
      <c r="R188" s="360" t="e">
        <f>IF(ISNUMBER(Regressions!T198),ROUND(Regressions!T198, 1), NA())</f>
        <v>#N/A</v>
      </c>
      <c r="S188" s="258" t="e">
        <f>IF(ISNUMBER(Regressions!U198),ROUND(Regressions!U198, 1), NA())</f>
        <v>#N/A</v>
      </c>
    </row>
    <row xmlns:x14ac="http://schemas.microsoft.com/office/spreadsheetml/2009/9/ac" r="189" hidden="true" x14ac:dyDescent="0.2">
      <c r="A189" s="356" t="str">
        <f>IF(ISBLANK(Regressions!A199), " ", Regressions!A199)</f>
        <v>Côte d'Ivoire</v>
      </c>
      <c r="B189" s="357">
        <f>IF(ISBLANK(Regressions!B199), " ", Regressions!B199)</f>
        <v>2030</v>
      </c>
      <c r="C189" s="362" t="str">
        <f>IF(ISBLANK(Regressions!C199), " ", Regressions!C199)</f>
        <v>Secondary</v>
      </c>
      <c r="D189" s="358" t="str">
        <f>IF(ISBLANK(Regressions!D199), " ", Regressions!D199)</f>
        <v> </v>
      </c>
      <c r="E189" s="235" t="e">
        <f>IF(ISNUMBER(Regressions!E199),ROUND(Regressions!E199, 1), NA())</f>
        <v>#N/A</v>
      </c>
      <c r="F189" s="359" t="e">
        <f>IF(ISNUMBER(Regressions!F199),ROUND(Regressions!F199, 1), NA())</f>
        <v>#N/A</v>
      </c>
      <c r="G189" s="257" t="e">
        <f>IF(ISNUMBER(Regressions!G199),ROUND(Regressions!G199, 1), NA())</f>
        <v>#N/A</v>
      </c>
      <c r="H189" s="360" t="e">
        <f>IF(ISNUMBER(Regressions!H199),ROUND(Regressions!H199, 1), NA())</f>
        <v>#N/A</v>
      </c>
      <c r="I189" s="258" t="e">
        <f>IF(ISNUMBER(Regressions!I199),ROUND(Regressions!I199, 1), NA())</f>
        <v>#N/A</v>
      </c>
      <c r="J189" s="361" t="e">
        <f>IF(ISNUMBER(Regressions!K199),ROUND(Regressions!K199, 1), NA())</f>
        <v>#N/A</v>
      </c>
      <c r="K189" s="359" t="e">
        <f>IF(ISNUMBER(Regressions!L199),ROUND(Regressions!L199, 1), NA())</f>
        <v>#N/A</v>
      </c>
      <c r="L189" s="259" t="e">
        <f>IF(ISNUMBER(Regressions!M199),ROUND(Regressions!M199, 1), NA())</f>
        <v>#N/A</v>
      </c>
      <c r="M189" s="360" t="e">
        <f>IF(ISNUMBER(Regressions!N199),ROUND(Regressions!N199, 1), NA())</f>
        <v>#N/A</v>
      </c>
      <c r="N189" s="258" t="e">
        <f>IF(ISNUMBER(Regressions!O199),ROUND(Regressions!O199, 1), NA())</f>
        <v>#N/A</v>
      </c>
      <c r="O189" s="361" t="e">
        <f>IF(ISNUMBER(Regressions!Q199),ROUND(Regressions!Q199, 1), NA())</f>
        <v>#N/A</v>
      </c>
      <c r="P189" s="359" t="e">
        <f>IF(ISNUMBER(Regressions!R199),ROUND(Regressions!R199, 1), NA())</f>
        <v>#N/A</v>
      </c>
      <c r="Q189" s="236" t="e">
        <f>IF(ISNUMBER(Regressions!S199),ROUND(Regressions!S199, 1), NA())</f>
        <v>#N/A</v>
      </c>
      <c r="R189" s="360" t="e">
        <f>IF(ISNUMBER(Regressions!T199),ROUND(Regressions!T199, 1), NA())</f>
        <v>#N/A</v>
      </c>
      <c r="S189" s="258" t="e">
        <f>IF(ISNUMBER(Regressions!U199),ROUND(Regressions!U199, 1), NA())</f>
        <v>#N/A</v>
      </c>
    </row>
    <row xmlns:x14ac="http://schemas.microsoft.com/office/spreadsheetml/2009/9/ac" r="211" x14ac:dyDescent="0.2">
      <c r="A211" s="434"/>
      <c r="B211" s="435"/>
      <c r="C211" s="436"/>
      <c r="D211" s="422"/>
      <c r="E211" s="437"/>
      <c r="F211" s="437"/>
      <c r="G211" s="438"/>
      <c r="H211" s="437"/>
      <c r="I211" s="438"/>
      <c r="J211" s="439"/>
      <c r="K211" s="439"/>
      <c r="L211" s="437"/>
      <c r="M211" s="439"/>
      <c r="N211" s="440"/>
      <c r="O211" s="422"/>
      <c r="P211" s="422"/>
      <c r="Q211" s="422"/>
      <c r="R211" s="422"/>
      <c r="S211" s="422"/>
      <c r="T211" s="422"/>
      <c r="U211" s="422"/>
      <c r="V211" s="422"/>
      <c r="W211" s="422"/>
      <c r="X211" s="422"/>
      <c r="Y211" s="422"/>
      <c r="Z211" s="422"/>
      <c r="AA211" s="422"/>
      <c r="AB211" s="422"/>
      <c r="AC211" s="42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60" t="s">
        <v>13</v>
      </c>
      <c r="E2" s="36"/>
      <c r="F2" s="36"/>
      <c r="G2" s="55"/>
      <c r="H2" s="36"/>
      <c r="I2" s="36"/>
      <c r="J2" s="55"/>
      <c r="K2" s="38"/>
      <c r="L2" s="38"/>
      <c r="M2" s="55"/>
      <c r="N2" s="38"/>
      <c r="O2" s="38"/>
      <c r="P2" s="55"/>
      <c r="Q2" s="38"/>
      <c r="R2" s="38"/>
      <c r="S2" s="55"/>
      <c r="T2" s="38"/>
      <c r="U2" s="38"/>
      <c r="V2" s="261"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2"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6" t="s">
        <v>25</v>
      </c>
      <c r="E4" s="262" t="s">
        <v>19</v>
      </c>
      <c r="F4" s="263" t="s">
        <v>176</v>
      </c>
      <c r="G4" s="136" t="s">
        <v>25</v>
      </c>
      <c r="H4" s="262" t="s">
        <v>19</v>
      </c>
      <c r="I4" s="263" t="s">
        <v>176</v>
      </c>
      <c r="J4" s="136" t="s">
        <v>25</v>
      </c>
      <c r="K4" s="262" t="s">
        <v>19</v>
      </c>
      <c r="L4" s="263" t="s">
        <v>176</v>
      </c>
      <c r="M4" s="136" t="s">
        <v>25</v>
      </c>
      <c r="N4" s="262" t="s">
        <v>19</v>
      </c>
      <c r="O4" s="263" t="s">
        <v>176</v>
      </c>
      <c r="P4" s="136" t="s">
        <v>25</v>
      </c>
      <c r="Q4" s="262" t="s">
        <v>19</v>
      </c>
      <c r="R4" s="263" t="s">
        <v>176</v>
      </c>
      <c r="S4" s="136" t="s">
        <v>25</v>
      </c>
      <c r="T4" s="262" t="s">
        <v>19</v>
      </c>
      <c r="U4" s="264" t="s">
        <v>176</v>
      </c>
      <c r="V4" s="140" t="s">
        <v>25</v>
      </c>
      <c r="W4" s="141" t="s">
        <v>19</v>
      </c>
      <c r="X4" s="141" t="s">
        <v>21</v>
      </c>
      <c r="Y4" s="141" t="s">
        <v>29</v>
      </c>
      <c r="Z4" s="143" t="s">
        <v>177</v>
      </c>
      <c r="AA4" s="140" t="s">
        <v>25</v>
      </c>
      <c r="AB4" s="141" t="s">
        <v>19</v>
      </c>
      <c r="AC4" s="141" t="s">
        <v>21</v>
      </c>
      <c r="AD4" s="141" t="s">
        <v>29</v>
      </c>
      <c r="AE4" s="143" t="s">
        <v>177</v>
      </c>
      <c r="AF4" s="140" t="s">
        <v>25</v>
      </c>
      <c r="AG4" s="141" t="s">
        <v>19</v>
      </c>
      <c r="AH4" s="141" t="s">
        <v>21</v>
      </c>
      <c r="AI4" s="141" t="s">
        <v>29</v>
      </c>
      <c r="AJ4" s="143" t="s">
        <v>177</v>
      </c>
      <c r="AK4" s="140" t="s">
        <v>25</v>
      </c>
      <c r="AL4" s="141" t="s">
        <v>19</v>
      </c>
      <c r="AM4" s="141" t="s">
        <v>21</v>
      </c>
      <c r="AN4" s="141" t="s">
        <v>29</v>
      </c>
      <c r="AO4" s="143" t="s">
        <v>177</v>
      </c>
      <c r="AP4" s="140" t="s">
        <v>25</v>
      </c>
      <c r="AQ4" s="141" t="s">
        <v>19</v>
      </c>
      <c r="AR4" s="141" t="s">
        <v>21</v>
      </c>
      <c r="AS4" s="141" t="s">
        <v>29</v>
      </c>
      <c r="AT4" s="143" t="s">
        <v>177</v>
      </c>
      <c r="AU4" s="140" t="s">
        <v>25</v>
      </c>
      <c r="AV4" s="141" t="s">
        <v>19</v>
      </c>
      <c r="AW4" s="141" t="s">
        <v>21</v>
      </c>
      <c r="AX4" s="141" t="s">
        <v>29</v>
      </c>
      <c r="AY4" s="144" t="s">
        <v>177</v>
      </c>
      <c r="AZ4" s="145" t="s">
        <v>125</v>
      </c>
      <c r="BA4" s="146" t="s">
        <v>124</v>
      </c>
      <c r="BB4" s="147" t="s">
        <v>178</v>
      </c>
      <c r="BC4" s="145" t="s">
        <v>125</v>
      </c>
      <c r="BD4" s="146" t="s">
        <v>124</v>
      </c>
      <c r="BE4" s="147" t="s">
        <v>178</v>
      </c>
      <c r="BF4" s="145" t="s">
        <v>125</v>
      </c>
      <c r="BG4" s="146" t="s">
        <v>124</v>
      </c>
      <c r="BH4" s="147" t="s">
        <v>178</v>
      </c>
      <c r="BI4" s="145" t="s">
        <v>125</v>
      </c>
      <c r="BJ4" s="146" t="s">
        <v>124</v>
      </c>
      <c r="BK4" s="147" t="s">
        <v>178</v>
      </c>
      <c r="BL4" s="145" t="s">
        <v>125</v>
      </c>
      <c r="BM4" s="146" t="s">
        <v>124</v>
      </c>
      <c r="BN4" s="147" t="s">
        <v>178</v>
      </c>
      <c r="BO4" s="145" t="s">
        <v>125</v>
      </c>
      <c r="BP4" s="146" t="s">
        <v>124</v>
      </c>
      <c r="BQ4" s="147" t="s">
        <v>178</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6" t="s">
        <v>135</v>
      </c>
      <c r="E5" s="137" t="s">
        <v>42</v>
      </c>
      <c r="F5" s="138" t="s">
        <v>218</v>
      </c>
      <c r="G5" s="136" t="s">
        <v>136</v>
      </c>
      <c r="H5" s="137" t="s">
        <v>43</v>
      </c>
      <c r="I5" s="138" t="s">
        <v>219</v>
      </c>
      <c r="J5" s="136" t="s">
        <v>137</v>
      </c>
      <c r="K5" s="137" t="s">
        <v>44</v>
      </c>
      <c r="L5" s="138" t="s">
        <v>220</v>
      </c>
      <c r="M5" s="136" t="s">
        <v>138</v>
      </c>
      <c r="N5" s="137" t="s">
        <v>86</v>
      </c>
      <c r="O5" s="138" t="s">
        <v>221</v>
      </c>
      <c r="P5" s="136" t="s">
        <v>139</v>
      </c>
      <c r="Q5" s="137" t="s">
        <v>87</v>
      </c>
      <c r="R5" s="138" t="s">
        <v>222</v>
      </c>
      <c r="S5" s="136" t="s">
        <v>140</v>
      </c>
      <c r="T5" s="137" t="s">
        <v>88</v>
      </c>
      <c r="U5" s="139" t="s">
        <v>223</v>
      </c>
      <c r="V5" s="140" t="s">
        <v>129</v>
      </c>
      <c r="W5" s="141" t="s">
        <v>45</v>
      </c>
      <c r="X5" s="142" t="s">
        <v>65</v>
      </c>
      <c r="Y5" s="142" t="s">
        <v>66</v>
      </c>
      <c r="Z5" s="143" t="s">
        <v>224</v>
      </c>
      <c r="AA5" s="140" t="s">
        <v>130</v>
      </c>
      <c r="AB5" s="141" t="s">
        <v>46</v>
      </c>
      <c r="AC5" s="142" t="s">
        <v>67</v>
      </c>
      <c r="AD5" s="142" t="s">
        <v>68</v>
      </c>
      <c r="AE5" s="143" t="s">
        <v>225</v>
      </c>
      <c r="AF5" s="140" t="s">
        <v>131</v>
      </c>
      <c r="AG5" s="141" t="s">
        <v>47</v>
      </c>
      <c r="AH5" s="142" t="s">
        <v>69</v>
      </c>
      <c r="AI5" s="142" t="s">
        <v>70</v>
      </c>
      <c r="AJ5" s="143" t="s">
        <v>226</v>
      </c>
      <c r="AK5" s="140" t="s">
        <v>132</v>
      </c>
      <c r="AL5" s="141" t="s">
        <v>71</v>
      </c>
      <c r="AM5" s="142" t="s">
        <v>72</v>
      </c>
      <c r="AN5" s="142" t="s">
        <v>73</v>
      </c>
      <c r="AO5" s="143" t="s">
        <v>227</v>
      </c>
      <c r="AP5" s="140" t="s">
        <v>133</v>
      </c>
      <c r="AQ5" s="141" t="s">
        <v>74</v>
      </c>
      <c r="AR5" s="142" t="s">
        <v>75</v>
      </c>
      <c r="AS5" s="142" t="s">
        <v>76</v>
      </c>
      <c r="AT5" s="143" t="s">
        <v>228</v>
      </c>
      <c r="AU5" s="140" t="s">
        <v>134</v>
      </c>
      <c r="AV5" s="141" t="s">
        <v>77</v>
      </c>
      <c r="AW5" s="142" t="s">
        <v>78</v>
      </c>
      <c r="AX5" s="142" t="s">
        <v>79</v>
      </c>
      <c r="AY5" s="144" t="s">
        <v>229</v>
      </c>
      <c r="AZ5" s="145" t="s">
        <v>80</v>
      </c>
      <c r="BA5" s="146" t="s">
        <v>114</v>
      </c>
      <c r="BB5" s="147" t="s">
        <v>230</v>
      </c>
      <c r="BC5" s="145" t="s">
        <v>85</v>
      </c>
      <c r="BD5" s="146" t="s">
        <v>115</v>
      </c>
      <c r="BE5" s="147" t="s">
        <v>231</v>
      </c>
      <c r="BF5" s="145" t="s">
        <v>84</v>
      </c>
      <c r="BG5" s="146" t="s">
        <v>116</v>
      </c>
      <c r="BH5" s="147" t="s">
        <v>232</v>
      </c>
      <c r="BI5" s="145" t="s">
        <v>83</v>
      </c>
      <c r="BJ5" s="146" t="s">
        <v>117</v>
      </c>
      <c r="BK5" s="147" t="s">
        <v>233</v>
      </c>
      <c r="BL5" s="145" t="s">
        <v>82</v>
      </c>
      <c r="BM5" s="146" t="s">
        <v>118</v>
      </c>
      <c r="BN5" s="147" t="s">
        <v>234</v>
      </c>
      <c r="BO5" s="145" t="s">
        <v>81</v>
      </c>
      <c r="BP5" s="146" t="s">
        <v>119</v>
      </c>
      <c r="BQ5" s="147" t="s">
        <v>235</v>
      </c>
    </row>
    <row xmlns:x14ac="http://schemas.microsoft.com/office/spreadsheetml/2009/9/ac" r="6" x14ac:dyDescent="0.2">
      <c r="A6" s="36" t="str">
        <f>IF('Water Data'!$B$2="","",'Water Data'!$B$2)</f>
        <v>CIV_2009_UIS</v>
      </c>
      <c r="B6" s="36" t="str">
        <f>+'Water Data'!C2</f>
        <v>Other</v>
      </c>
      <c r="C6" s="354">
        <f>+IF(ISNUMBER(VALUE(MID(A6,5,4))), VALUE(MID(A6, 5,4)),"")</f>
        <v>2009</v>
      </c>
      <c r="D6" s="96" t="e">
        <f>+IF(AND(ISTEXT('Water Data'!B2),BS6="Yes"),100-'Water Data'!D4,IF(AND(ISTEXT('Water Data'!B2),BS6="No",ISNUMBER('Water Data'!D4)),CONCATENATE("[",ROUND(100-'Water Data'!D4,0),"]"),NA()))</f>
        <v>#N/A</v>
      </c>
      <c r="E6" s="96" t="str">
        <f>+IF(AND(ISTEXT('Water Data'!B2),BT6="Yes"),'Water Data'!D6,IF(AND(ISTEXT('Water Data'!B2),BT6="No",ISNUMBER('Water Data'!D6)),CONCATENATE("[",ROUND('Water Data'!D6,0),"]"),NA()))</f>
        <v>[51]</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str">
        <f>+IF(AND(ISTEXT('Water Data'!B2),CF6="Yes"),'Water Data'!H6,IF(AND(ISTEXT('Water Data'!B2),CF6="No",ISNUMBER('Water Data'!H6)),CONCATENATE("[",ROUND('Water Data'!H6,0),"]"),NA()))</f>
        <v>[51]</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str">
        <f>+IF(AND(ISTEXT('Sanitation Data'!B2),CK6="Yes"),100-'Sanitation Data'!D4,IF(AND(ISTEXT('Sanitation Data'!B2),CK6="No",ISNUMBER('Sanitation Data'!D4)),CONCATENATE("[",ROUND(100-'Sanitation Data'!D4,0),"]"),NA()))</f>
        <v>[40]</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str">
        <f>+IF(AND(ISTEXT('Sanitation Data'!B2),DE6="Yes"),100-'Sanitation Data'!H4,IF(AND(ISTEXT('Sanitation Data'!B2),DE6="No",ISNUMBER('Sanitation Data'!H4)),CONCATENATE("[",ROUND(100-'Sanitation Data'!H4,0),"]"),NA()))</f>
        <v>[40]</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98"/>
      <c r="BS6" s="298">
        <f>+'Water Data'!D27</f>
        <v>0</v>
      </c>
      <c r="BT6" s="298" t="str">
        <f>+'Water Data'!D28</f>
        <v>No</v>
      </c>
      <c r="BU6" s="298">
        <f>+'Water Data'!D29</f>
        <v>0</v>
      </c>
      <c r="BV6" s="298">
        <f>+'Water Data'!E27</f>
        <v>0</v>
      </c>
      <c r="BW6" s="298">
        <f>+'Water Data'!E28</f>
        <v>0</v>
      </c>
      <c r="BX6" s="298">
        <f>+'Water Data'!E29</f>
        <v>0</v>
      </c>
      <c r="BY6" s="298">
        <f>+'Water Data'!F27</f>
        <v>0</v>
      </c>
      <c r="BZ6" s="298">
        <f>+'Water Data'!F28</f>
        <v>0</v>
      </c>
      <c r="CA6" s="298">
        <f>+'Water Data'!F29</f>
        <v>0</v>
      </c>
      <c r="CB6" s="298">
        <f>+'Water Data'!G27</f>
        <v>0</v>
      </c>
      <c r="CC6" s="298">
        <f>+'Water Data'!G28</f>
        <v>0</v>
      </c>
      <c r="CD6" s="298">
        <f>+'Water Data'!G29</f>
        <v>0</v>
      </c>
      <c r="CE6" s="298">
        <f>+'Water Data'!H27</f>
        <v>0</v>
      </c>
      <c r="CF6" s="298" t="str">
        <f>+'Water Data'!H28</f>
        <v>No</v>
      </c>
      <c r="CG6" s="298">
        <f>+'Water Data'!H29</f>
        <v>0</v>
      </c>
      <c r="CH6" s="298">
        <f>+'Water Data'!I27</f>
        <v>0</v>
      </c>
      <c r="CI6" s="298">
        <f>+'Water Data'!I28</f>
        <v>0</v>
      </c>
      <c r="CJ6" s="298">
        <f>+'Water Data'!I29</f>
        <v>0</v>
      </c>
      <c r="CK6" s="298" t="str">
        <f>+'Sanitation Data'!D28</f>
        <v>No</v>
      </c>
      <c r="CL6" s="298">
        <f>+'Sanitation Data'!D29</f>
        <v>0</v>
      </c>
      <c r="CM6" s="298">
        <f>+'Sanitation Data'!D30</f>
        <v>0</v>
      </c>
      <c r="CN6" s="298">
        <f>+'Sanitation Data'!D31</f>
        <v>0</v>
      </c>
      <c r="CO6" s="298">
        <f>+'Sanitation Data'!D32</f>
        <v>0</v>
      </c>
      <c r="CP6" s="298">
        <f>+'Sanitation Data'!E28</f>
        <v>0</v>
      </c>
      <c r="CQ6" s="298">
        <f>+'Sanitation Data'!E29</f>
        <v>0</v>
      </c>
      <c r="CR6" s="298">
        <f>+'Sanitation Data'!E30</f>
        <v>0</v>
      </c>
      <c r="CS6" s="298">
        <f>+'Sanitation Data'!E31</f>
        <v>0</v>
      </c>
      <c r="CT6" s="298">
        <f>+'Sanitation Data'!E32</f>
        <v>0</v>
      </c>
      <c r="CU6" s="298">
        <f>+'Sanitation Data'!F28</f>
        <v>0</v>
      </c>
      <c r="CV6" s="298">
        <f>+'Sanitation Data'!F29</f>
        <v>0</v>
      </c>
      <c r="CW6" s="298">
        <f>+'Sanitation Data'!F30</f>
        <v>0</v>
      </c>
      <c r="CX6" s="298">
        <f>+'Sanitation Data'!F31</f>
        <v>0</v>
      </c>
      <c r="CY6" s="298">
        <f>+'Sanitation Data'!F32</f>
        <v>0</v>
      </c>
      <c r="CZ6" s="298">
        <f>+'Sanitation Data'!G28</f>
        <v>0</v>
      </c>
      <c r="DA6" s="298">
        <f>+'Sanitation Data'!G29</f>
        <v>0</v>
      </c>
      <c r="DB6" s="298">
        <f>+'Sanitation Data'!G30</f>
        <v>0</v>
      </c>
      <c r="DC6" s="298">
        <f>+'Sanitation Data'!G31</f>
        <v>0</v>
      </c>
      <c r="DD6" s="298">
        <f>+'Sanitation Data'!G32</f>
        <v>0</v>
      </c>
      <c r="DE6" s="298" t="str">
        <f>+'Sanitation Data'!H28</f>
        <v>No</v>
      </c>
      <c r="DF6" s="298">
        <f>+'Sanitation Data'!H29</f>
        <v>0</v>
      </c>
      <c r="DG6" s="298">
        <f>+'Sanitation Data'!H30</f>
        <v>0</v>
      </c>
      <c r="DH6" s="298">
        <f>+'Sanitation Data'!H31</f>
        <v>0</v>
      </c>
      <c r="DI6" s="298">
        <f>+'Sanitation Data'!H32</f>
        <v>0</v>
      </c>
      <c r="DJ6" s="298">
        <f>+'Sanitation Data'!I28</f>
        <v>0</v>
      </c>
      <c r="DK6" s="298">
        <f>+'Sanitation Data'!I29</f>
        <v>0</v>
      </c>
      <c r="DL6" s="298">
        <f>+'Sanitation Data'!I30</f>
        <v>0</v>
      </c>
      <c r="DM6" s="298">
        <f>+'Sanitation Data'!I31</f>
        <v>0</v>
      </c>
      <c r="DN6" s="298">
        <f>+'Sanitation Data'!I32</f>
        <v>0</v>
      </c>
      <c r="DO6" s="298">
        <f>+'Hygiene Data'!D11</f>
        <v>0</v>
      </c>
      <c r="DP6" s="298">
        <f>+'Hygiene Data'!D12</f>
        <v>0</v>
      </c>
      <c r="DQ6" s="298">
        <f>+'Hygiene Data'!D13</f>
        <v>0</v>
      </c>
      <c r="DR6" s="298">
        <f>+'Hygiene Data'!E11</f>
        <v>0</v>
      </c>
      <c r="DS6" s="298">
        <f>+'Hygiene Data'!E12</f>
        <v>0</v>
      </c>
      <c r="DT6" s="298">
        <f>+'Hygiene Data'!E13</f>
        <v>0</v>
      </c>
      <c r="DU6" s="298">
        <f>+'Hygiene Data'!F11</f>
        <v>0</v>
      </c>
      <c r="DV6" s="298">
        <f>+'Hygiene Data'!F12</f>
        <v>0</v>
      </c>
      <c r="DW6" s="298">
        <f>+'Hygiene Data'!F13</f>
        <v>0</v>
      </c>
      <c r="DX6" s="298">
        <f>+'Hygiene Data'!G11</f>
        <v>0</v>
      </c>
      <c r="DY6" s="298">
        <f>+'Hygiene Data'!G12</f>
        <v>0</v>
      </c>
      <c r="DZ6" s="298">
        <f>+'Hygiene Data'!G13</f>
        <v>0</v>
      </c>
      <c r="EA6" s="298">
        <f>+'Hygiene Data'!H11</f>
        <v>0</v>
      </c>
      <c r="EB6" s="298">
        <f>+'Hygiene Data'!H12</f>
        <v>0</v>
      </c>
      <c r="EC6" s="298">
        <f>+'Hygiene Data'!H13</f>
        <v>0</v>
      </c>
      <c r="ED6" s="298">
        <f>+'Hygiene Data'!I11</f>
        <v>0</v>
      </c>
      <c r="EE6" s="298">
        <f>+'Hygiene Data'!I12</f>
        <v>0</v>
      </c>
      <c r="EF6" s="298">
        <f>+'Hygiene Data'!I13</f>
        <v>0</v>
      </c>
    </row>
    <row xmlns:x14ac="http://schemas.microsoft.com/office/spreadsheetml/2009/9/ac" r="7" x14ac:dyDescent="0.2">
      <c r="A7" s="36" t="str">
        <f ca="true">+IF(OFFSET('Water Data'!$B$2,0,10*ROW('Water Data'!E1))="","",OFFSET('Water Data'!$B$2,0,10*ROW('Water Data'!E1)))</f>
        <v>CIV_2009_EMIS</v>
      </c>
      <c r="B7" s="36" t="str">
        <f ca="true">+IF(OFFSET('Water Data'!$C$2,0,10*ROW('Water Data'!F1))="","",OFFSET('Water Data'!$C$2,0,10*ROW('Water Data'!F1)))</f>
        <v>EMIS</v>
      </c>
      <c r="C7" s="354">
        <f t="shared" ref="C7:C70" ca="true" si="0">+IF(ISNUMBER(VALUE(MID(A7,5,4))), VALUE(MID(A7, 5,4)),"")</f>
        <v>2009</v>
      </c>
      <c r="D7" s="96">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56.063544841599708</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48.914750161632952</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71.9271948608137</v>
      </c>
      <c r="H7" s="96">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68.886509635974306</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44.031184018190679</v>
      </c>
      <c r="K7" s="96">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33.766444697092737</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74.275023386342369</v>
      </c>
      <c r="N7" s="96">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71.608980355472397</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54.068456650953067</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46.428571428571431</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46.827376004433326</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69.464668094218396</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29.657300633425393</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69.223573433115106</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44.373847099815499</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8"/>
      <c r="BS7" s="298" t="str">
        <f ca="true">+IF(OFFSET('Water Data'!$D$27,0,10*ROW('Water Data'!D1))="","",OFFSET('Water Data'!$D$27,0,10*ROW('Water Data'!D1)))</f>
        <v>Yes</v>
      </c>
      <c r="BT7" s="298" t="str">
        <f ca="true">+IF(OFFSET('Water Data'!$D$28,0,10*ROW('Water Data'!D1))="","",OFFSET('Water Data'!$D$28,0,10*ROW('Water Data'!D1)))</f>
        <v>Yes</v>
      </c>
      <c r="BU7" s="298" t="str">
        <f ca="true">+IF(OFFSET('Water Data'!$D$29,0,10*ROW('Water Data'!D1))="","",OFFSET('Water Data'!$D$29,0,10*ROW('Water Data'!D1)))</f>
        <v/>
      </c>
      <c r="BV7" s="298" t="str">
        <f ca="true">+IF(OFFSET('Water Data'!$E$27,0,10*ROW('Water Data'!E1))="","",OFFSET('Water Data'!$E$27,0,10*ROW('Water Data'!E1)))</f>
        <v>Yes</v>
      </c>
      <c r="BW7" s="298" t="str">
        <f ca="true">+IF(OFFSET('Water Data'!$E$28,0,10*ROW('Water Data'!E1))="","",OFFSET('Water Data'!$E$28,0,10*ROW('Water Data'!E1)))</f>
        <v>Yes</v>
      </c>
      <c r="BX7" s="298" t="str">
        <f ca="true">+IF(OFFSET('Water Data'!$E$29,0,10*ROW('Water Data'!E1))="","",OFFSET('Water Data'!$E$29,0,10*ROW('Water Data'!E1)))</f>
        <v/>
      </c>
      <c r="BY7" s="298" t="str">
        <f ca="true">+IF(OFFSET('Water Data'!$F$27,0,10*ROW('Water Data'!F1))="","",OFFSET('Water Data'!$F$27,0,10*ROW('Water Data'!F1)))</f>
        <v>Yes</v>
      </c>
      <c r="BZ7" s="298" t="str">
        <f ca="true">+IF(OFFSET('Water Data'!$F$28,0,10*ROW('Water Data'!F1))="","",OFFSET('Water Data'!$F$28,0,10*ROW('Water Data'!F1)))</f>
        <v>Yes</v>
      </c>
      <c r="CA7" s="298" t="str">
        <f ca="true">+IF(OFFSET('Water Data'!$F$29,0,10*ROW('Water Data'!F1))="","",OFFSET('Water Data'!$F$29,0,10*ROW('Water Data'!F1)))</f>
        <v/>
      </c>
      <c r="CB7" s="298" t="str">
        <f ca="true">+IF(OFFSET('Water Data'!$G$27,0,10*ROW('Water Data'!G1))="","",OFFSET('Water Data'!$G$27,0,10*ROW('Water Data'!G1)))</f>
        <v>Yes</v>
      </c>
      <c r="CC7" s="298" t="str">
        <f ca="true">+IF(OFFSET('Water Data'!$G$28,0,10*ROW('Water Data'!G1))="","",OFFSET('Water Data'!$G$28,0,10*ROW('Water Data'!G1)))</f>
        <v>Yes</v>
      </c>
      <c r="CD7" s="298" t="str">
        <f ca="true">+IF(OFFSET('Water Data'!$G$29,0,10*ROW('Water Data'!G1))="","",OFFSET('Water Data'!$G$29,0,10*ROW('Water Data'!G1)))</f>
        <v/>
      </c>
      <c r="CE7" s="298" t="str">
        <f ca="true">+IF(OFFSET('Water Data'!$H$27,0,10*ROW('Water Data'!H1))="","",OFFSET('Water Data'!$H$27,0,10*ROW('Water Data'!H1)))</f>
        <v>Yes</v>
      </c>
      <c r="CF7" s="298" t="str">
        <f ca="true">+IF(OFFSET('Water Data'!$H$28,0,10*ROW('Water Data'!H1))="","",OFFSET('Water Data'!$H$28,0,10*ROW('Water Data'!H1)))</f>
        <v>Yes</v>
      </c>
      <c r="CG7" s="298" t="str">
        <f ca="true">+IF(OFFSET('Water Data'!$H$29,0,10*ROW('Water Data'!H1))="","",OFFSET('Water Data'!$H$29,0,10*ROW('Water Data'!H1)))</f>
        <v/>
      </c>
      <c r="CH7" s="298" t="str">
        <f ca="true">+IF(OFFSET('Water Data'!$I$27,0,10*ROW('Water Data'!I1))="","",OFFSET('Water Data'!$I$27,0,10*ROW('Water Data'!I1)))</f>
        <v/>
      </c>
      <c r="CI7" s="298" t="str">
        <f ca="true">+IF(OFFSET('Water Data'!$I$28,0,10*ROW('Water Data'!I1))="","",OFFSET('Water Data'!$I$28,0,10*ROW('Water Data'!I1)))</f>
        <v/>
      </c>
      <c r="CJ7" s="298" t="str">
        <f ca="true">+IF(OFFSET('Water Data'!$I$29,0,10*ROW('Water Data'!I1))="","",OFFSET('Water Data'!$I$29,0,10*ROW('Water Data'!I1)))</f>
        <v/>
      </c>
      <c r="CK7" s="298" t="str">
        <f ca="true">+IF(OFFSET('Sanitation Data'!$D$28,0,10*ROW('Sanitation Data'!D1))="","",OFFSET('Sanitation Data'!$D$28,0,10*ROW('Sanitation Data'!D1)))</f>
        <v>Yes</v>
      </c>
      <c r="CL7" s="298" t="str">
        <f ca="true">+IF(OFFSET('Sanitation Data'!$D$29,0,10*ROW('Sanitation Data'!D1))="","",OFFSET('Sanitation Data'!$D$29,0,10*ROW('Sanitation Data'!D1)))</f>
        <v/>
      </c>
      <c r="CM7" s="298" t="str">
        <f ca="true">+IF(OFFSET('Sanitation Data'!$D$30,0,10*ROW('Sanitation Data'!D1))="","",OFFSET('Sanitation Data'!$D$30,0,10*ROW('Sanitation Data'!D1)))</f>
        <v/>
      </c>
      <c r="CN7" s="298" t="str">
        <f ca="true">+IF(OFFSET('Sanitation Data'!$D$31,0,10*ROW('Sanitation Data'!D1))="","",OFFSET('Sanitation Data'!$D$31,0,10*ROW('Sanitation Data'!D1)))</f>
        <v/>
      </c>
      <c r="CO7" s="298" t="str">
        <f ca="true">+IF(OFFSET('Sanitation Data'!$D$32,0,10*ROW('Sanitation Data'!D1))="","",OFFSET('Sanitation Data'!$D$32,0,10*ROW('Sanitation Data'!D1)))</f>
        <v/>
      </c>
      <c r="CP7" s="298" t="str">
        <f ca="true">+IF(OFFSET('Sanitation Data'!$E$28,0,10*ROW('Sanitation Data'!E1))="","",OFFSET('Sanitation Data'!$E$28,0,10*ROW('Sanitation Data'!E1)))</f>
        <v>Yes</v>
      </c>
      <c r="CQ7" s="298" t="str">
        <f ca="true">+IF(OFFSET('Sanitation Data'!$E$29,0,10*ROW('Sanitation Data'!E1))="","",OFFSET('Sanitation Data'!$E$29,0,10*ROW('Sanitation Data'!E1)))</f>
        <v/>
      </c>
      <c r="CR7" s="298" t="str">
        <f ca="true">+IF(OFFSET('Sanitation Data'!$E$30,0,10*ROW('Sanitation Data'!E1))="","",OFFSET('Sanitation Data'!$E$30,0,10*ROW('Sanitation Data'!E1)))</f>
        <v/>
      </c>
      <c r="CS7" s="298" t="str">
        <f ca="true">+IF(OFFSET('Sanitation Data'!$E$31,0,10*ROW('Sanitation Data'!E1))="","",OFFSET('Sanitation Data'!$E$31,0,10*ROW('Sanitation Data'!E1)))</f>
        <v/>
      </c>
      <c r="CT7" s="298" t="str">
        <f ca="true">+IF(OFFSET('Sanitation Data'!$E$32,0,10*ROW('Sanitation Data'!E1))="","",OFFSET('Sanitation Data'!$E$32,0,10*ROW('Sanitation Data'!E1)))</f>
        <v/>
      </c>
      <c r="CU7" s="298" t="str">
        <f ca="true">+IF(OFFSET('Sanitation Data'!$F$28,0,10*ROW('Sanitation Data'!F1))="","",OFFSET('Sanitation Data'!$F$28,0,10*ROW('Sanitation Data'!F1)))</f>
        <v>Yes</v>
      </c>
      <c r="CV7" s="298" t="str">
        <f ca="true">+IF(OFFSET('Sanitation Data'!$F$29,0,10*ROW('Sanitation Data'!F1))="","",OFFSET('Sanitation Data'!$F$29,0,10*ROW('Sanitation Data'!F1)))</f>
        <v/>
      </c>
      <c r="CW7" s="298" t="str">
        <f ca="true">+IF(OFFSET('Sanitation Data'!$F$30,0,10*ROW('Sanitation Data'!F1))="","",OFFSET('Sanitation Data'!$F$30,0,10*ROW('Sanitation Data'!F1)))</f>
        <v/>
      </c>
      <c r="CX7" s="298" t="str">
        <f ca="true">+IF(OFFSET('Sanitation Data'!$F$31,0,10*ROW('Sanitation Data'!F1))="","",OFFSET('Sanitation Data'!$F$31,0,10*ROW('Sanitation Data'!F1)))</f>
        <v/>
      </c>
      <c r="CY7" s="298" t="str">
        <f ca="true">+IF(OFFSET('Sanitation Data'!$F$32,0,10*ROW('Sanitation Data'!F1))="","",OFFSET('Sanitation Data'!$F$32,0,10*ROW('Sanitation Data'!F1)))</f>
        <v/>
      </c>
      <c r="CZ7" s="298" t="str">
        <f ca="true">+IF(OFFSET('Sanitation Data'!$G$28,0,10*ROW('Sanitation Data'!G1))="","",OFFSET('Sanitation Data'!$G$28,0,10*ROW('Sanitation Data'!G1)))</f>
        <v>Yes</v>
      </c>
      <c r="DA7" s="298" t="str">
        <f ca="true">+IF(OFFSET('Sanitation Data'!$G$29,0,10*ROW('Sanitation Data'!G1))="","",OFFSET('Sanitation Data'!$G$29,0,10*ROW('Sanitation Data'!G1)))</f>
        <v/>
      </c>
      <c r="DB7" s="298" t="str">
        <f ca="true">+IF(OFFSET('Sanitation Data'!$G$30,0,10*ROW('Sanitation Data'!G1))="","",OFFSET('Sanitation Data'!$G$30,0,10*ROW('Sanitation Data'!G1)))</f>
        <v/>
      </c>
      <c r="DC7" s="298" t="str">
        <f ca="true">+IF(OFFSET('Sanitation Data'!$G$31,0,10*ROW('Sanitation Data'!G1))="","",OFFSET('Sanitation Data'!$G$31,0,10*ROW('Sanitation Data'!G1)))</f>
        <v/>
      </c>
      <c r="DD7" s="298" t="str">
        <f ca="true">+IF(OFFSET('Sanitation Data'!$G$32,0,10*ROW('Sanitation Data'!G1))="","",OFFSET('Sanitation Data'!$G$32,0,10*ROW('Sanitation Data'!G1)))</f>
        <v/>
      </c>
      <c r="DE7" s="298" t="str">
        <f ca="true">+IF(OFFSET('Sanitation Data'!$H$28,0,10*ROW('Sanitation Data'!H1))="","",OFFSET('Sanitation Data'!$H$28,0,10*ROW('Sanitation Data'!H1)))</f>
        <v>Yes</v>
      </c>
      <c r="DF7" s="298" t="str">
        <f ca="true">+IF(OFFSET('Sanitation Data'!$H$29,0,10*ROW('Sanitation Data'!H1))="","",OFFSET('Sanitation Data'!$H$29,0,10*ROW('Sanitation Data'!H1)))</f>
        <v/>
      </c>
      <c r="DG7" s="298" t="str">
        <f ca="true">+IF(OFFSET('Sanitation Data'!$H$30,0,10*ROW('Sanitation Data'!H1))="","",OFFSET('Sanitation Data'!$H$30,0,10*ROW('Sanitation Data'!H1)))</f>
        <v/>
      </c>
      <c r="DH7" s="298" t="str">
        <f ca="true">+IF(OFFSET('Sanitation Data'!$H$31,0,10*ROW('Sanitation Data'!H1))="","",OFFSET('Sanitation Data'!$H$31,0,10*ROW('Sanitation Data'!H1)))</f>
        <v/>
      </c>
      <c r="DI7" s="298" t="str">
        <f ca="true">+IF(OFFSET('Sanitation Data'!$H$32,0,10*ROW('Sanitation Data'!H1))="","",OFFSET('Sanitation Data'!$H$32,0,10*ROW('Sanitation Data'!H1)))</f>
        <v/>
      </c>
      <c r="DJ7" s="298" t="str">
        <f ca="true">+IF(OFFSET('Sanitation Data'!$I$28,0,10*ROW('Sanitation Data'!I1))="","",OFFSET('Sanitation Data'!$I$28,0,10*ROW('Sanitation Data'!I1)))</f>
        <v/>
      </c>
      <c r="DK7" s="298" t="str">
        <f ca="true">+IF(OFFSET('Sanitation Data'!$I$29,0,10*ROW('Sanitation Data'!I1))="","",OFFSET('Sanitation Data'!$I$29,0,10*ROW('Sanitation Data'!I1)))</f>
        <v/>
      </c>
      <c r="DL7" s="298" t="str">
        <f ca="true">+IF(OFFSET('Sanitation Data'!$I$30,0,10*ROW('Sanitation Data'!I1))="","",OFFSET('Sanitation Data'!$I$30,0,10*ROW('Sanitation Data'!I1)))</f>
        <v/>
      </c>
      <c r="DM7" s="298" t="str">
        <f ca="true">+IF(OFFSET('Sanitation Data'!$I$31,0,10*ROW('Sanitation Data'!I1))="","",OFFSET('Sanitation Data'!$I$31,0,10*ROW('Sanitation Data'!I1)))</f>
        <v/>
      </c>
      <c r="DN7" s="298" t="str">
        <f ca="true">+IF(OFFSET('Sanitation Data'!$I$32,0,10*ROW('Sanitation Data'!I1))="","",OFFSET('Sanitation Data'!$I$32,0,10*ROW('Sanitation Data'!I1)))</f>
        <v/>
      </c>
      <c r="DO7" s="298" t="str">
        <f ca="true">+IF(OFFSET('Hygiene Data'!$D$11,0,10*ROW('Hygiene Data'!D1))="","",OFFSET('Hygiene Data'!$D$11,0,10*ROW('Hygiene Data'!D1)))</f>
        <v/>
      </c>
      <c r="DP7" s="298" t="str">
        <f ca="true">+IF(OFFSET('Hygiene Data'!$D$12,0,10*ROW('Hygiene Data'!D1))="","",OFFSET('Hygiene Data'!$D$12,0,10*ROW('Hygiene Data'!D1)))</f>
        <v/>
      </c>
      <c r="DQ7" s="298" t="str">
        <f ca="true">+IF(OFFSET('Hygiene Data'!$D$13,0,10*ROW('Hygiene Data'!D1))="","",OFFSET('Hygiene Data'!$D$13,0,10*ROW('Hygiene Data'!D1)))</f>
        <v/>
      </c>
      <c r="DR7" s="298" t="str">
        <f ca="true">+IF(OFFSET('Hygiene Data'!$E$11,0,10*ROW('Hygiene Data'!E1))="","",OFFSET('Hygiene Data'!$E$11,0,10*ROW('Hygiene Data'!E1)))</f>
        <v/>
      </c>
      <c r="DS7" s="298" t="str">
        <f ca="true">+IF(OFFSET('Hygiene Data'!$E$12,0,10*ROW('Hygiene Data'!E1))="","",OFFSET('Hygiene Data'!$E$12,0,10*ROW('Hygiene Data'!E1)))</f>
        <v/>
      </c>
      <c r="DT7" s="298" t="str">
        <f ca="true">+IF(OFFSET('Hygiene Data'!$E$13,0,10*ROW('Hygiene Data'!E1))="","",OFFSET('Hygiene Data'!$E$13,0,10*ROW('Hygiene Data'!E1)))</f>
        <v/>
      </c>
      <c r="DU7" s="298" t="str">
        <f ca="true">+IF(OFFSET('Hygiene Data'!$F$11,0,10*ROW('Hygiene Data'!F1))="","",OFFSET('Hygiene Data'!$F$11,0,10*ROW('Hygiene Data'!F1)))</f>
        <v/>
      </c>
      <c r="DV7" s="298" t="str">
        <f ca="true">+IF(OFFSET('Hygiene Data'!$F$12,0,10*ROW('Hygiene Data'!F1))="","",OFFSET('Hygiene Data'!$F$12,0,10*ROW('Hygiene Data'!F1)))</f>
        <v/>
      </c>
      <c r="DW7" s="298" t="str">
        <f ca="true">+IF(OFFSET('Hygiene Data'!$F$13,0,10*ROW('Hygiene Data'!F1))="","",OFFSET('Hygiene Data'!$F$13,0,10*ROW('Hygiene Data'!F1)))</f>
        <v/>
      </c>
      <c r="DX7" s="298" t="str">
        <f ca="true">+IF(OFFSET('Hygiene Data'!$G$11,0,10*ROW('Hygiene Data'!G1))="","",OFFSET('Hygiene Data'!$G$11,0,10*ROW('Hygiene Data'!G1)))</f>
        <v/>
      </c>
      <c r="DY7" s="298" t="str">
        <f ca="true">+IF(OFFSET('Hygiene Data'!$G$12,0,10*ROW('Hygiene Data'!G1))="","",OFFSET('Hygiene Data'!$G$12,0,10*ROW('Hygiene Data'!G1)))</f>
        <v/>
      </c>
      <c r="DZ7" s="298" t="str">
        <f ca="true">+IF(OFFSET('Hygiene Data'!$G$13,0,10*ROW('Hygiene Data'!G1))="","",OFFSET('Hygiene Data'!$G$13,0,10*ROW('Hygiene Data'!G1)))</f>
        <v/>
      </c>
      <c r="EA7" s="298" t="str">
        <f ca="true">+IF(OFFSET('Hygiene Data'!$H$11,0,10*ROW('Hygiene Data'!H1))="","",OFFSET('Hygiene Data'!$H$11,0,10*ROW('Hygiene Data'!H1)))</f>
        <v/>
      </c>
      <c r="EB7" s="298" t="str">
        <f ca="true">+IF(OFFSET('Hygiene Data'!$H$12,0,10*ROW('Hygiene Data'!H1))="","",OFFSET('Hygiene Data'!$H$12,0,10*ROW('Hygiene Data'!H1)))</f>
        <v/>
      </c>
      <c r="EC7" s="298" t="str">
        <f ca="true">+IF(OFFSET('Hygiene Data'!$H$13,0,10*ROW('Hygiene Data'!H1))="","",OFFSET('Hygiene Data'!$H$13,0,10*ROW('Hygiene Data'!H1)))</f>
        <v/>
      </c>
      <c r="ED7" s="298" t="str">
        <f ca="true">+IF(OFFSET('Hygiene Data'!$I$11,0,10*ROW('Hygiene Data'!I1))="","",OFFSET('Hygiene Data'!$I$11,0,10*ROW('Hygiene Data'!I1)))</f>
        <v/>
      </c>
      <c r="EE7" s="298" t="str">
        <f ca="true">+IF(OFFSET('Hygiene Data'!$I$12,0,10*ROW('Hygiene Data'!I1))="","",OFFSET('Hygiene Data'!$I$12,0,10*ROW('Hygiene Data'!I1)))</f>
        <v/>
      </c>
      <c r="EF7" s="298"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CIV_2010_EMIS</v>
      </c>
      <c r="B8" s="36" t="str">
        <f ca="true">+IF(OFFSET('Water Data'!$C$2,0,10*ROW('Water Data'!F2))="","",OFFSET('Water Data'!$C$2,0,10*ROW('Water Data'!F2)))</f>
        <v>EMIS</v>
      </c>
      <c r="C8" s="354">
        <f t="shared" ca="true" si="0"/>
        <v>2010</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98"/>
      <c r="BS8" s="298" t="str">
        <f ca="true">+IF(OFFSET('Water Data'!$D$27,0,10*ROW('Water Data'!D2))="","",OFFSET('Water Data'!$D$27,0,10*ROW('Water Data'!D2)))</f>
        <v/>
      </c>
      <c r="BT8" s="298" t="str">
        <f ca="true">+IF(OFFSET('Water Data'!$D$28,0,10*ROW('Water Data'!D2))="","",OFFSET('Water Data'!$D$28,0,10*ROW('Water Data'!D2)))</f>
        <v/>
      </c>
      <c r="BU8" s="298" t="str">
        <f ca="true">+IF(OFFSET('Water Data'!$D$29,0,10*ROW('Water Data'!D2))="","",OFFSET('Water Data'!$D$29,0,10*ROW('Water Data'!D2)))</f>
        <v/>
      </c>
      <c r="BV8" s="298" t="str">
        <f ca="true">+IF(OFFSET('Water Data'!$E$27,0,10*ROW('Water Data'!E2))="","",OFFSET('Water Data'!$E$27,0,10*ROW('Water Data'!E2)))</f>
        <v/>
      </c>
      <c r="BW8" s="298" t="str">
        <f ca="true">+IF(OFFSET('Water Data'!$E$28,0,10*ROW('Water Data'!E2))="","",OFFSET('Water Data'!$E$28,0,10*ROW('Water Data'!E2)))</f>
        <v/>
      </c>
      <c r="BX8" s="298" t="str">
        <f ca="true">+IF(OFFSET('Water Data'!$E$29,0,10*ROW('Water Data'!E2))="","",OFFSET('Water Data'!$E$29,0,10*ROW('Water Data'!E2)))</f>
        <v/>
      </c>
      <c r="BY8" s="298" t="str">
        <f ca="true">+IF(OFFSET('Water Data'!$F$27,0,10*ROW('Water Data'!F2))="","",OFFSET('Water Data'!$F$27,0,10*ROW('Water Data'!F2)))</f>
        <v/>
      </c>
      <c r="BZ8" s="298" t="str">
        <f ca="true">+IF(OFFSET('Water Data'!$F$28,0,10*ROW('Water Data'!F2))="","",OFFSET('Water Data'!$F$28,0,10*ROW('Water Data'!F2)))</f>
        <v/>
      </c>
      <c r="CA8" s="298" t="str">
        <f ca="true">+IF(OFFSET('Water Data'!$F$29,0,10*ROW('Water Data'!F2))="","",OFFSET('Water Data'!$F$29,0,10*ROW('Water Data'!F2)))</f>
        <v/>
      </c>
      <c r="CB8" s="298" t="str">
        <f ca="true">+IF(OFFSET('Water Data'!$G$27,0,10*ROW('Water Data'!G2))="","",OFFSET('Water Data'!$G$27,0,10*ROW('Water Data'!G2)))</f>
        <v/>
      </c>
      <c r="CC8" s="298" t="str">
        <f ca="true">+IF(OFFSET('Water Data'!$G$28,0,10*ROW('Water Data'!G2))="","",OFFSET('Water Data'!$G$28,0,10*ROW('Water Data'!G2)))</f>
        <v/>
      </c>
      <c r="CD8" s="298" t="str">
        <f ca="true">+IF(OFFSET('Water Data'!$G$29,0,10*ROW('Water Data'!G2))="","",OFFSET('Water Data'!$G$29,0,10*ROW('Water Data'!G2)))</f>
        <v/>
      </c>
      <c r="CE8" s="298" t="str">
        <f ca="true">+IF(OFFSET('Water Data'!$H$27,0,10*ROW('Water Data'!H2))="","",OFFSET('Water Data'!$H$27,0,10*ROW('Water Data'!H2)))</f>
        <v/>
      </c>
      <c r="CF8" s="298" t="str">
        <f ca="true">+IF(OFFSET('Water Data'!$H$28,0,10*ROW('Water Data'!H2))="","",OFFSET('Water Data'!$H$28,0,10*ROW('Water Data'!H2)))</f>
        <v/>
      </c>
      <c r="CG8" s="298" t="str">
        <f ca="true">+IF(OFFSET('Water Data'!$H$29,0,10*ROW('Water Data'!H2))="","",OFFSET('Water Data'!$H$29,0,10*ROW('Water Data'!H2)))</f>
        <v/>
      </c>
      <c r="CH8" s="298" t="str">
        <f ca="true">+IF(OFFSET('Water Data'!$I$27,0,10*ROW('Water Data'!I2))="","",OFFSET('Water Data'!$I$27,0,10*ROW('Water Data'!I2)))</f>
        <v/>
      </c>
      <c r="CI8" s="298" t="str">
        <f ca="true">+IF(OFFSET('Water Data'!$I$28,0,10*ROW('Water Data'!I2))="","",OFFSET('Water Data'!$I$28,0,10*ROW('Water Data'!I2)))</f>
        <v/>
      </c>
      <c r="CJ8" s="298" t="str">
        <f ca="true">+IF(OFFSET('Water Data'!$I$29,0,10*ROW('Water Data'!I2))="","",OFFSET('Water Data'!$I$29,0,10*ROW('Water Data'!I2)))</f>
        <v/>
      </c>
      <c r="CK8" s="298" t="str">
        <f ca="true">+IF(OFFSET('Sanitation Data'!$D$28,0,10*ROW('Sanitation Data'!D2))="","",OFFSET('Sanitation Data'!$D$28,0,10*ROW('Sanitation Data'!D2)))</f>
        <v/>
      </c>
      <c r="CL8" s="298" t="str">
        <f ca="true">+IF(OFFSET('Sanitation Data'!$D$29,0,10*ROW('Sanitation Data'!D2))="","",OFFSET('Sanitation Data'!$D$29,0,10*ROW('Sanitation Data'!D2)))</f>
        <v/>
      </c>
      <c r="CM8" s="298" t="str">
        <f ca="true">+IF(OFFSET('Sanitation Data'!$D$30,0,10*ROW('Sanitation Data'!D2))="","",OFFSET('Sanitation Data'!$D$30,0,10*ROW('Sanitation Data'!D2)))</f>
        <v/>
      </c>
      <c r="CN8" s="298" t="str">
        <f ca="true">+IF(OFFSET('Sanitation Data'!$D$31,0,10*ROW('Sanitation Data'!D2))="","",OFFSET('Sanitation Data'!$D$31,0,10*ROW('Sanitation Data'!D2)))</f>
        <v/>
      </c>
      <c r="CO8" s="298" t="str">
        <f ca="true">+IF(OFFSET('Sanitation Data'!$D$32,0,10*ROW('Sanitation Data'!D2))="","",OFFSET('Sanitation Data'!$D$32,0,10*ROW('Sanitation Data'!D2)))</f>
        <v/>
      </c>
      <c r="CP8" s="298" t="str">
        <f ca="true">+IF(OFFSET('Sanitation Data'!$E$28,0,10*ROW('Sanitation Data'!E2))="","",OFFSET('Sanitation Data'!$E$28,0,10*ROW('Sanitation Data'!E2)))</f>
        <v/>
      </c>
      <c r="CQ8" s="298" t="str">
        <f ca="true">+IF(OFFSET('Sanitation Data'!$E$29,0,10*ROW('Sanitation Data'!E2))="","",OFFSET('Sanitation Data'!$E$29,0,10*ROW('Sanitation Data'!E2)))</f>
        <v/>
      </c>
      <c r="CR8" s="298" t="str">
        <f ca="true">+IF(OFFSET('Sanitation Data'!$E$30,0,10*ROW('Sanitation Data'!E2))="","",OFFSET('Sanitation Data'!$E$30,0,10*ROW('Sanitation Data'!E2)))</f>
        <v/>
      </c>
      <c r="CS8" s="298" t="str">
        <f ca="true">+IF(OFFSET('Sanitation Data'!$E$31,0,10*ROW('Sanitation Data'!E2))="","",OFFSET('Sanitation Data'!$E$31,0,10*ROW('Sanitation Data'!E2)))</f>
        <v/>
      </c>
      <c r="CT8" s="298" t="str">
        <f ca="true">+IF(OFFSET('Sanitation Data'!$E$32,0,10*ROW('Sanitation Data'!E2))="","",OFFSET('Sanitation Data'!$E$32,0,10*ROW('Sanitation Data'!E2)))</f>
        <v/>
      </c>
      <c r="CU8" s="298" t="str">
        <f ca="true">+IF(OFFSET('Sanitation Data'!$F$28,0,10*ROW('Sanitation Data'!F2))="","",OFFSET('Sanitation Data'!$F$28,0,10*ROW('Sanitation Data'!F2)))</f>
        <v/>
      </c>
      <c r="CV8" s="298" t="str">
        <f ca="true">+IF(OFFSET('Sanitation Data'!$F$29,0,10*ROW('Sanitation Data'!F2))="","",OFFSET('Sanitation Data'!$F$29,0,10*ROW('Sanitation Data'!F2)))</f>
        <v/>
      </c>
      <c r="CW8" s="298" t="str">
        <f ca="true">+IF(OFFSET('Sanitation Data'!$F$30,0,10*ROW('Sanitation Data'!F2))="","",OFFSET('Sanitation Data'!$F$30,0,10*ROW('Sanitation Data'!F2)))</f>
        <v/>
      </c>
      <c r="CX8" s="298" t="str">
        <f ca="true">+IF(OFFSET('Sanitation Data'!$F$31,0,10*ROW('Sanitation Data'!F2))="","",OFFSET('Sanitation Data'!$F$31,0,10*ROW('Sanitation Data'!F2)))</f>
        <v/>
      </c>
      <c r="CY8" s="298" t="str">
        <f ca="true">+IF(OFFSET('Sanitation Data'!$F$32,0,10*ROW('Sanitation Data'!F2))="","",OFFSET('Sanitation Data'!$F$32,0,10*ROW('Sanitation Data'!F2)))</f>
        <v/>
      </c>
      <c r="CZ8" s="298" t="str">
        <f ca="true">+IF(OFFSET('Sanitation Data'!$G$28,0,10*ROW('Sanitation Data'!G2))="","",OFFSET('Sanitation Data'!$G$28,0,10*ROW('Sanitation Data'!G2)))</f>
        <v/>
      </c>
      <c r="DA8" s="298" t="str">
        <f ca="true">+IF(OFFSET('Sanitation Data'!$G$29,0,10*ROW('Sanitation Data'!G2))="","",OFFSET('Sanitation Data'!$G$29,0,10*ROW('Sanitation Data'!G2)))</f>
        <v/>
      </c>
      <c r="DB8" s="298" t="str">
        <f ca="true">+IF(OFFSET('Sanitation Data'!$G$30,0,10*ROW('Sanitation Data'!G2))="","",OFFSET('Sanitation Data'!$G$30,0,10*ROW('Sanitation Data'!G2)))</f>
        <v/>
      </c>
      <c r="DC8" s="298" t="str">
        <f ca="true">+IF(OFFSET('Sanitation Data'!$G$31,0,10*ROW('Sanitation Data'!G2))="","",OFFSET('Sanitation Data'!$G$31,0,10*ROW('Sanitation Data'!G2)))</f>
        <v/>
      </c>
      <c r="DD8" s="298" t="str">
        <f ca="true">+IF(OFFSET('Sanitation Data'!$G$32,0,10*ROW('Sanitation Data'!G2))="","",OFFSET('Sanitation Data'!$G$32,0,10*ROW('Sanitation Data'!G2)))</f>
        <v/>
      </c>
      <c r="DE8" s="298" t="str">
        <f ca="true">+IF(OFFSET('Sanitation Data'!$H$28,0,10*ROW('Sanitation Data'!H2))="","",OFFSET('Sanitation Data'!$H$28,0,10*ROW('Sanitation Data'!H2)))</f>
        <v/>
      </c>
      <c r="DF8" s="298" t="str">
        <f ca="true">+IF(OFFSET('Sanitation Data'!$H$29,0,10*ROW('Sanitation Data'!H2))="","",OFFSET('Sanitation Data'!$H$29,0,10*ROW('Sanitation Data'!H2)))</f>
        <v/>
      </c>
      <c r="DG8" s="298" t="str">
        <f ca="true">+IF(OFFSET('Sanitation Data'!$H$30,0,10*ROW('Sanitation Data'!H2))="","",OFFSET('Sanitation Data'!$H$30,0,10*ROW('Sanitation Data'!H2)))</f>
        <v/>
      </c>
      <c r="DH8" s="298" t="str">
        <f ca="true">+IF(OFFSET('Sanitation Data'!$H$31,0,10*ROW('Sanitation Data'!H2))="","",OFFSET('Sanitation Data'!$H$31,0,10*ROW('Sanitation Data'!H2)))</f>
        <v/>
      </c>
      <c r="DI8" s="298" t="str">
        <f ca="true">+IF(OFFSET('Sanitation Data'!$H$32,0,10*ROW('Sanitation Data'!H2))="","",OFFSET('Sanitation Data'!$H$32,0,10*ROW('Sanitation Data'!H2)))</f>
        <v/>
      </c>
      <c r="DJ8" s="298" t="str">
        <f ca="true">+IF(OFFSET('Sanitation Data'!$I$28,0,10*ROW('Sanitation Data'!I2))="","",OFFSET('Sanitation Data'!$I$28,0,10*ROW('Sanitation Data'!I2)))</f>
        <v/>
      </c>
      <c r="DK8" s="298" t="str">
        <f ca="true">+IF(OFFSET('Sanitation Data'!$I$29,0,10*ROW('Sanitation Data'!I2))="","",OFFSET('Sanitation Data'!$I$29,0,10*ROW('Sanitation Data'!I2)))</f>
        <v/>
      </c>
      <c r="DL8" s="298" t="str">
        <f ca="true">+IF(OFFSET('Sanitation Data'!$I$30,0,10*ROW('Sanitation Data'!I2))="","",OFFSET('Sanitation Data'!$I$30,0,10*ROW('Sanitation Data'!I2)))</f>
        <v/>
      </c>
      <c r="DM8" s="298" t="str">
        <f ca="true">+IF(OFFSET('Sanitation Data'!$I$31,0,10*ROW('Sanitation Data'!I2))="","",OFFSET('Sanitation Data'!$I$31,0,10*ROW('Sanitation Data'!I2)))</f>
        <v/>
      </c>
      <c r="DN8" s="298" t="str">
        <f ca="true">+IF(OFFSET('Sanitation Data'!$I$32,0,10*ROW('Sanitation Data'!I2))="","",OFFSET('Sanitation Data'!$I$32,0,10*ROW('Sanitation Data'!I2)))</f>
        <v/>
      </c>
      <c r="DO8" s="298" t="str">
        <f ca="true">+IF(OFFSET('Hygiene Data'!$D$11,0,10*ROW('Hygiene Data'!D2))="","",OFFSET('Hygiene Data'!$D$11,0,10*ROW('Hygiene Data'!D2)))</f>
        <v/>
      </c>
      <c r="DP8" s="298" t="str">
        <f ca="true">+IF(OFFSET('Hygiene Data'!$D$12,0,10*ROW('Hygiene Data'!D2))="","",OFFSET('Hygiene Data'!$D$12,0,10*ROW('Hygiene Data'!D2)))</f>
        <v/>
      </c>
      <c r="DQ8" s="298" t="str">
        <f ca="true">+IF(OFFSET('Hygiene Data'!$D$13,0,10*ROW('Hygiene Data'!D2))="","",OFFSET('Hygiene Data'!$D$13,0,10*ROW('Hygiene Data'!D2)))</f>
        <v/>
      </c>
      <c r="DR8" s="298" t="str">
        <f ca="true">+IF(OFFSET('Hygiene Data'!$E$11,0,10*ROW('Hygiene Data'!E2))="","",OFFSET('Hygiene Data'!$E$11,0,10*ROW('Hygiene Data'!E2)))</f>
        <v/>
      </c>
      <c r="DS8" s="298" t="str">
        <f ca="true">+IF(OFFSET('Hygiene Data'!$E$12,0,10*ROW('Hygiene Data'!E2))="","",OFFSET('Hygiene Data'!$E$12,0,10*ROW('Hygiene Data'!E2)))</f>
        <v/>
      </c>
      <c r="DT8" s="298" t="str">
        <f ca="true">+IF(OFFSET('Hygiene Data'!$E$13,0,10*ROW('Hygiene Data'!E2))="","",OFFSET('Hygiene Data'!$E$13,0,10*ROW('Hygiene Data'!E2)))</f>
        <v/>
      </c>
      <c r="DU8" s="298" t="str">
        <f ca="true">+IF(OFFSET('Hygiene Data'!$F$11,0,10*ROW('Hygiene Data'!F2))="","",OFFSET('Hygiene Data'!$F$11,0,10*ROW('Hygiene Data'!F2)))</f>
        <v/>
      </c>
      <c r="DV8" s="298" t="str">
        <f ca="true">+IF(OFFSET('Hygiene Data'!$F$12,0,10*ROW('Hygiene Data'!F2))="","",OFFSET('Hygiene Data'!$F$12,0,10*ROW('Hygiene Data'!F2)))</f>
        <v/>
      </c>
      <c r="DW8" s="298" t="str">
        <f ca="true">+IF(OFFSET('Hygiene Data'!$F$13,0,10*ROW('Hygiene Data'!F2))="","",OFFSET('Hygiene Data'!$F$13,0,10*ROW('Hygiene Data'!F2)))</f>
        <v/>
      </c>
      <c r="DX8" s="298" t="str">
        <f ca="true">+IF(OFFSET('Hygiene Data'!$G$11,0,10*ROW('Hygiene Data'!G2))="","",OFFSET('Hygiene Data'!$G$11,0,10*ROW('Hygiene Data'!G2)))</f>
        <v/>
      </c>
      <c r="DY8" s="298" t="str">
        <f ca="true">+IF(OFFSET('Hygiene Data'!$G$12,0,10*ROW('Hygiene Data'!G2))="","",OFFSET('Hygiene Data'!$G$12,0,10*ROW('Hygiene Data'!G2)))</f>
        <v/>
      </c>
      <c r="DZ8" s="298" t="str">
        <f ca="true">+IF(OFFSET('Hygiene Data'!$G$13,0,10*ROW('Hygiene Data'!G2))="","",OFFSET('Hygiene Data'!$G$13,0,10*ROW('Hygiene Data'!G2)))</f>
        <v/>
      </c>
      <c r="EA8" s="298" t="str">
        <f ca="true">+IF(OFFSET('Hygiene Data'!$H$11,0,10*ROW('Hygiene Data'!H2))="","",OFFSET('Hygiene Data'!$H$11,0,10*ROW('Hygiene Data'!H2)))</f>
        <v/>
      </c>
      <c r="EB8" s="298" t="str">
        <f ca="true">+IF(OFFSET('Hygiene Data'!$H$12,0,10*ROW('Hygiene Data'!H2))="","",OFFSET('Hygiene Data'!$H$12,0,10*ROW('Hygiene Data'!H2)))</f>
        <v/>
      </c>
      <c r="EC8" s="298" t="str">
        <f ca="true">+IF(OFFSET('Hygiene Data'!$H$13,0,10*ROW('Hygiene Data'!H2))="","",OFFSET('Hygiene Data'!$H$13,0,10*ROW('Hygiene Data'!H2)))</f>
        <v/>
      </c>
      <c r="ED8" s="298" t="str">
        <f ca="true">+IF(OFFSET('Hygiene Data'!$I$11,0,10*ROW('Hygiene Data'!I2))="","",OFFSET('Hygiene Data'!$I$11,0,10*ROW('Hygiene Data'!I2)))</f>
        <v/>
      </c>
      <c r="EE8" s="298" t="str">
        <f ca="true">+IF(OFFSET('Hygiene Data'!$I$12,0,10*ROW('Hygiene Data'!I2))="","",OFFSET('Hygiene Data'!$I$12,0,10*ROW('Hygiene Data'!I2)))</f>
        <v/>
      </c>
      <c r="EF8" s="298"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CIV_2011_EMIS</v>
      </c>
      <c r="B9" s="36" t="str">
        <f ca="true">+IF(OFFSET('Water Data'!$C$2,0,10*ROW('Water Data'!F3))="","",OFFSET('Water Data'!$C$2,0,10*ROW('Water Data'!F3)))</f>
        <v>EMIS</v>
      </c>
      <c r="C9" s="354">
        <f t="shared" ca="true" si="0"/>
        <v>2011</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33.83532723434201</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33.83532723434201</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34.609429978888102</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34.609429978888102</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98"/>
      <c r="BS9" s="298" t="str">
        <f ca="true">+IF(OFFSET('Water Data'!$D$27,0,10*ROW('Water Data'!D3))="","",OFFSET('Water Data'!$D$27,0,10*ROW('Water Data'!D3)))</f>
        <v/>
      </c>
      <c r="BT9" s="298" t="str">
        <f ca="true">+IF(OFFSET('Water Data'!$D$28,0,10*ROW('Water Data'!D3))="","",OFFSET('Water Data'!$D$28,0,10*ROW('Water Data'!D3)))</f>
        <v>Yes</v>
      </c>
      <c r="BU9" s="298" t="str">
        <f ca="true">+IF(OFFSET('Water Data'!$D$29,0,10*ROW('Water Data'!D3))="","",OFFSET('Water Data'!$D$29,0,10*ROW('Water Data'!D3)))</f>
        <v/>
      </c>
      <c r="BV9" s="298" t="str">
        <f ca="true">+IF(OFFSET('Water Data'!$E$27,0,10*ROW('Water Data'!E3))="","",OFFSET('Water Data'!$E$27,0,10*ROW('Water Data'!E3)))</f>
        <v/>
      </c>
      <c r="BW9" s="298" t="str">
        <f ca="true">+IF(OFFSET('Water Data'!$E$28,0,10*ROW('Water Data'!E3))="","",OFFSET('Water Data'!$E$28,0,10*ROW('Water Data'!E3)))</f>
        <v/>
      </c>
      <c r="BX9" s="298" t="str">
        <f ca="true">+IF(OFFSET('Water Data'!$E$29,0,10*ROW('Water Data'!E3))="","",OFFSET('Water Data'!$E$29,0,10*ROW('Water Data'!E3)))</f>
        <v/>
      </c>
      <c r="BY9" s="298" t="str">
        <f ca="true">+IF(OFFSET('Water Data'!$F$27,0,10*ROW('Water Data'!F3))="","",OFFSET('Water Data'!$F$27,0,10*ROW('Water Data'!F3)))</f>
        <v/>
      </c>
      <c r="BZ9" s="298" t="str">
        <f ca="true">+IF(OFFSET('Water Data'!$F$28,0,10*ROW('Water Data'!F3))="","",OFFSET('Water Data'!$F$28,0,10*ROW('Water Data'!F3)))</f>
        <v/>
      </c>
      <c r="CA9" s="298" t="str">
        <f ca="true">+IF(OFFSET('Water Data'!$F$29,0,10*ROW('Water Data'!F3))="","",OFFSET('Water Data'!$F$29,0,10*ROW('Water Data'!F3)))</f>
        <v/>
      </c>
      <c r="CB9" s="298" t="str">
        <f ca="true">+IF(OFFSET('Water Data'!$G$27,0,10*ROW('Water Data'!G3))="","",OFFSET('Water Data'!$G$27,0,10*ROW('Water Data'!G3)))</f>
        <v/>
      </c>
      <c r="CC9" s="298" t="str">
        <f ca="true">+IF(OFFSET('Water Data'!$G$28,0,10*ROW('Water Data'!G3))="","",OFFSET('Water Data'!$G$28,0,10*ROW('Water Data'!G3)))</f>
        <v/>
      </c>
      <c r="CD9" s="298" t="str">
        <f ca="true">+IF(OFFSET('Water Data'!$G$29,0,10*ROW('Water Data'!G3))="","",OFFSET('Water Data'!$G$29,0,10*ROW('Water Data'!G3)))</f>
        <v/>
      </c>
      <c r="CE9" s="298" t="str">
        <f ca="true">+IF(OFFSET('Water Data'!$H$27,0,10*ROW('Water Data'!H3))="","",OFFSET('Water Data'!$H$27,0,10*ROW('Water Data'!H3)))</f>
        <v/>
      </c>
      <c r="CF9" s="298" t="str">
        <f ca="true">+IF(OFFSET('Water Data'!$H$28,0,10*ROW('Water Data'!H3))="","",OFFSET('Water Data'!$H$28,0,10*ROW('Water Data'!H3)))</f>
        <v>Yes</v>
      </c>
      <c r="CG9" s="298" t="str">
        <f ca="true">+IF(OFFSET('Water Data'!$H$29,0,10*ROW('Water Data'!H3))="","",OFFSET('Water Data'!$H$29,0,10*ROW('Water Data'!H3)))</f>
        <v/>
      </c>
      <c r="CH9" s="298" t="str">
        <f ca="true">+IF(OFFSET('Water Data'!$I$27,0,10*ROW('Water Data'!I3))="","",OFFSET('Water Data'!$I$27,0,10*ROW('Water Data'!I3)))</f>
        <v/>
      </c>
      <c r="CI9" s="298" t="str">
        <f ca="true">+IF(OFFSET('Water Data'!$I$28,0,10*ROW('Water Data'!I3))="","",OFFSET('Water Data'!$I$28,0,10*ROW('Water Data'!I3)))</f>
        <v/>
      </c>
      <c r="CJ9" s="298" t="str">
        <f ca="true">+IF(OFFSET('Water Data'!$I$29,0,10*ROW('Water Data'!I3))="","",OFFSET('Water Data'!$I$29,0,10*ROW('Water Data'!I3)))</f>
        <v/>
      </c>
      <c r="CK9" s="298" t="str">
        <f ca="true">+IF(OFFSET('Sanitation Data'!$D$28,0,10*ROW('Sanitation Data'!D3))="","",OFFSET('Sanitation Data'!$D$28,0,10*ROW('Sanitation Data'!D3)))</f>
        <v>Yes</v>
      </c>
      <c r="CL9" s="298" t="str">
        <f ca="true">+IF(OFFSET('Sanitation Data'!$D$29,0,10*ROW('Sanitation Data'!D3))="","",OFFSET('Sanitation Data'!$D$29,0,10*ROW('Sanitation Data'!D3)))</f>
        <v/>
      </c>
      <c r="CM9" s="298" t="str">
        <f ca="true">+IF(OFFSET('Sanitation Data'!$D$30,0,10*ROW('Sanitation Data'!D3))="","",OFFSET('Sanitation Data'!$D$30,0,10*ROW('Sanitation Data'!D3)))</f>
        <v/>
      </c>
      <c r="CN9" s="298" t="str">
        <f ca="true">+IF(OFFSET('Sanitation Data'!$D$31,0,10*ROW('Sanitation Data'!D3))="","",OFFSET('Sanitation Data'!$D$31,0,10*ROW('Sanitation Data'!D3)))</f>
        <v/>
      </c>
      <c r="CO9" s="298" t="str">
        <f ca="true">+IF(OFFSET('Sanitation Data'!$D$32,0,10*ROW('Sanitation Data'!D3))="","",OFFSET('Sanitation Data'!$D$32,0,10*ROW('Sanitation Data'!D3)))</f>
        <v/>
      </c>
      <c r="CP9" s="298" t="str">
        <f ca="true">+IF(OFFSET('Sanitation Data'!$E$28,0,10*ROW('Sanitation Data'!E3))="","",OFFSET('Sanitation Data'!$E$28,0,10*ROW('Sanitation Data'!E3)))</f>
        <v/>
      </c>
      <c r="CQ9" s="298" t="str">
        <f ca="true">+IF(OFFSET('Sanitation Data'!$E$29,0,10*ROW('Sanitation Data'!E3))="","",OFFSET('Sanitation Data'!$E$29,0,10*ROW('Sanitation Data'!E3)))</f>
        <v/>
      </c>
      <c r="CR9" s="298" t="str">
        <f ca="true">+IF(OFFSET('Sanitation Data'!$E$30,0,10*ROW('Sanitation Data'!E3))="","",OFFSET('Sanitation Data'!$E$30,0,10*ROW('Sanitation Data'!E3)))</f>
        <v/>
      </c>
      <c r="CS9" s="298" t="str">
        <f ca="true">+IF(OFFSET('Sanitation Data'!$E$31,0,10*ROW('Sanitation Data'!E3))="","",OFFSET('Sanitation Data'!$E$31,0,10*ROW('Sanitation Data'!E3)))</f>
        <v/>
      </c>
      <c r="CT9" s="298" t="str">
        <f ca="true">+IF(OFFSET('Sanitation Data'!$E$32,0,10*ROW('Sanitation Data'!E3))="","",OFFSET('Sanitation Data'!$E$32,0,10*ROW('Sanitation Data'!E3)))</f>
        <v/>
      </c>
      <c r="CU9" s="298" t="str">
        <f ca="true">+IF(OFFSET('Sanitation Data'!$F$28,0,10*ROW('Sanitation Data'!F3))="","",OFFSET('Sanitation Data'!$F$28,0,10*ROW('Sanitation Data'!F3)))</f>
        <v/>
      </c>
      <c r="CV9" s="298" t="str">
        <f ca="true">+IF(OFFSET('Sanitation Data'!$F$29,0,10*ROW('Sanitation Data'!F3))="","",OFFSET('Sanitation Data'!$F$29,0,10*ROW('Sanitation Data'!F3)))</f>
        <v/>
      </c>
      <c r="CW9" s="298" t="str">
        <f ca="true">+IF(OFFSET('Sanitation Data'!$F$30,0,10*ROW('Sanitation Data'!F3))="","",OFFSET('Sanitation Data'!$F$30,0,10*ROW('Sanitation Data'!F3)))</f>
        <v/>
      </c>
      <c r="CX9" s="298" t="str">
        <f ca="true">+IF(OFFSET('Sanitation Data'!$F$31,0,10*ROW('Sanitation Data'!F3))="","",OFFSET('Sanitation Data'!$F$31,0,10*ROW('Sanitation Data'!F3)))</f>
        <v/>
      </c>
      <c r="CY9" s="298" t="str">
        <f ca="true">+IF(OFFSET('Sanitation Data'!$F$32,0,10*ROW('Sanitation Data'!F3))="","",OFFSET('Sanitation Data'!$F$32,0,10*ROW('Sanitation Data'!F3)))</f>
        <v/>
      </c>
      <c r="CZ9" s="298" t="str">
        <f ca="true">+IF(OFFSET('Sanitation Data'!$G$28,0,10*ROW('Sanitation Data'!G3))="","",OFFSET('Sanitation Data'!$G$28,0,10*ROW('Sanitation Data'!G3)))</f>
        <v/>
      </c>
      <c r="DA9" s="298" t="str">
        <f ca="true">+IF(OFFSET('Sanitation Data'!$G$29,0,10*ROW('Sanitation Data'!G3))="","",OFFSET('Sanitation Data'!$G$29,0,10*ROW('Sanitation Data'!G3)))</f>
        <v/>
      </c>
      <c r="DB9" s="298" t="str">
        <f ca="true">+IF(OFFSET('Sanitation Data'!$G$30,0,10*ROW('Sanitation Data'!G3))="","",OFFSET('Sanitation Data'!$G$30,0,10*ROW('Sanitation Data'!G3)))</f>
        <v/>
      </c>
      <c r="DC9" s="298" t="str">
        <f ca="true">+IF(OFFSET('Sanitation Data'!$G$31,0,10*ROW('Sanitation Data'!G3))="","",OFFSET('Sanitation Data'!$G$31,0,10*ROW('Sanitation Data'!G3)))</f>
        <v/>
      </c>
      <c r="DD9" s="298" t="str">
        <f ca="true">+IF(OFFSET('Sanitation Data'!$G$32,0,10*ROW('Sanitation Data'!G3))="","",OFFSET('Sanitation Data'!$G$32,0,10*ROW('Sanitation Data'!G3)))</f>
        <v/>
      </c>
      <c r="DE9" s="298" t="str">
        <f ca="true">+IF(OFFSET('Sanitation Data'!$H$28,0,10*ROW('Sanitation Data'!H3))="","",OFFSET('Sanitation Data'!$H$28,0,10*ROW('Sanitation Data'!H3)))</f>
        <v>Yes</v>
      </c>
      <c r="DF9" s="298" t="str">
        <f ca="true">+IF(OFFSET('Sanitation Data'!$H$29,0,10*ROW('Sanitation Data'!H3))="","",OFFSET('Sanitation Data'!$H$29,0,10*ROW('Sanitation Data'!H3)))</f>
        <v/>
      </c>
      <c r="DG9" s="298" t="str">
        <f ca="true">+IF(OFFSET('Sanitation Data'!$H$30,0,10*ROW('Sanitation Data'!H3))="","",OFFSET('Sanitation Data'!$H$30,0,10*ROW('Sanitation Data'!H3)))</f>
        <v/>
      </c>
      <c r="DH9" s="298" t="str">
        <f ca="true">+IF(OFFSET('Sanitation Data'!$H$31,0,10*ROW('Sanitation Data'!H3))="","",OFFSET('Sanitation Data'!$H$31,0,10*ROW('Sanitation Data'!H3)))</f>
        <v/>
      </c>
      <c r="DI9" s="298" t="str">
        <f ca="true">+IF(OFFSET('Sanitation Data'!$H$32,0,10*ROW('Sanitation Data'!H3))="","",OFFSET('Sanitation Data'!$H$32,0,10*ROW('Sanitation Data'!H3)))</f>
        <v/>
      </c>
      <c r="DJ9" s="298" t="str">
        <f ca="true">+IF(OFFSET('Sanitation Data'!$I$28,0,10*ROW('Sanitation Data'!I3))="","",OFFSET('Sanitation Data'!$I$28,0,10*ROW('Sanitation Data'!I3)))</f>
        <v/>
      </c>
      <c r="DK9" s="298" t="str">
        <f ca="true">+IF(OFFSET('Sanitation Data'!$I$29,0,10*ROW('Sanitation Data'!I3))="","",OFFSET('Sanitation Data'!$I$29,0,10*ROW('Sanitation Data'!I3)))</f>
        <v/>
      </c>
      <c r="DL9" s="298" t="str">
        <f ca="true">+IF(OFFSET('Sanitation Data'!$I$30,0,10*ROW('Sanitation Data'!I3))="","",OFFSET('Sanitation Data'!$I$30,0,10*ROW('Sanitation Data'!I3)))</f>
        <v/>
      </c>
      <c r="DM9" s="298" t="str">
        <f ca="true">+IF(OFFSET('Sanitation Data'!$I$31,0,10*ROW('Sanitation Data'!I3))="","",OFFSET('Sanitation Data'!$I$31,0,10*ROW('Sanitation Data'!I3)))</f>
        <v/>
      </c>
      <c r="DN9" s="298" t="str">
        <f ca="true">+IF(OFFSET('Sanitation Data'!$I$32,0,10*ROW('Sanitation Data'!I3))="","",OFFSET('Sanitation Data'!$I$32,0,10*ROW('Sanitation Data'!I3)))</f>
        <v/>
      </c>
      <c r="DO9" s="298" t="str">
        <f ca="true">+IF(OFFSET('Hygiene Data'!$D$11,0,10*ROW('Hygiene Data'!D3))="","",OFFSET('Hygiene Data'!$D$11,0,10*ROW('Hygiene Data'!D3)))</f>
        <v/>
      </c>
      <c r="DP9" s="298" t="str">
        <f ca="true">+IF(OFFSET('Hygiene Data'!$D$12,0,10*ROW('Hygiene Data'!D3))="","",OFFSET('Hygiene Data'!$D$12,0,10*ROW('Hygiene Data'!D3)))</f>
        <v/>
      </c>
      <c r="DQ9" s="298" t="str">
        <f ca="true">+IF(OFFSET('Hygiene Data'!$D$13,0,10*ROW('Hygiene Data'!D3))="","",OFFSET('Hygiene Data'!$D$13,0,10*ROW('Hygiene Data'!D3)))</f>
        <v/>
      </c>
      <c r="DR9" s="298" t="str">
        <f ca="true">+IF(OFFSET('Hygiene Data'!$E$11,0,10*ROW('Hygiene Data'!E3))="","",OFFSET('Hygiene Data'!$E$11,0,10*ROW('Hygiene Data'!E3)))</f>
        <v/>
      </c>
      <c r="DS9" s="298" t="str">
        <f ca="true">+IF(OFFSET('Hygiene Data'!$E$12,0,10*ROW('Hygiene Data'!E3))="","",OFFSET('Hygiene Data'!$E$12,0,10*ROW('Hygiene Data'!E3)))</f>
        <v/>
      </c>
      <c r="DT9" s="298" t="str">
        <f ca="true">+IF(OFFSET('Hygiene Data'!$E$13,0,10*ROW('Hygiene Data'!E3))="","",OFFSET('Hygiene Data'!$E$13,0,10*ROW('Hygiene Data'!E3)))</f>
        <v/>
      </c>
      <c r="DU9" s="298" t="str">
        <f ca="true">+IF(OFFSET('Hygiene Data'!$F$11,0,10*ROW('Hygiene Data'!F3))="","",OFFSET('Hygiene Data'!$F$11,0,10*ROW('Hygiene Data'!F3)))</f>
        <v/>
      </c>
      <c r="DV9" s="298" t="str">
        <f ca="true">+IF(OFFSET('Hygiene Data'!$F$12,0,10*ROW('Hygiene Data'!F3))="","",OFFSET('Hygiene Data'!$F$12,0,10*ROW('Hygiene Data'!F3)))</f>
        <v/>
      </c>
      <c r="DW9" s="298" t="str">
        <f ca="true">+IF(OFFSET('Hygiene Data'!$F$13,0,10*ROW('Hygiene Data'!F3))="","",OFFSET('Hygiene Data'!$F$13,0,10*ROW('Hygiene Data'!F3)))</f>
        <v/>
      </c>
      <c r="DX9" s="298" t="str">
        <f ca="true">+IF(OFFSET('Hygiene Data'!$G$11,0,10*ROW('Hygiene Data'!G3))="","",OFFSET('Hygiene Data'!$G$11,0,10*ROW('Hygiene Data'!G3)))</f>
        <v/>
      </c>
      <c r="DY9" s="298" t="str">
        <f ca="true">+IF(OFFSET('Hygiene Data'!$G$12,0,10*ROW('Hygiene Data'!G3))="","",OFFSET('Hygiene Data'!$G$12,0,10*ROW('Hygiene Data'!G3)))</f>
        <v/>
      </c>
      <c r="DZ9" s="298" t="str">
        <f ca="true">+IF(OFFSET('Hygiene Data'!$G$13,0,10*ROW('Hygiene Data'!G3))="","",OFFSET('Hygiene Data'!$G$13,0,10*ROW('Hygiene Data'!G3)))</f>
        <v/>
      </c>
      <c r="EA9" s="298" t="str">
        <f ca="true">+IF(OFFSET('Hygiene Data'!$H$11,0,10*ROW('Hygiene Data'!H3))="","",OFFSET('Hygiene Data'!$H$11,0,10*ROW('Hygiene Data'!H3)))</f>
        <v/>
      </c>
      <c r="EB9" s="298" t="str">
        <f ca="true">+IF(OFFSET('Hygiene Data'!$H$12,0,10*ROW('Hygiene Data'!H3))="","",OFFSET('Hygiene Data'!$H$12,0,10*ROW('Hygiene Data'!H3)))</f>
        <v/>
      </c>
      <c r="EC9" s="298" t="str">
        <f ca="true">+IF(OFFSET('Hygiene Data'!$H$13,0,10*ROW('Hygiene Data'!H3))="","",OFFSET('Hygiene Data'!$H$13,0,10*ROW('Hygiene Data'!H3)))</f>
        <v/>
      </c>
      <c r="ED9" s="298" t="str">
        <f ca="true">+IF(OFFSET('Hygiene Data'!$I$11,0,10*ROW('Hygiene Data'!I3))="","",OFFSET('Hygiene Data'!$I$11,0,10*ROW('Hygiene Data'!I3)))</f>
        <v/>
      </c>
      <c r="EE9" s="298" t="str">
        <f ca="true">+IF(OFFSET('Hygiene Data'!$I$12,0,10*ROW('Hygiene Data'!I3))="","",OFFSET('Hygiene Data'!$I$12,0,10*ROW('Hygiene Data'!I3)))</f>
        <v/>
      </c>
      <c r="EF9" s="298"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CIV_2012_UIS</v>
      </c>
      <c r="B10" s="36" t="str">
        <f ca="true">+IF(OFFSET('Water Data'!$C$2,0,10*ROW('Water Data'!F4))="","",OFFSET('Water Data'!$C$2,0,10*ROW('Water Data'!F4)))</f>
        <v>Other</v>
      </c>
      <c r="C10" s="354">
        <f t="shared" ca="true" si="0"/>
        <v>2012</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str">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str">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98"/>
      <c r="BS10" s="298" t="str">
        <f ca="true">+IF(OFFSET('Water Data'!$D$27,0,10*ROW('Water Data'!D4))="","",OFFSET('Water Data'!$D$27,0,10*ROW('Water Data'!D4)))</f>
        <v/>
      </c>
      <c r="BT10" s="298" t="str">
        <f ca="true">+IF(OFFSET('Water Data'!$D$28,0,10*ROW('Water Data'!D4))="","",OFFSET('Water Data'!$D$28,0,10*ROW('Water Data'!D4)))</f>
        <v/>
      </c>
      <c r="BU10" s="298" t="str">
        <f ca="true">+IF(OFFSET('Water Data'!$D$29,0,10*ROW('Water Data'!D4))="","",OFFSET('Water Data'!$D$29,0,10*ROW('Water Data'!D4)))</f>
        <v/>
      </c>
      <c r="BV10" s="298" t="str">
        <f ca="true">+IF(OFFSET('Water Data'!$E$27,0,10*ROW('Water Data'!E4))="","",OFFSET('Water Data'!$E$27,0,10*ROW('Water Data'!E4)))</f>
        <v/>
      </c>
      <c r="BW10" s="298" t="str">
        <f ca="true">+IF(OFFSET('Water Data'!$E$28,0,10*ROW('Water Data'!E4))="","",OFFSET('Water Data'!$E$28,0,10*ROW('Water Data'!E4)))</f>
        <v/>
      </c>
      <c r="BX10" s="298" t="str">
        <f ca="true">+IF(OFFSET('Water Data'!$E$29,0,10*ROW('Water Data'!E4))="","",OFFSET('Water Data'!$E$29,0,10*ROW('Water Data'!E4)))</f>
        <v/>
      </c>
      <c r="BY10" s="298" t="str">
        <f ca="true">+IF(OFFSET('Water Data'!$F$27,0,10*ROW('Water Data'!F4))="","",OFFSET('Water Data'!$F$27,0,10*ROW('Water Data'!F4)))</f>
        <v/>
      </c>
      <c r="BZ10" s="298" t="str">
        <f ca="true">+IF(OFFSET('Water Data'!$F$28,0,10*ROW('Water Data'!F4))="","",OFFSET('Water Data'!$F$28,0,10*ROW('Water Data'!F4)))</f>
        <v/>
      </c>
      <c r="CA10" s="298" t="str">
        <f ca="true">+IF(OFFSET('Water Data'!$F$29,0,10*ROW('Water Data'!F4))="","",OFFSET('Water Data'!$F$29,0,10*ROW('Water Data'!F4)))</f>
        <v/>
      </c>
      <c r="CB10" s="298" t="str">
        <f ca="true">+IF(OFFSET('Water Data'!$G$27,0,10*ROW('Water Data'!G4))="","",OFFSET('Water Data'!$G$27,0,10*ROW('Water Data'!G4)))</f>
        <v/>
      </c>
      <c r="CC10" s="298" t="str">
        <f ca="true">+IF(OFFSET('Water Data'!$G$28,0,10*ROW('Water Data'!G4))="","",OFFSET('Water Data'!$G$28,0,10*ROW('Water Data'!G4)))</f>
        <v/>
      </c>
      <c r="CD10" s="298" t="str">
        <f ca="true">+IF(OFFSET('Water Data'!$G$29,0,10*ROW('Water Data'!G4))="","",OFFSET('Water Data'!$G$29,0,10*ROW('Water Data'!G4)))</f>
        <v/>
      </c>
      <c r="CE10" s="298" t="str">
        <f ca="true">+IF(OFFSET('Water Data'!$H$27,0,10*ROW('Water Data'!H4))="","",OFFSET('Water Data'!$H$27,0,10*ROW('Water Data'!H4)))</f>
        <v/>
      </c>
      <c r="CF10" s="298" t="str">
        <f ca="true">+IF(OFFSET('Water Data'!$H$28,0,10*ROW('Water Data'!H4))="","",OFFSET('Water Data'!$H$28,0,10*ROW('Water Data'!H4)))</f>
        <v/>
      </c>
      <c r="CG10" s="298" t="str">
        <f ca="true">+IF(OFFSET('Water Data'!$H$29,0,10*ROW('Water Data'!H4))="","",OFFSET('Water Data'!$H$29,0,10*ROW('Water Data'!H4)))</f>
        <v/>
      </c>
      <c r="CH10" s="298" t="str">
        <f ca="true">+IF(OFFSET('Water Data'!$I$27,0,10*ROW('Water Data'!I4))="","",OFFSET('Water Data'!$I$27,0,10*ROW('Water Data'!I4)))</f>
        <v/>
      </c>
      <c r="CI10" s="298" t="str">
        <f ca="true">+IF(OFFSET('Water Data'!$I$28,0,10*ROW('Water Data'!I4))="","",OFFSET('Water Data'!$I$28,0,10*ROW('Water Data'!I4)))</f>
        <v>No</v>
      </c>
      <c r="CJ10" s="298" t="str">
        <f ca="true">+IF(OFFSET('Water Data'!$I$29,0,10*ROW('Water Data'!I4))="","",OFFSET('Water Data'!$I$29,0,10*ROW('Water Data'!I4)))</f>
        <v/>
      </c>
      <c r="CK10" s="298" t="str">
        <f ca="true">+IF(OFFSET('Sanitation Data'!$D$28,0,10*ROW('Sanitation Data'!D4))="","",OFFSET('Sanitation Data'!$D$28,0,10*ROW('Sanitation Data'!D4)))</f>
        <v/>
      </c>
      <c r="CL10" s="298" t="str">
        <f ca="true">+IF(OFFSET('Sanitation Data'!$D$29,0,10*ROW('Sanitation Data'!D4))="","",OFFSET('Sanitation Data'!$D$29,0,10*ROW('Sanitation Data'!D4)))</f>
        <v/>
      </c>
      <c r="CM10" s="298" t="str">
        <f ca="true">+IF(OFFSET('Sanitation Data'!$D$30,0,10*ROW('Sanitation Data'!D4))="","",OFFSET('Sanitation Data'!$D$30,0,10*ROW('Sanitation Data'!D4)))</f>
        <v/>
      </c>
      <c r="CN10" s="298" t="str">
        <f ca="true">+IF(OFFSET('Sanitation Data'!$D$31,0,10*ROW('Sanitation Data'!D4))="","",OFFSET('Sanitation Data'!$D$31,0,10*ROW('Sanitation Data'!D4)))</f>
        <v/>
      </c>
      <c r="CO10" s="298" t="str">
        <f ca="true">+IF(OFFSET('Sanitation Data'!$D$32,0,10*ROW('Sanitation Data'!D4))="","",OFFSET('Sanitation Data'!$D$32,0,10*ROW('Sanitation Data'!D4)))</f>
        <v/>
      </c>
      <c r="CP10" s="298" t="str">
        <f ca="true">+IF(OFFSET('Sanitation Data'!$E$28,0,10*ROW('Sanitation Data'!E4))="","",OFFSET('Sanitation Data'!$E$28,0,10*ROW('Sanitation Data'!E4)))</f>
        <v/>
      </c>
      <c r="CQ10" s="298" t="str">
        <f ca="true">+IF(OFFSET('Sanitation Data'!$E$29,0,10*ROW('Sanitation Data'!E4))="","",OFFSET('Sanitation Data'!$E$29,0,10*ROW('Sanitation Data'!E4)))</f>
        <v/>
      </c>
      <c r="CR10" s="298" t="str">
        <f ca="true">+IF(OFFSET('Sanitation Data'!$E$30,0,10*ROW('Sanitation Data'!E4))="","",OFFSET('Sanitation Data'!$E$30,0,10*ROW('Sanitation Data'!E4)))</f>
        <v/>
      </c>
      <c r="CS10" s="298" t="str">
        <f ca="true">+IF(OFFSET('Sanitation Data'!$E$31,0,10*ROW('Sanitation Data'!E4))="","",OFFSET('Sanitation Data'!$E$31,0,10*ROW('Sanitation Data'!E4)))</f>
        <v/>
      </c>
      <c r="CT10" s="298" t="str">
        <f ca="true">+IF(OFFSET('Sanitation Data'!$E$32,0,10*ROW('Sanitation Data'!E4))="","",OFFSET('Sanitation Data'!$E$32,0,10*ROW('Sanitation Data'!E4)))</f>
        <v/>
      </c>
      <c r="CU10" s="298" t="str">
        <f ca="true">+IF(OFFSET('Sanitation Data'!$F$28,0,10*ROW('Sanitation Data'!F4))="","",OFFSET('Sanitation Data'!$F$28,0,10*ROW('Sanitation Data'!F4)))</f>
        <v/>
      </c>
      <c r="CV10" s="298" t="str">
        <f ca="true">+IF(OFFSET('Sanitation Data'!$F$29,0,10*ROW('Sanitation Data'!F4))="","",OFFSET('Sanitation Data'!$F$29,0,10*ROW('Sanitation Data'!F4)))</f>
        <v/>
      </c>
      <c r="CW10" s="298" t="str">
        <f ca="true">+IF(OFFSET('Sanitation Data'!$F$30,0,10*ROW('Sanitation Data'!F4))="","",OFFSET('Sanitation Data'!$F$30,0,10*ROW('Sanitation Data'!F4)))</f>
        <v/>
      </c>
      <c r="CX10" s="298" t="str">
        <f ca="true">+IF(OFFSET('Sanitation Data'!$F$31,0,10*ROW('Sanitation Data'!F4))="","",OFFSET('Sanitation Data'!$F$31,0,10*ROW('Sanitation Data'!F4)))</f>
        <v/>
      </c>
      <c r="CY10" s="298" t="str">
        <f ca="true">+IF(OFFSET('Sanitation Data'!$F$32,0,10*ROW('Sanitation Data'!F4))="","",OFFSET('Sanitation Data'!$F$32,0,10*ROW('Sanitation Data'!F4)))</f>
        <v/>
      </c>
      <c r="CZ10" s="298" t="str">
        <f ca="true">+IF(OFFSET('Sanitation Data'!$G$28,0,10*ROW('Sanitation Data'!G4))="","",OFFSET('Sanitation Data'!$G$28,0,10*ROW('Sanitation Data'!G4)))</f>
        <v/>
      </c>
      <c r="DA10" s="298" t="str">
        <f ca="true">+IF(OFFSET('Sanitation Data'!$G$29,0,10*ROW('Sanitation Data'!G4))="","",OFFSET('Sanitation Data'!$G$29,0,10*ROW('Sanitation Data'!G4)))</f>
        <v/>
      </c>
      <c r="DB10" s="298" t="str">
        <f ca="true">+IF(OFFSET('Sanitation Data'!$G$30,0,10*ROW('Sanitation Data'!G4))="","",OFFSET('Sanitation Data'!$G$30,0,10*ROW('Sanitation Data'!G4)))</f>
        <v/>
      </c>
      <c r="DC10" s="298" t="str">
        <f ca="true">+IF(OFFSET('Sanitation Data'!$G$31,0,10*ROW('Sanitation Data'!G4))="","",OFFSET('Sanitation Data'!$G$31,0,10*ROW('Sanitation Data'!G4)))</f>
        <v/>
      </c>
      <c r="DD10" s="298" t="str">
        <f ca="true">+IF(OFFSET('Sanitation Data'!$G$32,0,10*ROW('Sanitation Data'!G4))="","",OFFSET('Sanitation Data'!$G$32,0,10*ROW('Sanitation Data'!G4)))</f>
        <v/>
      </c>
      <c r="DE10" s="298" t="str">
        <f ca="true">+IF(OFFSET('Sanitation Data'!$H$28,0,10*ROW('Sanitation Data'!H4))="","",OFFSET('Sanitation Data'!$H$28,0,10*ROW('Sanitation Data'!H4)))</f>
        <v/>
      </c>
      <c r="DF10" s="298" t="str">
        <f ca="true">+IF(OFFSET('Sanitation Data'!$H$29,0,10*ROW('Sanitation Data'!H4))="","",OFFSET('Sanitation Data'!$H$29,0,10*ROW('Sanitation Data'!H4)))</f>
        <v/>
      </c>
      <c r="DG10" s="298" t="str">
        <f ca="true">+IF(OFFSET('Sanitation Data'!$H$30,0,10*ROW('Sanitation Data'!H4))="","",OFFSET('Sanitation Data'!$H$30,0,10*ROW('Sanitation Data'!H4)))</f>
        <v/>
      </c>
      <c r="DH10" s="298" t="str">
        <f ca="true">+IF(OFFSET('Sanitation Data'!$H$31,0,10*ROW('Sanitation Data'!H4))="","",OFFSET('Sanitation Data'!$H$31,0,10*ROW('Sanitation Data'!H4)))</f>
        <v/>
      </c>
      <c r="DI10" s="298" t="str">
        <f ca="true">+IF(OFFSET('Sanitation Data'!$H$32,0,10*ROW('Sanitation Data'!H4))="","",OFFSET('Sanitation Data'!$H$32,0,10*ROW('Sanitation Data'!H4)))</f>
        <v/>
      </c>
      <c r="DJ10" s="298" t="str">
        <f ca="true">+IF(OFFSET('Sanitation Data'!$I$28,0,10*ROW('Sanitation Data'!I4))="","",OFFSET('Sanitation Data'!$I$28,0,10*ROW('Sanitation Data'!I4)))</f>
        <v>No</v>
      </c>
      <c r="DK10" s="298" t="str">
        <f ca="true">+IF(OFFSET('Sanitation Data'!$I$29,0,10*ROW('Sanitation Data'!I4))="","",OFFSET('Sanitation Data'!$I$29,0,10*ROW('Sanitation Data'!I4)))</f>
        <v/>
      </c>
      <c r="DL10" s="298" t="str">
        <f ca="true">+IF(OFFSET('Sanitation Data'!$I$30,0,10*ROW('Sanitation Data'!I4))="","",OFFSET('Sanitation Data'!$I$30,0,10*ROW('Sanitation Data'!I4)))</f>
        <v/>
      </c>
      <c r="DM10" s="298" t="str">
        <f ca="true">+IF(OFFSET('Sanitation Data'!$I$31,0,10*ROW('Sanitation Data'!I4))="","",OFFSET('Sanitation Data'!$I$31,0,10*ROW('Sanitation Data'!I4)))</f>
        <v/>
      </c>
      <c r="DN10" s="298" t="str">
        <f ca="true">+IF(OFFSET('Sanitation Data'!$I$32,0,10*ROW('Sanitation Data'!I4))="","",OFFSET('Sanitation Data'!$I$32,0,10*ROW('Sanitation Data'!I4)))</f>
        <v/>
      </c>
      <c r="DO10" s="298" t="str">
        <f ca="true">+IF(OFFSET('Hygiene Data'!$D$11,0,10*ROW('Hygiene Data'!D4))="","",OFFSET('Hygiene Data'!$D$11,0,10*ROW('Hygiene Data'!D4)))</f>
        <v/>
      </c>
      <c r="DP10" s="298" t="str">
        <f ca="true">+IF(OFFSET('Hygiene Data'!$D$12,0,10*ROW('Hygiene Data'!D4))="","",OFFSET('Hygiene Data'!$D$12,0,10*ROW('Hygiene Data'!D4)))</f>
        <v/>
      </c>
      <c r="DQ10" s="298" t="str">
        <f ca="true">+IF(OFFSET('Hygiene Data'!$D$13,0,10*ROW('Hygiene Data'!D4))="","",OFFSET('Hygiene Data'!$D$13,0,10*ROW('Hygiene Data'!D4)))</f>
        <v/>
      </c>
      <c r="DR10" s="298" t="str">
        <f ca="true">+IF(OFFSET('Hygiene Data'!$E$11,0,10*ROW('Hygiene Data'!E4))="","",OFFSET('Hygiene Data'!$E$11,0,10*ROW('Hygiene Data'!E4)))</f>
        <v/>
      </c>
      <c r="DS10" s="298" t="str">
        <f ca="true">+IF(OFFSET('Hygiene Data'!$E$12,0,10*ROW('Hygiene Data'!E4))="","",OFFSET('Hygiene Data'!$E$12,0,10*ROW('Hygiene Data'!E4)))</f>
        <v/>
      </c>
      <c r="DT10" s="298" t="str">
        <f ca="true">+IF(OFFSET('Hygiene Data'!$E$13,0,10*ROW('Hygiene Data'!E4))="","",OFFSET('Hygiene Data'!$E$13,0,10*ROW('Hygiene Data'!E4)))</f>
        <v/>
      </c>
      <c r="DU10" s="298" t="str">
        <f ca="true">+IF(OFFSET('Hygiene Data'!$F$11,0,10*ROW('Hygiene Data'!F4))="","",OFFSET('Hygiene Data'!$F$11,0,10*ROW('Hygiene Data'!F4)))</f>
        <v/>
      </c>
      <c r="DV10" s="298" t="str">
        <f ca="true">+IF(OFFSET('Hygiene Data'!$F$12,0,10*ROW('Hygiene Data'!F4))="","",OFFSET('Hygiene Data'!$F$12,0,10*ROW('Hygiene Data'!F4)))</f>
        <v/>
      </c>
      <c r="DW10" s="298" t="str">
        <f ca="true">+IF(OFFSET('Hygiene Data'!$F$13,0,10*ROW('Hygiene Data'!F4))="","",OFFSET('Hygiene Data'!$F$13,0,10*ROW('Hygiene Data'!F4)))</f>
        <v/>
      </c>
      <c r="DX10" s="298" t="str">
        <f ca="true">+IF(OFFSET('Hygiene Data'!$G$11,0,10*ROW('Hygiene Data'!G4))="","",OFFSET('Hygiene Data'!$G$11,0,10*ROW('Hygiene Data'!G4)))</f>
        <v/>
      </c>
      <c r="DY10" s="298" t="str">
        <f ca="true">+IF(OFFSET('Hygiene Data'!$G$12,0,10*ROW('Hygiene Data'!G4))="","",OFFSET('Hygiene Data'!$G$12,0,10*ROW('Hygiene Data'!G4)))</f>
        <v/>
      </c>
      <c r="DZ10" s="298" t="str">
        <f ca="true">+IF(OFFSET('Hygiene Data'!$G$13,0,10*ROW('Hygiene Data'!G4))="","",OFFSET('Hygiene Data'!$G$13,0,10*ROW('Hygiene Data'!G4)))</f>
        <v/>
      </c>
      <c r="EA10" s="298" t="str">
        <f ca="true">+IF(OFFSET('Hygiene Data'!$H$11,0,10*ROW('Hygiene Data'!H4))="","",OFFSET('Hygiene Data'!$H$11,0,10*ROW('Hygiene Data'!H4)))</f>
        <v/>
      </c>
      <c r="EB10" s="298" t="str">
        <f ca="true">+IF(OFFSET('Hygiene Data'!$H$12,0,10*ROW('Hygiene Data'!H4))="","",OFFSET('Hygiene Data'!$H$12,0,10*ROW('Hygiene Data'!H4)))</f>
        <v/>
      </c>
      <c r="EC10" s="298" t="str">
        <f ca="true">+IF(OFFSET('Hygiene Data'!$H$13,0,10*ROW('Hygiene Data'!H4))="","",OFFSET('Hygiene Data'!$H$13,0,10*ROW('Hygiene Data'!H4)))</f>
        <v/>
      </c>
      <c r="ED10" s="298" t="str">
        <f ca="true">+IF(OFFSET('Hygiene Data'!$I$11,0,10*ROW('Hygiene Data'!I4))="","",OFFSET('Hygiene Data'!$I$11,0,10*ROW('Hygiene Data'!I4)))</f>
        <v/>
      </c>
      <c r="EE10" s="298" t="str">
        <f ca="true">+IF(OFFSET('Hygiene Data'!$I$12,0,10*ROW('Hygiene Data'!I4))="","",OFFSET('Hygiene Data'!$I$12,0,10*ROW('Hygiene Data'!I4)))</f>
        <v/>
      </c>
      <c r="EF10" s="298"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CIV_2012_EMIS</v>
      </c>
      <c r="B11" s="36" t="str">
        <f ca="true">+IF(OFFSET('Water Data'!$C$2,0,10*ROW('Water Data'!F5))="","",OFFSET('Water Data'!$C$2,0,10*ROW('Water Data'!F5)))</f>
        <v>EMIS</v>
      </c>
      <c r="C11" s="354">
        <f t="shared" ca="true" si="0"/>
        <v>2012</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44.255728248678096</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44.255728248678096</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48.862361800993433</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48.862361800993433</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8"/>
      <c r="BS11" s="298" t="str">
        <f ca="true">+IF(OFFSET('Water Data'!$D$27,0,10*ROW('Water Data'!D5))="","",OFFSET('Water Data'!$D$27,0,10*ROW('Water Data'!D5)))</f>
        <v/>
      </c>
      <c r="BT11" s="298" t="str">
        <f ca="true">+IF(OFFSET('Water Data'!$D$28,0,10*ROW('Water Data'!D5))="","",OFFSET('Water Data'!$D$28,0,10*ROW('Water Data'!D5)))</f>
        <v>Yes</v>
      </c>
      <c r="BU11" s="298" t="str">
        <f ca="true">+IF(OFFSET('Water Data'!$D$29,0,10*ROW('Water Data'!D5))="","",OFFSET('Water Data'!$D$29,0,10*ROW('Water Data'!D5)))</f>
        <v/>
      </c>
      <c r="BV11" s="298" t="str">
        <f ca="true">+IF(OFFSET('Water Data'!$E$27,0,10*ROW('Water Data'!E5))="","",OFFSET('Water Data'!$E$27,0,10*ROW('Water Data'!E5)))</f>
        <v/>
      </c>
      <c r="BW11" s="298" t="str">
        <f ca="true">+IF(OFFSET('Water Data'!$E$28,0,10*ROW('Water Data'!E5))="","",OFFSET('Water Data'!$E$28,0,10*ROW('Water Data'!E5)))</f>
        <v/>
      </c>
      <c r="BX11" s="298" t="str">
        <f ca="true">+IF(OFFSET('Water Data'!$E$29,0,10*ROW('Water Data'!E5))="","",OFFSET('Water Data'!$E$29,0,10*ROW('Water Data'!E5)))</f>
        <v/>
      </c>
      <c r="BY11" s="298" t="str">
        <f ca="true">+IF(OFFSET('Water Data'!$F$27,0,10*ROW('Water Data'!F5))="","",OFFSET('Water Data'!$F$27,0,10*ROW('Water Data'!F5)))</f>
        <v/>
      </c>
      <c r="BZ11" s="298" t="str">
        <f ca="true">+IF(OFFSET('Water Data'!$F$28,0,10*ROW('Water Data'!F5))="","",OFFSET('Water Data'!$F$28,0,10*ROW('Water Data'!F5)))</f>
        <v/>
      </c>
      <c r="CA11" s="298" t="str">
        <f ca="true">+IF(OFFSET('Water Data'!$F$29,0,10*ROW('Water Data'!F5))="","",OFFSET('Water Data'!$F$29,0,10*ROW('Water Data'!F5)))</f>
        <v/>
      </c>
      <c r="CB11" s="298" t="str">
        <f ca="true">+IF(OFFSET('Water Data'!$G$27,0,10*ROW('Water Data'!G5))="","",OFFSET('Water Data'!$G$27,0,10*ROW('Water Data'!G5)))</f>
        <v/>
      </c>
      <c r="CC11" s="298" t="str">
        <f ca="true">+IF(OFFSET('Water Data'!$G$28,0,10*ROW('Water Data'!G5))="","",OFFSET('Water Data'!$G$28,0,10*ROW('Water Data'!G5)))</f>
        <v/>
      </c>
      <c r="CD11" s="298" t="str">
        <f ca="true">+IF(OFFSET('Water Data'!$G$29,0,10*ROW('Water Data'!G5))="","",OFFSET('Water Data'!$G$29,0,10*ROW('Water Data'!G5)))</f>
        <v/>
      </c>
      <c r="CE11" s="298" t="str">
        <f ca="true">+IF(OFFSET('Water Data'!$H$27,0,10*ROW('Water Data'!H5))="","",OFFSET('Water Data'!$H$27,0,10*ROW('Water Data'!H5)))</f>
        <v/>
      </c>
      <c r="CF11" s="298" t="str">
        <f ca="true">+IF(OFFSET('Water Data'!$H$28,0,10*ROW('Water Data'!H5))="","",OFFSET('Water Data'!$H$28,0,10*ROW('Water Data'!H5)))</f>
        <v>Yes</v>
      </c>
      <c r="CG11" s="298" t="str">
        <f ca="true">+IF(OFFSET('Water Data'!$H$29,0,10*ROW('Water Data'!H5))="","",OFFSET('Water Data'!$H$29,0,10*ROW('Water Data'!H5)))</f>
        <v/>
      </c>
      <c r="CH11" s="298" t="str">
        <f ca="true">+IF(OFFSET('Water Data'!$I$27,0,10*ROW('Water Data'!I5))="","",OFFSET('Water Data'!$I$27,0,10*ROW('Water Data'!I5)))</f>
        <v/>
      </c>
      <c r="CI11" s="298" t="str">
        <f ca="true">+IF(OFFSET('Water Data'!$I$28,0,10*ROW('Water Data'!I5))="","",OFFSET('Water Data'!$I$28,0,10*ROW('Water Data'!I5)))</f>
        <v/>
      </c>
      <c r="CJ11" s="298" t="str">
        <f ca="true">+IF(OFFSET('Water Data'!$I$29,0,10*ROW('Water Data'!I5))="","",OFFSET('Water Data'!$I$29,0,10*ROW('Water Data'!I5)))</f>
        <v/>
      </c>
      <c r="CK11" s="298" t="str">
        <f ca="true">+IF(OFFSET('Sanitation Data'!$D$28,0,10*ROW('Sanitation Data'!D5))="","",OFFSET('Sanitation Data'!$D$28,0,10*ROW('Sanitation Data'!D5)))</f>
        <v>Yes</v>
      </c>
      <c r="CL11" s="298" t="str">
        <f ca="true">+IF(OFFSET('Sanitation Data'!$D$29,0,10*ROW('Sanitation Data'!D5))="","",OFFSET('Sanitation Data'!$D$29,0,10*ROW('Sanitation Data'!D5)))</f>
        <v/>
      </c>
      <c r="CM11" s="298" t="str">
        <f ca="true">+IF(OFFSET('Sanitation Data'!$D$30,0,10*ROW('Sanitation Data'!D5))="","",OFFSET('Sanitation Data'!$D$30,0,10*ROW('Sanitation Data'!D5)))</f>
        <v/>
      </c>
      <c r="CN11" s="298" t="str">
        <f ca="true">+IF(OFFSET('Sanitation Data'!$D$31,0,10*ROW('Sanitation Data'!D5))="","",OFFSET('Sanitation Data'!$D$31,0,10*ROW('Sanitation Data'!D5)))</f>
        <v/>
      </c>
      <c r="CO11" s="298" t="str">
        <f ca="true">+IF(OFFSET('Sanitation Data'!$D$32,0,10*ROW('Sanitation Data'!D5))="","",OFFSET('Sanitation Data'!$D$32,0,10*ROW('Sanitation Data'!D5)))</f>
        <v/>
      </c>
      <c r="CP11" s="298" t="str">
        <f ca="true">+IF(OFFSET('Sanitation Data'!$E$28,0,10*ROW('Sanitation Data'!E5))="","",OFFSET('Sanitation Data'!$E$28,0,10*ROW('Sanitation Data'!E5)))</f>
        <v/>
      </c>
      <c r="CQ11" s="298" t="str">
        <f ca="true">+IF(OFFSET('Sanitation Data'!$E$29,0,10*ROW('Sanitation Data'!E5))="","",OFFSET('Sanitation Data'!$E$29,0,10*ROW('Sanitation Data'!E5)))</f>
        <v/>
      </c>
      <c r="CR11" s="298" t="str">
        <f ca="true">+IF(OFFSET('Sanitation Data'!$E$30,0,10*ROW('Sanitation Data'!E5))="","",OFFSET('Sanitation Data'!$E$30,0,10*ROW('Sanitation Data'!E5)))</f>
        <v/>
      </c>
      <c r="CS11" s="298" t="str">
        <f ca="true">+IF(OFFSET('Sanitation Data'!$E$31,0,10*ROW('Sanitation Data'!E5))="","",OFFSET('Sanitation Data'!$E$31,0,10*ROW('Sanitation Data'!E5)))</f>
        <v/>
      </c>
      <c r="CT11" s="298" t="str">
        <f ca="true">+IF(OFFSET('Sanitation Data'!$E$32,0,10*ROW('Sanitation Data'!E5))="","",OFFSET('Sanitation Data'!$E$32,0,10*ROW('Sanitation Data'!E5)))</f>
        <v/>
      </c>
      <c r="CU11" s="298" t="str">
        <f ca="true">+IF(OFFSET('Sanitation Data'!$F$28,0,10*ROW('Sanitation Data'!F5))="","",OFFSET('Sanitation Data'!$F$28,0,10*ROW('Sanitation Data'!F5)))</f>
        <v/>
      </c>
      <c r="CV11" s="298" t="str">
        <f ca="true">+IF(OFFSET('Sanitation Data'!$F$29,0,10*ROW('Sanitation Data'!F5))="","",OFFSET('Sanitation Data'!$F$29,0,10*ROW('Sanitation Data'!F5)))</f>
        <v/>
      </c>
      <c r="CW11" s="298" t="str">
        <f ca="true">+IF(OFFSET('Sanitation Data'!$F$30,0,10*ROW('Sanitation Data'!F5))="","",OFFSET('Sanitation Data'!$F$30,0,10*ROW('Sanitation Data'!F5)))</f>
        <v/>
      </c>
      <c r="CX11" s="298" t="str">
        <f ca="true">+IF(OFFSET('Sanitation Data'!$F$31,0,10*ROW('Sanitation Data'!F5))="","",OFFSET('Sanitation Data'!$F$31,0,10*ROW('Sanitation Data'!F5)))</f>
        <v/>
      </c>
      <c r="CY11" s="298" t="str">
        <f ca="true">+IF(OFFSET('Sanitation Data'!$F$32,0,10*ROW('Sanitation Data'!F5))="","",OFFSET('Sanitation Data'!$F$32,0,10*ROW('Sanitation Data'!F5)))</f>
        <v/>
      </c>
      <c r="CZ11" s="298" t="str">
        <f ca="true">+IF(OFFSET('Sanitation Data'!$G$28,0,10*ROW('Sanitation Data'!G5))="","",OFFSET('Sanitation Data'!$G$28,0,10*ROW('Sanitation Data'!G5)))</f>
        <v/>
      </c>
      <c r="DA11" s="298" t="str">
        <f ca="true">+IF(OFFSET('Sanitation Data'!$G$29,0,10*ROW('Sanitation Data'!G5))="","",OFFSET('Sanitation Data'!$G$29,0,10*ROW('Sanitation Data'!G5)))</f>
        <v/>
      </c>
      <c r="DB11" s="298" t="str">
        <f ca="true">+IF(OFFSET('Sanitation Data'!$G$30,0,10*ROW('Sanitation Data'!G5))="","",OFFSET('Sanitation Data'!$G$30,0,10*ROW('Sanitation Data'!G5)))</f>
        <v/>
      </c>
      <c r="DC11" s="298" t="str">
        <f ca="true">+IF(OFFSET('Sanitation Data'!$G$31,0,10*ROW('Sanitation Data'!G5))="","",OFFSET('Sanitation Data'!$G$31,0,10*ROW('Sanitation Data'!G5)))</f>
        <v/>
      </c>
      <c r="DD11" s="298" t="str">
        <f ca="true">+IF(OFFSET('Sanitation Data'!$G$32,0,10*ROW('Sanitation Data'!G5))="","",OFFSET('Sanitation Data'!$G$32,0,10*ROW('Sanitation Data'!G5)))</f>
        <v/>
      </c>
      <c r="DE11" s="298" t="str">
        <f ca="true">+IF(OFFSET('Sanitation Data'!$H$28,0,10*ROW('Sanitation Data'!H5))="","",OFFSET('Sanitation Data'!$H$28,0,10*ROW('Sanitation Data'!H5)))</f>
        <v>Yes</v>
      </c>
      <c r="DF11" s="298" t="str">
        <f ca="true">+IF(OFFSET('Sanitation Data'!$H$29,0,10*ROW('Sanitation Data'!H5))="","",OFFSET('Sanitation Data'!$H$29,0,10*ROW('Sanitation Data'!H5)))</f>
        <v/>
      </c>
      <c r="DG11" s="298" t="str">
        <f ca="true">+IF(OFFSET('Sanitation Data'!$H$30,0,10*ROW('Sanitation Data'!H5))="","",OFFSET('Sanitation Data'!$H$30,0,10*ROW('Sanitation Data'!H5)))</f>
        <v/>
      </c>
      <c r="DH11" s="298" t="str">
        <f ca="true">+IF(OFFSET('Sanitation Data'!$H$31,0,10*ROW('Sanitation Data'!H5))="","",OFFSET('Sanitation Data'!$H$31,0,10*ROW('Sanitation Data'!H5)))</f>
        <v/>
      </c>
      <c r="DI11" s="298" t="str">
        <f ca="true">+IF(OFFSET('Sanitation Data'!$H$32,0,10*ROW('Sanitation Data'!H5))="","",OFFSET('Sanitation Data'!$H$32,0,10*ROW('Sanitation Data'!H5)))</f>
        <v/>
      </c>
      <c r="DJ11" s="298" t="str">
        <f ca="true">+IF(OFFSET('Sanitation Data'!$I$28,0,10*ROW('Sanitation Data'!I5))="","",OFFSET('Sanitation Data'!$I$28,0,10*ROW('Sanitation Data'!I5)))</f>
        <v/>
      </c>
      <c r="DK11" s="298" t="str">
        <f ca="true">+IF(OFFSET('Sanitation Data'!$I$29,0,10*ROW('Sanitation Data'!I5))="","",OFFSET('Sanitation Data'!$I$29,0,10*ROW('Sanitation Data'!I5)))</f>
        <v/>
      </c>
      <c r="DL11" s="298" t="str">
        <f ca="true">+IF(OFFSET('Sanitation Data'!$I$30,0,10*ROW('Sanitation Data'!I5))="","",OFFSET('Sanitation Data'!$I$30,0,10*ROW('Sanitation Data'!I5)))</f>
        <v/>
      </c>
      <c r="DM11" s="298" t="str">
        <f ca="true">+IF(OFFSET('Sanitation Data'!$I$31,0,10*ROW('Sanitation Data'!I5))="","",OFFSET('Sanitation Data'!$I$31,0,10*ROW('Sanitation Data'!I5)))</f>
        <v/>
      </c>
      <c r="DN11" s="298" t="str">
        <f ca="true">+IF(OFFSET('Sanitation Data'!$I$32,0,10*ROW('Sanitation Data'!I5))="","",OFFSET('Sanitation Data'!$I$32,0,10*ROW('Sanitation Data'!I5)))</f>
        <v/>
      </c>
      <c r="DO11" s="298" t="str">
        <f ca="true">+IF(OFFSET('Hygiene Data'!$D$11,0,10*ROW('Hygiene Data'!D5))="","",OFFSET('Hygiene Data'!$D$11,0,10*ROW('Hygiene Data'!D5)))</f>
        <v/>
      </c>
      <c r="DP11" s="298" t="str">
        <f ca="true">+IF(OFFSET('Hygiene Data'!$D$12,0,10*ROW('Hygiene Data'!D5))="","",OFFSET('Hygiene Data'!$D$12,0,10*ROW('Hygiene Data'!D5)))</f>
        <v/>
      </c>
      <c r="DQ11" s="298" t="str">
        <f ca="true">+IF(OFFSET('Hygiene Data'!$D$13,0,10*ROW('Hygiene Data'!D5))="","",OFFSET('Hygiene Data'!$D$13,0,10*ROW('Hygiene Data'!D5)))</f>
        <v/>
      </c>
      <c r="DR11" s="298" t="str">
        <f ca="true">+IF(OFFSET('Hygiene Data'!$E$11,0,10*ROW('Hygiene Data'!E5))="","",OFFSET('Hygiene Data'!$E$11,0,10*ROW('Hygiene Data'!E5)))</f>
        <v/>
      </c>
      <c r="DS11" s="298" t="str">
        <f ca="true">+IF(OFFSET('Hygiene Data'!$E$12,0,10*ROW('Hygiene Data'!E5))="","",OFFSET('Hygiene Data'!$E$12,0,10*ROW('Hygiene Data'!E5)))</f>
        <v/>
      </c>
      <c r="DT11" s="298" t="str">
        <f ca="true">+IF(OFFSET('Hygiene Data'!$E$13,0,10*ROW('Hygiene Data'!E5))="","",OFFSET('Hygiene Data'!$E$13,0,10*ROW('Hygiene Data'!E5)))</f>
        <v/>
      </c>
      <c r="DU11" s="298" t="str">
        <f ca="true">+IF(OFFSET('Hygiene Data'!$F$11,0,10*ROW('Hygiene Data'!F5))="","",OFFSET('Hygiene Data'!$F$11,0,10*ROW('Hygiene Data'!F5)))</f>
        <v/>
      </c>
      <c r="DV11" s="298" t="str">
        <f ca="true">+IF(OFFSET('Hygiene Data'!$F$12,0,10*ROW('Hygiene Data'!F5))="","",OFFSET('Hygiene Data'!$F$12,0,10*ROW('Hygiene Data'!F5)))</f>
        <v/>
      </c>
      <c r="DW11" s="298" t="str">
        <f ca="true">+IF(OFFSET('Hygiene Data'!$F$13,0,10*ROW('Hygiene Data'!F5))="","",OFFSET('Hygiene Data'!$F$13,0,10*ROW('Hygiene Data'!F5)))</f>
        <v/>
      </c>
      <c r="DX11" s="298" t="str">
        <f ca="true">+IF(OFFSET('Hygiene Data'!$G$11,0,10*ROW('Hygiene Data'!G5))="","",OFFSET('Hygiene Data'!$G$11,0,10*ROW('Hygiene Data'!G5)))</f>
        <v/>
      </c>
      <c r="DY11" s="298" t="str">
        <f ca="true">+IF(OFFSET('Hygiene Data'!$G$12,0,10*ROW('Hygiene Data'!G5))="","",OFFSET('Hygiene Data'!$G$12,0,10*ROW('Hygiene Data'!G5)))</f>
        <v/>
      </c>
      <c r="DZ11" s="298" t="str">
        <f ca="true">+IF(OFFSET('Hygiene Data'!$G$13,0,10*ROW('Hygiene Data'!G5))="","",OFFSET('Hygiene Data'!$G$13,0,10*ROW('Hygiene Data'!G5)))</f>
        <v/>
      </c>
      <c r="EA11" s="298" t="str">
        <f ca="true">+IF(OFFSET('Hygiene Data'!$H$11,0,10*ROW('Hygiene Data'!H5))="","",OFFSET('Hygiene Data'!$H$11,0,10*ROW('Hygiene Data'!H5)))</f>
        <v/>
      </c>
      <c r="EB11" s="298" t="str">
        <f ca="true">+IF(OFFSET('Hygiene Data'!$H$12,0,10*ROW('Hygiene Data'!H5))="","",OFFSET('Hygiene Data'!$H$12,0,10*ROW('Hygiene Data'!H5)))</f>
        <v/>
      </c>
      <c r="EC11" s="298" t="str">
        <f ca="true">+IF(OFFSET('Hygiene Data'!$H$13,0,10*ROW('Hygiene Data'!H5))="","",OFFSET('Hygiene Data'!$H$13,0,10*ROW('Hygiene Data'!H5)))</f>
        <v/>
      </c>
      <c r="ED11" s="298" t="str">
        <f ca="true">+IF(OFFSET('Hygiene Data'!$I$11,0,10*ROW('Hygiene Data'!I5))="","",OFFSET('Hygiene Data'!$I$11,0,10*ROW('Hygiene Data'!I5)))</f>
        <v/>
      </c>
      <c r="EE11" s="298" t="str">
        <f ca="true">+IF(OFFSET('Hygiene Data'!$I$12,0,10*ROW('Hygiene Data'!I5))="","",OFFSET('Hygiene Data'!$I$12,0,10*ROW('Hygiene Data'!I5)))</f>
        <v/>
      </c>
      <c r="EF11" s="298"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CIV_2013_UIS</v>
      </c>
      <c r="B12" s="36" t="str">
        <f ca="true">+IF(OFFSET('Water Data'!$C$2,0,10*ROW('Water Data'!F6))="","",OFFSET('Water Data'!$C$2,0,10*ROW('Water Data'!F6)))</f>
        <v>Other</v>
      </c>
      <c r="C12" s="354">
        <f t="shared" ca="true" si="0"/>
        <v>2013</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str">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[46]</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str">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[46]</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str">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str">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[39]</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str">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[39]</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str">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98"/>
      <c r="BS12" s="298" t="str">
        <f ca="true">+IF(OFFSET('Water Data'!$D$27,0,10*ROW('Water Data'!D6))="","",OFFSET('Water Data'!$D$27,0,10*ROW('Water Data'!D6)))</f>
        <v/>
      </c>
      <c r="BT12" s="298" t="str">
        <f ca="true">+IF(OFFSET('Water Data'!$D$28,0,10*ROW('Water Data'!D6))="","",OFFSET('Water Data'!$D$28,0,10*ROW('Water Data'!D6)))</f>
        <v>No</v>
      </c>
      <c r="BU12" s="298" t="str">
        <f ca="true">+IF(OFFSET('Water Data'!$D$29,0,10*ROW('Water Data'!D6))="","",OFFSET('Water Data'!$D$29,0,10*ROW('Water Data'!D6)))</f>
        <v/>
      </c>
      <c r="BV12" s="298" t="str">
        <f ca="true">+IF(OFFSET('Water Data'!$E$27,0,10*ROW('Water Data'!E6))="","",OFFSET('Water Data'!$E$27,0,10*ROW('Water Data'!E6)))</f>
        <v/>
      </c>
      <c r="BW12" s="298" t="str">
        <f ca="true">+IF(OFFSET('Water Data'!$E$28,0,10*ROW('Water Data'!E6))="","",OFFSET('Water Data'!$E$28,0,10*ROW('Water Data'!E6)))</f>
        <v/>
      </c>
      <c r="BX12" s="298" t="str">
        <f ca="true">+IF(OFFSET('Water Data'!$E$29,0,10*ROW('Water Data'!E6))="","",OFFSET('Water Data'!$E$29,0,10*ROW('Water Data'!E6)))</f>
        <v/>
      </c>
      <c r="BY12" s="298" t="str">
        <f ca="true">+IF(OFFSET('Water Data'!$F$27,0,10*ROW('Water Data'!F6))="","",OFFSET('Water Data'!$F$27,0,10*ROW('Water Data'!F6)))</f>
        <v/>
      </c>
      <c r="BZ12" s="298" t="str">
        <f ca="true">+IF(OFFSET('Water Data'!$F$28,0,10*ROW('Water Data'!F6))="","",OFFSET('Water Data'!$F$28,0,10*ROW('Water Data'!F6)))</f>
        <v/>
      </c>
      <c r="CA12" s="298" t="str">
        <f ca="true">+IF(OFFSET('Water Data'!$F$29,0,10*ROW('Water Data'!F6))="","",OFFSET('Water Data'!$F$29,0,10*ROW('Water Data'!F6)))</f>
        <v/>
      </c>
      <c r="CB12" s="298" t="str">
        <f ca="true">+IF(OFFSET('Water Data'!$G$27,0,10*ROW('Water Data'!G6))="","",OFFSET('Water Data'!$G$27,0,10*ROW('Water Data'!G6)))</f>
        <v/>
      </c>
      <c r="CC12" s="298" t="str">
        <f ca="true">+IF(OFFSET('Water Data'!$G$28,0,10*ROW('Water Data'!G6))="","",OFFSET('Water Data'!$G$28,0,10*ROW('Water Data'!G6)))</f>
        <v/>
      </c>
      <c r="CD12" s="298" t="str">
        <f ca="true">+IF(OFFSET('Water Data'!$G$29,0,10*ROW('Water Data'!G6))="","",OFFSET('Water Data'!$G$29,0,10*ROW('Water Data'!G6)))</f>
        <v/>
      </c>
      <c r="CE12" s="298" t="str">
        <f ca="true">+IF(OFFSET('Water Data'!$H$27,0,10*ROW('Water Data'!H6))="","",OFFSET('Water Data'!$H$27,0,10*ROW('Water Data'!H6)))</f>
        <v/>
      </c>
      <c r="CF12" s="298" t="str">
        <f ca="true">+IF(OFFSET('Water Data'!$H$28,0,10*ROW('Water Data'!H6))="","",OFFSET('Water Data'!$H$28,0,10*ROW('Water Data'!H6)))</f>
        <v>No</v>
      </c>
      <c r="CG12" s="298" t="str">
        <f ca="true">+IF(OFFSET('Water Data'!$H$29,0,10*ROW('Water Data'!H6))="","",OFFSET('Water Data'!$H$29,0,10*ROW('Water Data'!H6)))</f>
        <v/>
      </c>
      <c r="CH12" s="298" t="str">
        <f ca="true">+IF(OFFSET('Water Data'!$I$27,0,10*ROW('Water Data'!I6))="","",OFFSET('Water Data'!$I$27,0,10*ROW('Water Data'!I6)))</f>
        <v/>
      </c>
      <c r="CI12" s="298" t="str">
        <f ca="true">+IF(OFFSET('Water Data'!$I$28,0,10*ROW('Water Data'!I6))="","",OFFSET('Water Data'!$I$28,0,10*ROW('Water Data'!I6)))</f>
        <v>No</v>
      </c>
      <c r="CJ12" s="298" t="str">
        <f ca="true">+IF(OFFSET('Water Data'!$I$29,0,10*ROW('Water Data'!I6))="","",OFFSET('Water Data'!$I$29,0,10*ROW('Water Data'!I6)))</f>
        <v/>
      </c>
      <c r="CK12" s="298" t="str">
        <f ca="true">+IF(OFFSET('Sanitation Data'!$D$28,0,10*ROW('Sanitation Data'!D6))="","",OFFSET('Sanitation Data'!$D$28,0,10*ROW('Sanitation Data'!D6)))</f>
        <v>No</v>
      </c>
      <c r="CL12" s="298" t="str">
        <f ca="true">+IF(OFFSET('Sanitation Data'!$D$29,0,10*ROW('Sanitation Data'!D6))="","",OFFSET('Sanitation Data'!$D$29,0,10*ROW('Sanitation Data'!D6)))</f>
        <v/>
      </c>
      <c r="CM12" s="298" t="str">
        <f ca="true">+IF(OFFSET('Sanitation Data'!$D$30,0,10*ROW('Sanitation Data'!D6))="","",OFFSET('Sanitation Data'!$D$30,0,10*ROW('Sanitation Data'!D6)))</f>
        <v/>
      </c>
      <c r="CN12" s="298" t="str">
        <f ca="true">+IF(OFFSET('Sanitation Data'!$D$31,0,10*ROW('Sanitation Data'!D6))="","",OFFSET('Sanitation Data'!$D$31,0,10*ROW('Sanitation Data'!D6)))</f>
        <v/>
      </c>
      <c r="CO12" s="298" t="str">
        <f ca="true">+IF(OFFSET('Sanitation Data'!$D$32,0,10*ROW('Sanitation Data'!D6))="","",OFFSET('Sanitation Data'!$D$32,0,10*ROW('Sanitation Data'!D6)))</f>
        <v/>
      </c>
      <c r="CP12" s="298" t="str">
        <f ca="true">+IF(OFFSET('Sanitation Data'!$E$28,0,10*ROW('Sanitation Data'!E6))="","",OFFSET('Sanitation Data'!$E$28,0,10*ROW('Sanitation Data'!E6)))</f>
        <v/>
      </c>
      <c r="CQ12" s="298" t="str">
        <f ca="true">+IF(OFFSET('Sanitation Data'!$E$29,0,10*ROW('Sanitation Data'!E6))="","",OFFSET('Sanitation Data'!$E$29,0,10*ROW('Sanitation Data'!E6)))</f>
        <v/>
      </c>
      <c r="CR12" s="298" t="str">
        <f ca="true">+IF(OFFSET('Sanitation Data'!$E$30,0,10*ROW('Sanitation Data'!E6))="","",OFFSET('Sanitation Data'!$E$30,0,10*ROW('Sanitation Data'!E6)))</f>
        <v/>
      </c>
      <c r="CS12" s="298" t="str">
        <f ca="true">+IF(OFFSET('Sanitation Data'!$E$31,0,10*ROW('Sanitation Data'!E6))="","",OFFSET('Sanitation Data'!$E$31,0,10*ROW('Sanitation Data'!E6)))</f>
        <v/>
      </c>
      <c r="CT12" s="298" t="str">
        <f ca="true">+IF(OFFSET('Sanitation Data'!$E$32,0,10*ROW('Sanitation Data'!E6))="","",OFFSET('Sanitation Data'!$E$32,0,10*ROW('Sanitation Data'!E6)))</f>
        <v/>
      </c>
      <c r="CU12" s="298" t="str">
        <f ca="true">+IF(OFFSET('Sanitation Data'!$F$28,0,10*ROW('Sanitation Data'!F6))="","",OFFSET('Sanitation Data'!$F$28,0,10*ROW('Sanitation Data'!F6)))</f>
        <v/>
      </c>
      <c r="CV12" s="298" t="str">
        <f ca="true">+IF(OFFSET('Sanitation Data'!$F$29,0,10*ROW('Sanitation Data'!F6))="","",OFFSET('Sanitation Data'!$F$29,0,10*ROW('Sanitation Data'!F6)))</f>
        <v/>
      </c>
      <c r="CW12" s="298" t="str">
        <f ca="true">+IF(OFFSET('Sanitation Data'!$F$30,0,10*ROW('Sanitation Data'!F6))="","",OFFSET('Sanitation Data'!$F$30,0,10*ROW('Sanitation Data'!F6)))</f>
        <v/>
      </c>
      <c r="CX12" s="298" t="str">
        <f ca="true">+IF(OFFSET('Sanitation Data'!$F$31,0,10*ROW('Sanitation Data'!F6))="","",OFFSET('Sanitation Data'!$F$31,0,10*ROW('Sanitation Data'!F6)))</f>
        <v/>
      </c>
      <c r="CY12" s="298" t="str">
        <f ca="true">+IF(OFFSET('Sanitation Data'!$F$32,0,10*ROW('Sanitation Data'!F6))="","",OFFSET('Sanitation Data'!$F$32,0,10*ROW('Sanitation Data'!F6)))</f>
        <v/>
      </c>
      <c r="CZ12" s="298" t="str">
        <f ca="true">+IF(OFFSET('Sanitation Data'!$G$28,0,10*ROW('Sanitation Data'!G6))="","",OFFSET('Sanitation Data'!$G$28,0,10*ROW('Sanitation Data'!G6)))</f>
        <v/>
      </c>
      <c r="DA12" s="298" t="str">
        <f ca="true">+IF(OFFSET('Sanitation Data'!$G$29,0,10*ROW('Sanitation Data'!G6))="","",OFFSET('Sanitation Data'!$G$29,0,10*ROW('Sanitation Data'!G6)))</f>
        <v/>
      </c>
      <c r="DB12" s="298" t="str">
        <f ca="true">+IF(OFFSET('Sanitation Data'!$G$30,0,10*ROW('Sanitation Data'!G6))="","",OFFSET('Sanitation Data'!$G$30,0,10*ROW('Sanitation Data'!G6)))</f>
        <v/>
      </c>
      <c r="DC12" s="298" t="str">
        <f ca="true">+IF(OFFSET('Sanitation Data'!$G$31,0,10*ROW('Sanitation Data'!G6))="","",OFFSET('Sanitation Data'!$G$31,0,10*ROW('Sanitation Data'!G6)))</f>
        <v/>
      </c>
      <c r="DD12" s="298" t="str">
        <f ca="true">+IF(OFFSET('Sanitation Data'!$G$32,0,10*ROW('Sanitation Data'!G6))="","",OFFSET('Sanitation Data'!$G$32,0,10*ROW('Sanitation Data'!G6)))</f>
        <v/>
      </c>
      <c r="DE12" s="298" t="str">
        <f ca="true">+IF(OFFSET('Sanitation Data'!$H$28,0,10*ROW('Sanitation Data'!H6))="","",OFFSET('Sanitation Data'!$H$28,0,10*ROW('Sanitation Data'!H6)))</f>
        <v>No</v>
      </c>
      <c r="DF12" s="298" t="str">
        <f ca="true">+IF(OFFSET('Sanitation Data'!$H$29,0,10*ROW('Sanitation Data'!H6))="","",OFFSET('Sanitation Data'!$H$29,0,10*ROW('Sanitation Data'!H6)))</f>
        <v/>
      </c>
      <c r="DG12" s="298" t="str">
        <f ca="true">+IF(OFFSET('Sanitation Data'!$H$30,0,10*ROW('Sanitation Data'!H6))="","",OFFSET('Sanitation Data'!$H$30,0,10*ROW('Sanitation Data'!H6)))</f>
        <v/>
      </c>
      <c r="DH12" s="298" t="str">
        <f ca="true">+IF(OFFSET('Sanitation Data'!$H$31,0,10*ROW('Sanitation Data'!H6))="","",OFFSET('Sanitation Data'!$H$31,0,10*ROW('Sanitation Data'!H6)))</f>
        <v/>
      </c>
      <c r="DI12" s="298" t="str">
        <f ca="true">+IF(OFFSET('Sanitation Data'!$H$32,0,10*ROW('Sanitation Data'!H6))="","",OFFSET('Sanitation Data'!$H$32,0,10*ROW('Sanitation Data'!H6)))</f>
        <v/>
      </c>
      <c r="DJ12" s="298" t="str">
        <f ca="true">+IF(OFFSET('Sanitation Data'!$I$28,0,10*ROW('Sanitation Data'!I6))="","",OFFSET('Sanitation Data'!$I$28,0,10*ROW('Sanitation Data'!I6)))</f>
        <v>No</v>
      </c>
      <c r="DK12" s="298" t="str">
        <f ca="true">+IF(OFFSET('Sanitation Data'!$I$29,0,10*ROW('Sanitation Data'!I6))="","",OFFSET('Sanitation Data'!$I$29,0,10*ROW('Sanitation Data'!I6)))</f>
        <v/>
      </c>
      <c r="DL12" s="298" t="str">
        <f ca="true">+IF(OFFSET('Sanitation Data'!$I$30,0,10*ROW('Sanitation Data'!I6))="","",OFFSET('Sanitation Data'!$I$30,0,10*ROW('Sanitation Data'!I6)))</f>
        <v/>
      </c>
      <c r="DM12" s="298" t="str">
        <f ca="true">+IF(OFFSET('Sanitation Data'!$I$31,0,10*ROW('Sanitation Data'!I6))="","",OFFSET('Sanitation Data'!$I$31,0,10*ROW('Sanitation Data'!I6)))</f>
        <v/>
      </c>
      <c r="DN12" s="298" t="str">
        <f ca="true">+IF(OFFSET('Sanitation Data'!$I$32,0,10*ROW('Sanitation Data'!I6))="","",OFFSET('Sanitation Data'!$I$32,0,10*ROW('Sanitation Data'!I6)))</f>
        <v/>
      </c>
      <c r="DO12" s="298" t="str">
        <f ca="true">+IF(OFFSET('Hygiene Data'!$D$11,0,10*ROW('Hygiene Data'!D6))="","",OFFSET('Hygiene Data'!$D$11,0,10*ROW('Hygiene Data'!D6)))</f>
        <v/>
      </c>
      <c r="DP12" s="298" t="str">
        <f ca="true">+IF(OFFSET('Hygiene Data'!$D$12,0,10*ROW('Hygiene Data'!D6))="","",OFFSET('Hygiene Data'!$D$12,0,10*ROW('Hygiene Data'!D6)))</f>
        <v/>
      </c>
      <c r="DQ12" s="298" t="str">
        <f ca="true">+IF(OFFSET('Hygiene Data'!$D$13,0,10*ROW('Hygiene Data'!D6))="","",OFFSET('Hygiene Data'!$D$13,0,10*ROW('Hygiene Data'!D6)))</f>
        <v/>
      </c>
      <c r="DR12" s="298" t="str">
        <f ca="true">+IF(OFFSET('Hygiene Data'!$E$11,0,10*ROW('Hygiene Data'!E6))="","",OFFSET('Hygiene Data'!$E$11,0,10*ROW('Hygiene Data'!E6)))</f>
        <v/>
      </c>
      <c r="DS12" s="298" t="str">
        <f ca="true">+IF(OFFSET('Hygiene Data'!$E$12,0,10*ROW('Hygiene Data'!E6))="","",OFFSET('Hygiene Data'!$E$12,0,10*ROW('Hygiene Data'!E6)))</f>
        <v/>
      </c>
      <c r="DT12" s="298" t="str">
        <f ca="true">+IF(OFFSET('Hygiene Data'!$E$13,0,10*ROW('Hygiene Data'!E6))="","",OFFSET('Hygiene Data'!$E$13,0,10*ROW('Hygiene Data'!E6)))</f>
        <v/>
      </c>
      <c r="DU12" s="298" t="str">
        <f ca="true">+IF(OFFSET('Hygiene Data'!$F$11,0,10*ROW('Hygiene Data'!F6))="","",OFFSET('Hygiene Data'!$F$11,0,10*ROW('Hygiene Data'!F6)))</f>
        <v/>
      </c>
      <c r="DV12" s="298" t="str">
        <f ca="true">+IF(OFFSET('Hygiene Data'!$F$12,0,10*ROW('Hygiene Data'!F6))="","",OFFSET('Hygiene Data'!$F$12,0,10*ROW('Hygiene Data'!F6)))</f>
        <v/>
      </c>
      <c r="DW12" s="298" t="str">
        <f ca="true">+IF(OFFSET('Hygiene Data'!$F$13,0,10*ROW('Hygiene Data'!F6))="","",OFFSET('Hygiene Data'!$F$13,0,10*ROW('Hygiene Data'!F6)))</f>
        <v/>
      </c>
      <c r="DX12" s="298" t="str">
        <f ca="true">+IF(OFFSET('Hygiene Data'!$G$11,0,10*ROW('Hygiene Data'!G6))="","",OFFSET('Hygiene Data'!$G$11,0,10*ROW('Hygiene Data'!G6)))</f>
        <v/>
      </c>
      <c r="DY12" s="298" t="str">
        <f ca="true">+IF(OFFSET('Hygiene Data'!$G$12,0,10*ROW('Hygiene Data'!G6))="","",OFFSET('Hygiene Data'!$G$12,0,10*ROW('Hygiene Data'!G6)))</f>
        <v/>
      </c>
      <c r="DZ12" s="298" t="str">
        <f ca="true">+IF(OFFSET('Hygiene Data'!$G$13,0,10*ROW('Hygiene Data'!G6))="","",OFFSET('Hygiene Data'!$G$13,0,10*ROW('Hygiene Data'!G6)))</f>
        <v/>
      </c>
      <c r="EA12" s="298" t="str">
        <f ca="true">+IF(OFFSET('Hygiene Data'!$H$11,0,10*ROW('Hygiene Data'!H6))="","",OFFSET('Hygiene Data'!$H$11,0,10*ROW('Hygiene Data'!H6)))</f>
        <v/>
      </c>
      <c r="EB12" s="298" t="str">
        <f ca="true">+IF(OFFSET('Hygiene Data'!$H$12,0,10*ROW('Hygiene Data'!H6))="","",OFFSET('Hygiene Data'!$H$12,0,10*ROW('Hygiene Data'!H6)))</f>
        <v/>
      </c>
      <c r="EC12" s="298" t="str">
        <f ca="true">+IF(OFFSET('Hygiene Data'!$H$13,0,10*ROW('Hygiene Data'!H6))="","",OFFSET('Hygiene Data'!$H$13,0,10*ROW('Hygiene Data'!H6)))</f>
        <v/>
      </c>
      <c r="ED12" s="298" t="str">
        <f ca="true">+IF(OFFSET('Hygiene Data'!$I$11,0,10*ROW('Hygiene Data'!I6))="","",OFFSET('Hygiene Data'!$I$11,0,10*ROW('Hygiene Data'!I6)))</f>
        <v/>
      </c>
      <c r="EE12" s="298" t="str">
        <f ca="true">+IF(OFFSET('Hygiene Data'!$I$12,0,10*ROW('Hygiene Data'!I6))="","",OFFSET('Hygiene Data'!$I$12,0,10*ROW('Hygiene Data'!I6)))</f>
        <v/>
      </c>
      <c r="EF12" s="298"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CIV_2013_EMIS</v>
      </c>
      <c r="B13" s="36" t="str">
        <f ca="true">+IF(OFFSET('Water Data'!$C$2,0,10*ROW('Water Data'!F7))="","",OFFSET('Water Data'!$C$2,0,10*ROW('Water Data'!F7)))</f>
        <v>EMIS</v>
      </c>
      <c r="C13" s="354">
        <f t="shared" ca="true" si="0"/>
        <v>2013</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49.434809538556827</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49.434809538556827</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49.659337256116444</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49.659337256116444</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8"/>
      <c r="BS13" s="298" t="str">
        <f ca="true">+IF(OFFSET('Water Data'!$D$27,0,10*ROW('Water Data'!D7))="","",OFFSET('Water Data'!$D$27,0,10*ROW('Water Data'!D7)))</f>
        <v/>
      </c>
      <c r="BT13" s="298" t="str">
        <f ca="true">+IF(OFFSET('Water Data'!$D$28,0,10*ROW('Water Data'!D7))="","",OFFSET('Water Data'!$D$28,0,10*ROW('Water Data'!D7)))</f>
        <v>Yes</v>
      </c>
      <c r="BU13" s="298" t="str">
        <f ca="true">+IF(OFFSET('Water Data'!$D$29,0,10*ROW('Water Data'!D7))="","",OFFSET('Water Data'!$D$29,0,10*ROW('Water Data'!D7)))</f>
        <v/>
      </c>
      <c r="BV13" s="298" t="str">
        <f ca="true">+IF(OFFSET('Water Data'!$E$27,0,10*ROW('Water Data'!E7))="","",OFFSET('Water Data'!$E$27,0,10*ROW('Water Data'!E7)))</f>
        <v/>
      </c>
      <c r="BW13" s="298" t="str">
        <f ca="true">+IF(OFFSET('Water Data'!$E$28,0,10*ROW('Water Data'!E7))="","",OFFSET('Water Data'!$E$28,0,10*ROW('Water Data'!E7)))</f>
        <v/>
      </c>
      <c r="BX13" s="298" t="str">
        <f ca="true">+IF(OFFSET('Water Data'!$E$29,0,10*ROW('Water Data'!E7))="","",OFFSET('Water Data'!$E$29,0,10*ROW('Water Data'!E7)))</f>
        <v/>
      </c>
      <c r="BY13" s="298" t="str">
        <f ca="true">+IF(OFFSET('Water Data'!$F$27,0,10*ROW('Water Data'!F7))="","",OFFSET('Water Data'!$F$27,0,10*ROW('Water Data'!F7)))</f>
        <v/>
      </c>
      <c r="BZ13" s="298" t="str">
        <f ca="true">+IF(OFFSET('Water Data'!$F$28,0,10*ROW('Water Data'!F7))="","",OFFSET('Water Data'!$F$28,0,10*ROW('Water Data'!F7)))</f>
        <v/>
      </c>
      <c r="CA13" s="298" t="str">
        <f ca="true">+IF(OFFSET('Water Data'!$F$29,0,10*ROW('Water Data'!F7))="","",OFFSET('Water Data'!$F$29,0,10*ROW('Water Data'!F7)))</f>
        <v/>
      </c>
      <c r="CB13" s="298" t="str">
        <f ca="true">+IF(OFFSET('Water Data'!$G$27,0,10*ROW('Water Data'!G7))="","",OFFSET('Water Data'!$G$27,0,10*ROW('Water Data'!G7)))</f>
        <v/>
      </c>
      <c r="CC13" s="298" t="str">
        <f ca="true">+IF(OFFSET('Water Data'!$G$28,0,10*ROW('Water Data'!G7))="","",OFFSET('Water Data'!$G$28,0,10*ROW('Water Data'!G7)))</f>
        <v/>
      </c>
      <c r="CD13" s="298" t="str">
        <f ca="true">+IF(OFFSET('Water Data'!$G$29,0,10*ROW('Water Data'!G7))="","",OFFSET('Water Data'!$G$29,0,10*ROW('Water Data'!G7)))</f>
        <v/>
      </c>
      <c r="CE13" s="298" t="str">
        <f ca="true">+IF(OFFSET('Water Data'!$H$27,0,10*ROW('Water Data'!H7))="","",OFFSET('Water Data'!$H$27,0,10*ROW('Water Data'!H7)))</f>
        <v/>
      </c>
      <c r="CF13" s="298" t="str">
        <f ca="true">+IF(OFFSET('Water Data'!$H$28,0,10*ROW('Water Data'!H7))="","",OFFSET('Water Data'!$H$28,0,10*ROW('Water Data'!H7)))</f>
        <v>Yes</v>
      </c>
      <c r="CG13" s="298" t="str">
        <f ca="true">+IF(OFFSET('Water Data'!$H$29,0,10*ROW('Water Data'!H7))="","",OFFSET('Water Data'!$H$29,0,10*ROW('Water Data'!H7)))</f>
        <v/>
      </c>
      <c r="CH13" s="298" t="str">
        <f ca="true">+IF(OFFSET('Water Data'!$I$27,0,10*ROW('Water Data'!I7))="","",OFFSET('Water Data'!$I$27,0,10*ROW('Water Data'!I7)))</f>
        <v/>
      </c>
      <c r="CI13" s="298" t="str">
        <f ca="true">+IF(OFFSET('Water Data'!$I$28,0,10*ROW('Water Data'!I7))="","",OFFSET('Water Data'!$I$28,0,10*ROW('Water Data'!I7)))</f>
        <v/>
      </c>
      <c r="CJ13" s="298" t="str">
        <f ca="true">+IF(OFFSET('Water Data'!$I$29,0,10*ROW('Water Data'!I7))="","",OFFSET('Water Data'!$I$29,0,10*ROW('Water Data'!I7)))</f>
        <v/>
      </c>
      <c r="CK13" s="298" t="str">
        <f ca="true">+IF(OFFSET('Sanitation Data'!$D$28,0,10*ROW('Sanitation Data'!D7))="","",OFFSET('Sanitation Data'!$D$28,0,10*ROW('Sanitation Data'!D7)))</f>
        <v>Yes</v>
      </c>
      <c r="CL13" s="298" t="str">
        <f ca="true">+IF(OFFSET('Sanitation Data'!$D$29,0,10*ROW('Sanitation Data'!D7))="","",OFFSET('Sanitation Data'!$D$29,0,10*ROW('Sanitation Data'!D7)))</f>
        <v/>
      </c>
      <c r="CM13" s="298" t="str">
        <f ca="true">+IF(OFFSET('Sanitation Data'!$D$30,0,10*ROW('Sanitation Data'!D7))="","",OFFSET('Sanitation Data'!$D$30,0,10*ROW('Sanitation Data'!D7)))</f>
        <v/>
      </c>
      <c r="CN13" s="298" t="str">
        <f ca="true">+IF(OFFSET('Sanitation Data'!$D$31,0,10*ROW('Sanitation Data'!D7))="","",OFFSET('Sanitation Data'!$D$31,0,10*ROW('Sanitation Data'!D7)))</f>
        <v/>
      </c>
      <c r="CO13" s="298" t="str">
        <f ca="true">+IF(OFFSET('Sanitation Data'!$D$32,0,10*ROW('Sanitation Data'!D7))="","",OFFSET('Sanitation Data'!$D$32,0,10*ROW('Sanitation Data'!D7)))</f>
        <v/>
      </c>
      <c r="CP13" s="298" t="str">
        <f ca="true">+IF(OFFSET('Sanitation Data'!$E$28,0,10*ROW('Sanitation Data'!E7))="","",OFFSET('Sanitation Data'!$E$28,0,10*ROW('Sanitation Data'!E7)))</f>
        <v/>
      </c>
      <c r="CQ13" s="298" t="str">
        <f ca="true">+IF(OFFSET('Sanitation Data'!$E$29,0,10*ROW('Sanitation Data'!E7))="","",OFFSET('Sanitation Data'!$E$29,0,10*ROW('Sanitation Data'!E7)))</f>
        <v/>
      </c>
      <c r="CR13" s="298" t="str">
        <f ca="true">+IF(OFFSET('Sanitation Data'!$E$30,0,10*ROW('Sanitation Data'!E7))="","",OFFSET('Sanitation Data'!$E$30,0,10*ROW('Sanitation Data'!E7)))</f>
        <v/>
      </c>
      <c r="CS13" s="298" t="str">
        <f ca="true">+IF(OFFSET('Sanitation Data'!$E$31,0,10*ROW('Sanitation Data'!E7))="","",OFFSET('Sanitation Data'!$E$31,0,10*ROW('Sanitation Data'!E7)))</f>
        <v/>
      </c>
      <c r="CT13" s="298" t="str">
        <f ca="true">+IF(OFFSET('Sanitation Data'!$E$32,0,10*ROW('Sanitation Data'!E7))="","",OFFSET('Sanitation Data'!$E$32,0,10*ROW('Sanitation Data'!E7)))</f>
        <v/>
      </c>
      <c r="CU13" s="298" t="str">
        <f ca="true">+IF(OFFSET('Sanitation Data'!$F$28,0,10*ROW('Sanitation Data'!F7))="","",OFFSET('Sanitation Data'!$F$28,0,10*ROW('Sanitation Data'!F7)))</f>
        <v/>
      </c>
      <c r="CV13" s="298" t="str">
        <f ca="true">+IF(OFFSET('Sanitation Data'!$F$29,0,10*ROW('Sanitation Data'!F7))="","",OFFSET('Sanitation Data'!$F$29,0,10*ROW('Sanitation Data'!F7)))</f>
        <v/>
      </c>
      <c r="CW13" s="298" t="str">
        <f ca="true">+IF(OFFSET('Sanitation Data'!$F$30,0,10*ROW('Sanitation Data'!F7))="","",OFFSET('Sanitation Data'!$F$30,0,10*ROW('Sanitation Data'!F7)))</f>
        <v/>
      </c>
      <c r="CX13" s="298" t="str">
        <f ca="true">+IF(OFFSET('Sanitation Data'!$F$31,0,10*ROW('Sanitation Data'!F7))="","",OFFSET('Sanitation Data'!$F$31,0,10*ROW('Sanitation Data'!F7)))</f>
        <v/>
      </c>
      <c r="CY13" s="298" t="str">
        <f ca="true">+IF(OFFSET('Sanitation Data'!$F$32,0,10*ROW('Sanitation Data'!F7))="","",OFFSET('Sanitation Data'!$F$32,0,10*ROW('Sanitation Data'!F7)))</f>
        <v/>
      </c>
      <c r="CZ13" s="298" t="str">
        <f ca="true">+IF(OFFSET('Sanitation Data'!$G$28,0,10*ROW('Sanitation Data'!G7))="","",OFFSET('Sanitation Data'!$G$28,0,10*ROW('Sanitation Data'!G7)))</f>
        <v/>
      </c>
      <c r="DA13" s="298" t="str">
        <f ca="true">+IF(OFFSET('Sanitation Data'!$G$29,0,10*ROW('Sanitation Data'!G7))="","",OFFSET('Sanitation Data'!$G$29,0,10*ROW('Sanitation Data'!G7)))</f>
        <v/>
      </c>
      <c r="DB13" s="298" t="str">
        <f ca="true">+IF(OFFSET('Sanitation Data'!$G$30,0,10*ROW('Sanitation Data'!G7))="","",OFFSET('Sanitation Data'!$G$30,0,10*ROW('Sanitation Data'!G7)))</f>
        <v/>
      </c>
      <c r="DC13" s="298" t="str">
        <f ca="true">+IF(OFFSET('Sanitation Data'!$G$31,0,10*ROW('Sanitation Data'!G7))="","",OFFSET('Sanitation Data'!$G$31,0,10*ROW('Sanitation Data'!G7)))</f>
        <v/>
      </c>
      <c r="DD13" s="298" t="str">
        <f ca="true">+IF(OFFSET('Sanitation Data'!$G$32,0,10*ROW('Sanitation Data'!G7))="","",OFFSET('Sanitation Data'!$G$32,0,10*ROW('Sanitation Data'!G7)))</f>
        <v/>
      </c>
      <c r="DE13" s="298" t="str">
        <f ca="true">+IF(OFFSET('Sanitation Data'!$H$28,0,10*ROW('Sanitation Data'!H7))="","",OFFSET('Sanitation Data'!$H$28,0,10*ROW('Sanitation Data'!H7)))</f>
        <v>Yes</v>
      </c>
      <c r="DF13" s="298" t="str">
        <f ca="true">+IF(OFFSET('Sanitation Data'!$H$29,0,10*ROW('Sanitation Data'!H7))="","",OFFSET('Sanitation Data'!$H$29,0,10*ROW('Sanitation Data'!H7)))</f>
        <v/>
      </c>
      <c r="DG13" s="298" t="str">
        <f ca="true">+IF(OFFSET('Sanitation Data'!$H$30,0,10*ROW('Sanitation Data'!H7))="","",OFFSET('Sanitation Data'!$H$30,0,10*ROW('Sanitation Data'!H7)))</f>
        <v/>
      </c>
      <c r="DH13" s="298" t="str">
        <f ca="true">+IF(OFFSET('Sanitation Data'!$H$31,0,10*ROW('Sanitation Data'!H7))="","",OFFSET('Sanitation Data'!$H$31,0,10*ROW('Sanitation Data'!H7)))</f>
        <v/>
      </c>
      <c r="DI13" s="298" t="str">
        <f ca="true">+IF(OFFSET('Sanitation Data'!$H$32,0,10*ROW('Sanitation Data'!H7))="","",OFFSET('Sanitation Data'!$H$32,0,10*ROW('Sanitation Data'!H7)))</f>
        <v/>
      </c>
      <c r="DJ13" s="298" t="str">
        <f ca="true">+IF(OFFSET('Sanitation Data'!$I$28,0,10*ROW('Sanitation Data'!I7))="","",OFFSET('Sanitation Data'!$I$28,0,10*ROW('Sanitation Data'!I7)))</f>
        <v/>
      </c>
      <c r="DK13" s="298" t="str">
        <f ca="true">+IF(OFFSET('Sanitation Data'!$I$29,0,10*ROW('Sanitation Data'!I7))="","",OFFSET('Sanitation Data'!$I$29,0,10*ROW('Sanitation Data'!I7)))</f>
        <v/>
      </c>
      <c r="DL13" s="298" t="str">
        <f ca="true">+IF(OFFSET('Sanitation Data'!$I$30,0,10*ROW('Sanitation Data'!I7))="","",OFFSET('Sanitation Data'!$I$30,0,10*ROW('Sanitation Data'!I7)))</f>
        <v/>
      </c>
      <c r="DM13" s="298" t="str">
        <f ca="true">+IF(OFFSET('Sanitation Data'!$I$31,0,10*ROW('Sanitation Data'!I7))="","",OFFSET('Sanitation Data'!$I$31,0,10*ROW('Sanitation Data'!I7)))</f>
        <v/>
      </c>
      <c r="DN13" s="298" t="str">
        <f ca="true">+IF(OFFSET('Sanitation Data'!$I$32,0,10*ROW('Sanitation Data'!I7))="","",OFFSET('Sanitation Data'!$I$32,0,10*ROW('Sanitation Data'!I7)))</f>
        <v/>
      </c>
      <c r="DO13" s="298" t="str">
        <f ca="true">+IF(OFFSET('Hygiene Data'!$D$11,0,10*ROW('Hygiene Data'!D7))="","",OFFSET('Hygiene Data'!$D$11,0,10*ROW('Hygiene Data'!D7)))</f>
        <v/>
      </c>
      <c r="DP13" s="298" t="str">
        <f ca="true">+IF(OFFSET('Hygiene Data'!$D$12,0,10*ROW('Hygiene Data'!D7))="","",OFFSET('Hygiene Data'!$D$12,0,10*ROW('Hygiene Data'!D7)))</f>
        <v/>
      </c>
      <c r="DQ13" s="298" t="str">
        <f ca="true">+IF(OFFSET('Hygiene Data'!$D$13,0,10*ROW('Hygiene Data'!D7))="","",OFFSET('Hygiene Data'!$D$13,0,10*ROW('Hygiene Data'!D7)))</f>
        <v/>
      </c>
      <c r="DR13" s="298" t="str">
        <f ca="true">+IF(OFFSET('Hygiene Data'!$E$11,0,10*ROW('Hygiene Data'!E7))="","",OFFSET('Hygiene Data'!$E$11,0,10*ROW('Hygiene Data'!E7)))</f>
        <v/>
      </c>
      <c r="DS13" s="298" t="str">
        <f ca="true">+IF(OFFSET('Hygiene Data'!$E$12,0,10*ROW('Hygiene Data'!E7))="","",OFFSET('Hygiene Data'!$E$12,0,10*ROW('Hygiene Data'!E7)))</f>
        <v/>
      </c>
      <c r="DT13" s="298" t="str">
        <f ca="true">+IF(OFFSET('Hygiene Data'!$E$13,0,10*ROW('Hygiene Data'!E7))="","",OFFSET('Hygiene Data'!$E$13,0,10*ROW('Hygiene Data'!E7)))</f>
        <v/>
      </c>
      <c r="DU13" s="298" t="str">
        <f ca="true">+IF(OFFSET('Hygiene Data'!$F$11,0,10*ROW('Hygiene Data'!F7))="","",OFFSET('Hygiene Data'!$F$11,0,10*ROW('Hygiene Data'!F7)))</f>
        <v/>
      </c>
      <c r="DV13" s="298" t="str">
        <f ca="true">+IF(OFFSET('Hygiene Data'!$F$12,0,10*ROW('Hygiene Data'!F7))="","",OFFSET('Hygiene Data'!$F$12,0,10*ROW('Hygiene Data'!F7)))</f>
        <v/>
      </c>
      <c r="DW13" s="298" t="str">
        <f ca="true">+IF(OFFSET('Hygiene Data'!$F$13,0,10*ROW('Hygiene Data'!F7))="","",OFFSET('Hygiene Data'!$F$13,0,10*ROW('Hygiene Data'!F7)))</f>
        <v/>
      </c>
      <c r="DX13" s="298" t="str">
        <f ca="true">+IF(OFFSET('Hygiene Data'!$G$11,0,10*ROW('Hygiene Data'!G7))="","",OFFSET('Hygiene Data'!$G$11,0,10*ROW('Hygiene Data'!G7)))</f>
        <v/>
      </c>
      <c r="DY13" s="298" t="str">
        <f ca="true">+IF(OFFSET('Hygiene Data'!$G$12,0,10*ROW('Hygiene Data'!G7))="","",OFFSET('Hygiene Data'!$G$12,0,10*ROW('Hygiene Data'!G7)))</f>
        <v/>
      </c>
      <c r="DZ13" s="298" t="str">
        <f ca="true">+IF(OFFSET('Hygiene Data'!$G$13,0,10*ROW('Hygiene Data'!G7))="","",OFFSET('Hygiene Data'!$G$13,0,10*ROW('Hygiene Data'!G7)))</f>
        <v/>
      </c>
      <c r="EA13" s="298" t="str">
        <f ca="true">+IF(OFFSET('Hygiene Data'!$H$11,0,10*ROW('Hygiene Data'!H7))="","",OFFSET('Hygiene Data'!$H$11,0,10*ROW('Hygiene Data'!H7)))</f>
        <v/>
      </c>
      <c r="EB13" s="298" t="str">
        <f ca="true">+IF(OFFSET('Hygiene Data'!$H$12,0,10*ROW('Hygiene Data'!H7))="","",OFFSET('Hygiene Data'!$H$12,0,10*ROW('Hygiene Data'!H7)))</f>
        <v/>
      </c>
      <c r="EC13" s="298" t="str">
        <f ca="true">+IF(OFFSET('Hygiene Data'!$H$13,0,10*ROW('Hygiene Data'!H7))="","",OFFSET('Hygiene Data'!$H$13,0,10*ROW('Hygiene Data'!H7)))</f>
        <v/>
      </c>
      <c r="ED13" s="298" t="str">
        <f ca="true">+IF(OFFSET('Hygiene Data'!$I$11,0,10*ROW('Hygiene Data'!I7))="","",OFFSET('Hygiene Data'!$I$11,0,10*ROW('Hygiene Data'!I7)))</f>
        <v/>
      </c>
      <c r="EE13" s="298" t="str">
        <f ca="true">+IF(OFFSET('Hygiene Data'!$I$12,0,10*ROW('Hygiene Data'!I7))="","",OFFSET('Hygiene Data'!$I$12,0,10*ROW('Hygiene Data'!I7)))</f>
        <v/>
      </c>
      <c r="EF13" s="298"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CIV_2014_UIS</v>
      </c>
      <c r="B14" s="36" t="str">
        <f ca="true">+IF(OFFSET('Water Data'!$C$2,0,10*ROW('Water Data'!F8))="","",OFFSET('Water Data'!$C$2,0,10*ROW('Water Data'!F8)))</f>
        <v>Other</v>
      </c>
      <c r="C14" s="354">
        <f t="shared" ca="true" si="0"/>
        <v>2014</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str">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[41]</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str">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[41]</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str">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[100]</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str">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[43]</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str">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[43]</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str">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[100]</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98"/>
      <c r="BS14" s="298" t="str">
        <f ca="true">+IF(OFFSET('Water Data'!$D$27,0,10*ROW('Water Data'!D8))="","",OFFSET('Water Data'!$D$27,0,10*ROW('Water Data'!D8)))</f>
        <v/>
      </c>
      <c r="BT14" s="298" t="str">
        <f ca="true">+IF(OFFSET('Water Data'!$D$28,0,10*ROW('Water Data'!D8))="","",OFFSET('Water Data'!$D$28,0,10*ROW('Water Data'!D8)))</f>
        <v>No</v>
      </c>
      <c r="BU14" s="298" t="str">
        <f ca="true">+IF(OFFSET('Water Data'!$D$29,0,10*ROW('Water Data'!D8))="","",OFFSET('Water Data'!$D$29,0,10*ROW('Water Data'!D8)))</f>
        <v/>
      </c>
      <c r="BV14" s="298" t="str">
        <f ca="true">+IF(OFFSET('Water Data'!$E$27,0,10*ROW('Water Data'!E8))="","",OFFSET('Water Data'!$E$27,0,10*ROW('Water Data'!E8)))</f>
        <v/>
      </c>
      <c r="BW14" s="298" t="str">
        <f ca="true">+IF(OFFSET('Water Data'!$E$28,0,10*ROW('Water Data'!E8))="","",OFFSET('Water Data'!$E$28,0,10*ROW('Water Data'!E8)))</f>
        <v/>
      </c>
      <c r="BX14" s="298" t="str">
        <f ca="true">+IF(OFFSET('Water Data'!$E$29,0,10*ROW('Water Data'!E8))="","",OFFSET('Water Data'!$E$29,0,10*ROW('Water Data'!E8)))</f>
        <v/>
      </c>
      <c r="BY14" s="298" t="str">
        <f ca="true">+IF(OFFSET('Water Data'!$F$27,0,10*ROW('Water Data'!F8))="","",OFFSET('Water Data'!$F$27,0,10*ROW('Water Data'!F8)))</f>
        <v/>
      </c>
      <c r="BZ14" s="298" t="str">
        <f ca="true">+IF(OFFSET('Water Data'!$F$28,0,10*ROW('Water Data'!F8))="","",OFFSET('Water Data'!$F$28,0,10*ROW('Water Data'!F8)))</f>
        <v/>
      </c>
      <c r="CA14" s="298" t="str">
        <f ca="true">+IF(OFFSET('Water Data'!$F$29,0,10*ROW('Water Data'!F8))="","",OFFSET('Water Data'!$F$29,0,10*ROW('Water Data'!F8)))</f>
        <v/>
      </c>
      <c r="CB14" s="298" t="str">
        <f ca="true">+IF(OFFSET('Water Data'!$G$27,0,10*ROW('Water Data'!G8))="","",OFFSET('Water Data'!$G$27,0,10*ROW('Water Data'!G8)))</f>
        <v/>
      </c>
      <c r="CC14" s="298" t="str">
        <f ca="true">+IF(OFFSET('Water Data'!$G$28,0,10*ROW('Water Data'!G8))="","",OFFSET('Water Data'!$G$28,0,10*ROW('Water Data'!G8)))</f>
        <v/>
      </c>
      <c r="CD14" s="298" t="str">
        <f ca="true">+IF(OFFSET('Water Data'!$G$29,0,10*ROW('Water Data'!G8))="","",OFFSET('Water Data'!$G$29,0,10*ROW('Water Data'!G8)))</f>
        <v/>
      </c>
      <c r="CE14" s="298" t="str">
        <f ca="true">+IF(OFFSET('Water Data'!$H$27,0,10*ROW('Water Data'!H8))="","",OFFSET('Water Data'!$H$27,0,10*ROW('Water Data'!H8)))</f>
        <v/>
      </c>
      <c r="CF14" s="298" t="str">
        <f ca="true">+IF(OFFSET('Water Data'!$H$28,0,10*ROW('Water Data'!H8))="","",OFFSET('Water Data'!$H$28,0,10*ROW('Water Data'!H8)))</f>
        <v>No</v>
      </c>
      <c r="CG14" s="298" t="str">
        <f ca="true">+IF(OFFSET('Water Data'!$H$29,0,10*ROW('Water Data'!H8))="","",OFFSET('Water Data'!$H$29,0,10*ROW('Water Data'!H8)))</f>
        <v/>
      </c>
      <c r="CH14" s="298" t="str">
        <f ca="true">+IF(OFFSET('Water Data'!$I$27,0,10*ROW('Water Data'!I8))="","",OFFSET('Water Data'!$I$27,0,10*ROW('Water Data'!I8)))</f>
        <v/>
      </c>
      <c r="CI14" s="298" t="str">
        <f ca="true">+IF(OFFSET('Water Data'!$I$28,0,10*ROW('Water Data'!I8))="","",OFFSET('Water Data'!$I$28,0,10*ROW('Water Data'!I8)))</f>
        <v>No</v>
      </c>
      <c r="CJ14" s="298" t="str">
        <f ca="true">+IF(OFFSET('Water Data'!$I$29,0,10*ROW('Water Data'!I8))="","",OFFSET('Water Data'!$I$29,0,10*ROW('Water Data'!I8)))</f>
        <v/>
      </c>
      <c r="CK14" s="298" t="str">
        <f ca="true">+IF(OFFSET('Sanitation Data'!$D$28,0,10*ROW('Sanitation Data'!D8))="","",OFFSET('Sanitation Data'!$D$28,0,10*ROW('Sanitation Data'!D8)))</f>
        <v>No</v>
      </c>
      <c r="CL14" s="298" t="str">
        <f ca="true">+IF(OFFSET('Sanitation Data'!$D$29,0,10*ROW('Sanitation Data'!D8))="","",OFFSET('Sanitation Data'!$D$29,0,10*ROW('Sanitation Data'!D8)))</f>
        <v/>
      </c>
      <c r="CM14" s="298" t="str">
        <f ca="true">+IF(OFFSET('Sanitation Data'!$D$30,0,10*ROW('Sanitation Data'!D8))="","",OFFSET('Sanitation Data'!$D$30,0,10*ROW('Sanitation Data'!D8)))</f>
        <v/>
      </c>
      <c r="CN14" s="298" t="str">
        <f ca="true">+IF(OFFSET('Sanitation Data'!$D$31,0,10*ROW('Sanitation Data'!D8))="","",OFFSET('Sanitation Data'!$D$31,0,10*ROW('Sanitation Data'!D8)))</f>
        <v/>
      </c>
      <c r="CO14" s="298" t="str">
        <f ca="true">+IF(OFFSET('Sanitation Data'!$D$32,0,10*ROW('Sanitation Data'!D8))="","",OFFSET('Sanitation Data'!$D$32,0,10*ROW('Sanitation Data'!D8)))</f>
        <v/>
      </c>
      <c r="CP14" s="298" t="str">
        <f ca="true">+IF(OFFSET('Sanitation Data'!$E$28,0,10*ROW('Sanitation Data'!E8))="","",OFFSET('Sanitation Data'!$E$28,0,10*ROW('Sanitation Data'!E8)))</f>
        <v/>
      </c>
      <c r="CQ14" s="298" t="str">
        <f ca="true">+IF(OFFSET('Sanitation Data'!$E$29,0,10*ROW('Sanitation Data'!E8))="","",OFFSET('Sanitation Data'!$E$29,0,10*ROW('Sanitation Data'!E8)))</f>
        <v/>
      </c>
      <c r="CR14" s="298" t="str">
        <f ca="true">+IF(OFFSET('Sanitation Data'!$E$30,0,10*ROW('Sanitation Data'!E8))="","",OFFSET('Sanitation Data'!$E$30,0,10*ROW('Sanitation Data'!E8)))</f>
        <v/>
      </c>
      <c r="CS14" s="298" t="str">
        <f ca="true">+IF(OFFSET('Sanitation Data'!$E$31,0,10*ROW('Sanitation Data'!E8))="","",OFFSET('Sanitation Data'!$E$31,0,10*ROW('Sanitation Data'!E8)))</f>
        <v/>
      </c>
      <c r="CT14" s="298" t="str">
        <f ca="true">+IF(OFFSET('Sanitation Data'!$E$32,0,10*ROW('Sanitation Data'!E8))="","",OFFSET('Sanitation Data'!$E$32,0,10*ROW('Sanitation Data'!E8)))</f>
        <v/>
      </c>
      <c r="CU14" s="298" t="str">
        <f ca="true">+IF(OFFSET('Sanitation Data'!$F$28,0,10*ROW('Sanitation Data'!F8))="","",OFFSET('Sanitation Data'!$F$28,0,10*ROW('Sanitation Data'!F8)))</f>
        <v/>
      </c>
      <c r="CV14" s="298" t="str">
        <f ca="true">+IF(OFFSET('Sanitation Data'!$F$29,0,10*ROW('Sanitation Data'!F8))="","",OFFSET('Sanitation Data'!$F$29,0,10*ROW('Sanitation Data'!F8)))</f>
        <v/>
      </c>
      <c r="CW14" s="298" t="str">
        <f ca="true">+IF(OFFSET('Sanitation Data'!$F$30,0,10*ROW('Sanitation Data'!F8))="","",OFFSET('Sanitation Data'!$F$30,0,10*ROW('Sanitation Data'!F8)))</f>
        <v/>
      </c>
      <c r="CX14" s="298" t="str">
        <f ca="true">+IF(OFFSET('Sanitation Data'!$F$31,0,10*ROW('Sanitation Data'!F8))="","",OFFSET('Sanitation Data'!$F$31,0,10*ROW('Sanitation Data'!F8)))</f>
        <v/>
      </c>
      <c r="CY14" s="298" t="str">
        <f ca="true">+IF(OFFSET('Sanitation Data'!$F$32,0,10*ROW('Sanitation Data'!F8))="","",OFFSET('Sanitation Data'!$F$32,0,10*ROW('Sanitation Data'!F8)))</f>
        <v/>
      </c>
      <c r="CZ14" s="298" t="str">
        <f ca="true">+IF(OFFSET('Sanitation Data'!$G$28,0,10*ROW('Sanitation Data'!G8))="","",OFFSET('Sanitation Data'!$G$28,0,10*ROW('Sanitation Data'!G8)))</f>
        <v/>
      </c>
      <c r="DA14" s="298" t="str">
        <f ca="true">+IF(OFFSET('Sanitation Data'!$G$29,0,10*ROW('Sanitation Data'!G8))="","",OFFSET('Sanitation Data'!$G$29,0,10*ROW('Sanitation Data'!G8)))</f>
        <v/>
      </c>
      <c r="DB14" s="298" t="str">
        <f ca="true">+IF(OFFSET('Sanitation Data'!$G$30,0,10*ROW('Sanitation Data'!G8))="","",OFFSET('Sanitation Data'!$G$30,0,10*ROW('Sanitation Data'!G8)))</f>
        <v/>
      </c>
      <c r="DC14" s="298" t="str">
        <f ca="true">+IF(OFFSET('Sanitation Data'!$G$31,0,10*ROW('Sanitation Data'!G8))="","",OFFSET('Sanitation Data'!$G$31,0,10*ROW('Sanitation Data'!G8)))</f>
        <v/>
      </c>
      <c r="DD14" s="298" t="str">
        <f ca="true">+IF(OFFSET('Sanitation Data'!$G$32,0,10*ROW('Sanitation Data'!G8))="","",OFFSET('Sanitation Data'!$G$32,0,10*ROW('Sanitation Data'!G8)))</f>
        <v/>
      </c>
      <c r="DE14" s="298" t="str">
        <f ca="true">+IF(OFFSET('Sanitation Data'!$H$28,0,10*ROW('Sanitation Data'!H8))="","",OFFSET('Sanitation Data'!$H$28,0,10*ROW('Sanitation Data'!H8)))</f>
        <v>No</v>
      </c>
      <c r="DF14" s="298" t="str">
        <f ca="true">+IF(OFFSET('Sanitation Data'!$H$29,0,10*ROW('Sanitation Data'!H8))="","",OFFSET('Sanitation Data'!$H$29,0,10*ROW('Sanitation Data'!H8)))</f>
        <v/>
      </c>
      <c r="DG14" s="298" t="str">
        <f ca="true">+IF(OFFSET('Sanitation Data'!$H$30,0,10*ROW('Sanitation Data'!H8))="","",OFFSET('Sanitation Data'!$H$30,0,10*ROW('Sanitation Data'!H8)))</f>
        <v/>
      </c>
      <c r="DH14" s="298" t="str">
        <f ca="true">+IF(OFFSET('Sanitation Data'!$H$31,0,10*ROW('Sanitation Data'!H8))="","",OFFSET('Sanitation Data'!$H$31,0,10*ROW('Sanitation Data'!H8)))</f>
        <v/>
      </c>
      <c r="DI14" s="298" t="str">
        <f ca="true">+IF(OFFSET('Sanitation Data'!$H$32,0,10*ROW('Sanitation Data'!H8))="","",OFFSET('Sanitation Data'!$H$32,0,10*ROW('Sanitation Data'!H8)))</f>
        <v/>
      </c>
      <c r="DJ14" s="298" t="str">
        <f ca="true">+IF(OFFSET('Sanitation Data'!$I$28,0,10*ROW('Sanitation Data'!I8))="","",OFFSET('Sanitation Data'!$I$28,0,10*ROW('Sanitation Data'!I8)))</f>
        <v>No</v>
      </c>
      <c r="DK14" s="298" t="str">
        <f ca="true">+IF(OFFSET('Sanitation Data'!$I$29,0,10*ROW('Sanitation Data'!I8))="","",OFFSET('Sanitation Data'!$I$29,0,10*ROW('Sanitation Data'!I8)))</f>
        <v/>
      </c>
      <c r="DL14" s="298" t="str">
        <f ca="true">+IF(OFFSET('Sanitation Data'!$I$30,0,10*ROW('Sanitation Data'!I8))="","",OFFSET('Sanitation Data'!$I$30,0,10*ROW('Sanitation Data'!I8)))</f>
        <v/>
      </c>
      <c r="DM14" s="298" t="str">
        <f ca="true">+IF(OFFSET('Sanitation Data'!$I$31,0,10*ROW('Sanitation Data'!I8))="","",OFFSET('Sanitation Data'!$I$31,0,10*ROW('Sanitation Data'!I8)))</f>
        <v/>
      </c>
      <c r="DN14" s="298" t="str">
        <f ca="true">+IF(OFFSET('Sanitation Data'!$I$32,0,10*ROW('Sanitation Data'!I8))="","",OFFSET('Sanitation Data'!$I$32,0,10*ROW('Sanitation Data'!I8)))</f>
        <v/>
      </c>
      <c r="DO14" s="298" t="str">
        <f ca="true">+IF(OFFSET('Hygiene Data'!$D$11,0,10*ROW('Hygiene Data'!D8))="","",OFFSET('Hygiene Data'!$D$11,0,10*ROW('Hygiene Data'!D8)))</f>
        <v/>
      </c>
      <c r="DP14" s="298" t="str">
        <f ca="true">+IF(OFFSET('Hygiene Data'!$D$12,0,10*ROW('Hygiene Data'!D8))="","",OFFSET('Hygiene Data'!$D$12,0,10*ROW('Hygiene Data'!D8)))</f>
        <v/>
      </c>
      <c r="DQ14" s="298" t="str">
        <f ca="true">+IF(OFFSET('Hygiene Data'!$D$13,0,10*ROW('Hygiene Data'!D8))="","",OFFSET('Hygiene Data'!$D$13,0,10*ROW('Hygiene Data'!D8)))</f>
        <v/>
      </c>
      <c r="DR14" s="298" t="str">
        <f ca="true">+IF(OFFSET('Hygiene Data'!$E$11,0,10*ROW('Hygiene Data'!E8))="","",OFFSET('Hygiene Data'!$E$11,0,10*ROW('Hygiene Data'!E8)))</f>
        <v/>
      </c>
      <c r="DS14" s="298" t="str">
        <f ca="true">+IF(OFFSET('Hygiene Data'!$E$12,0,10*ROW('Hygiene Data'!E8))="","",OFFSET('Hygiene Data'!$E$12,0,10*ROW('Hygiene Data'!E8)))</f>
        <v/>
      </c>
      <c r="DT14" s="298" t="str">
        <f ca="true">+IF(OFFSET('Hygiene Data'!$E$13,0,10*ROW('Hygiene Data'!E8))="","",OFFSET('Hygiene Data'!$E$13,0,10*ROW('Hygiene Data'!E8)))</f>
        <v/>
      </c>
      <c r="DU14" s="298" t="str">
        <f ca="true">+IF(OFFSET('Hygiene Data'!$F$11,0,10*ROW('Hygiene Data'!F8))="","",OFFSET('Hygiene Data'!$F$11,0,10*ROW('Hygiene Data'!F8)))</f>
        <v/>
      </c>
      <c r="DV14" s="298" t="str">
        <f ca="true">+IF(OFFSET('Hygiene Data'!$F$12,0,10*ROW('Hygiene Data'!F8))="","",OFFSET('Hygiene Data'!$F$12,0,10*ROW('Hygiene Data'!F8)))</f>
        <v/>
      </c>
      <c r="DW14" s="298" t="str">
        <f ca="true">+IF(OFFSET('Hygiene Data'!$F$13,0,10*ROW('Hygiene Data'!F8))="","",OFFSET('Hygiene Data'!$F$13,0,10*ROW('Hygiene Data'!F8)))</f>
        <v/>
      </c>
      <c r="DX14" s="298" t="str">
        <f ca="true">+IF(OFFSET('Hygiene Data'!$G$11,0,10*ROW('Hygiene Data'!G8))="","",OFFSET('Hygiene Data'!$G$11,0,10*ROW('Hygiene Data'!G8)))</f>
        <v/>
      </c>
      <c r="DY14" s="298" t="str">
        <f ca="true">+IF(OFFSET('Hygiene Data'!$G$12,0,10*ROW('Hygiene Data'!G8))="","",OFFSET('Hygiene Data'!$G$12,0,10*ROW('Hygiene Data'!G8)))</f>
        <v/>
      </c>
      <c r="DZ14" s="298" t="str">
        <f ca="true">+IF(OFFSET('Hygiene Data'!$G$13,0,10*ROW('Hygiene Data'!G8))="","",OFFSET('Hygiene Data'!$G$13,0,10*ROW('Hygiene Data'!G8)))</f>
        <v/>
      </c>
      <c r="EA14" s="298" t="str">
        <f ca="true">+IF(OFFSET('Hygiene Data'!$H$11,0,10*ROW('Hygiene Data'!H8))="","",OFFSET('Hygiene Data'!$H$11,0,10*ROW('Hygiene Data'!H8)))</f>
        <v/>
      </c>
      <c r="EB14" s="298" t="str">
        <f ca="true">+IF(OFFSET('Hygiene Data'!$H$12,0,10*ROW('Hygiene Data'!H8))="","",OFFSET('Hygiene Data'!$H$12,0,10*ROW('Hygiene Data'!H8)))</f>
        <v/>
      </c>
      <c r="EC14" s="298" t="str">
        <f ca="true">+IF(OFFSET('Hygiene Data'!$H$13,0,10*ROW('Hygiene Data'!H8))="","",OFFSET('Hygiene Data'!$H$13,0,10*ROW('Hygiene Data'!H8)))</f>
        <v/>
      </c>
      <c r="ED14" s="298" t="str">
        <f ca="true">+IF(OFFSET('Hygiene Data'!$I$11,0,10*ROW('Hygiene Data'!I8))="","",OFFSET('Hygiene Data'!$I$11,0,10*ROW('Hygiene Data'!I8)))</f>
        <v/>
      </c>
      <c r="EE14" s="298" t="str">
        <f ca="true">+IF(OFFSET('Hygiene Data'!$I$12,0,10*ROW('Hygiene Data'!I8))="","",OFFSET('Hygiene Data'!$I$12,0,10*ROW('Hygiene Data'!I8)))</f>
        <v/>
      </c>
      <c r="EF14" s="298"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CIV_2014_EMIS</v>
      </c>
      <c r="B15" s="36" t="str">
        <f ca="true">+IF(OFFSET('Water Data'!$C$2,0,10*ROW('Water Data'!F9))="","",OFFSET('Water Data'!$C$2,0,10*ROW('Water Data'!F9)))</f>
        <v>EMIS</v>
      </c>
      <c r="C15" s="354">
        <f t="shared" ca="true" si="0"/>
        <v>2014</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51.01196953210011</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73.82352941176471</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38.980609418282548</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51.01196953210011</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15.383023872679045</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11</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62</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98"/>
      <c r="BS15" s="298" t="str">
        <f ca="true">+IF(OFFSET('Water Data'!$D$27,0,10*ROW('Water Data'!D9))="","",OFFSET('Water Data'!$D$27,0,10*ROW('Water Data'!D9)))</f>
        <v/>
      </c>
      <c r="BT15" s="298" t="str">
        <f ca="true">+IF(OFFSET('Water Data'!$D$28,0,10*ROW('Water Data'!D9))="","",OFFSET('Water Data'!$D$28,0,10*ROW('Water Data'!D9)))</f>
        <v>Yes</v>
      </c>
      <c r="BU15" s="298" t="str">
        <f ca="true">+IF(OFFSET('Water Data'!$D$29,0,10*ROW('Water Data'!D9))="","",OFFSET('Water Data'!$D$29,0,10*ROW('Water Data'!D9)))</f>
        <v/>
      </c>
      <c r="BV15" s="298" t="str">
        <f ca="true">+IF(OFFSET('Water Data'!$E$27,0,10*ROW('Water Data'!E9))="","",OFFSET('Water Data'!$E$27,0,10*ROW('Water Data'!E9)))</f>
        <v/>
      </c>
      <c r="BW15" s="298" t="str">
        <f ca="true">+IF(OFFSET('Water Data'!$E$28,0,10*ROW('Water Data'!E9))="","",OFFSET('Water Data'!$E$28,0,10*ROW('Water Data'!E9)))</f>
        <v>Yes</v>
      </c>
      <c r="BX15" s="298" t="str">
        <f ca="true">+IF(OFFSET('Water Data'!$E$29,0,10*ROW('Water Data'!E9))="","",OFFSET('Water Data'!$E$29,0,10*ROW('Water Data'!E9)))</f>
        <v/>
      </c>
      <c r="BY15" s="298" t="str">
        <f ca="true">+IF(OFFSET('Water Data'!$F$27,0,10*ROW('Water Data'!F9))="","",OFFSET('Water Data'!$F$27,0,10*ROW('Water Data'!F9)))</f>
        <v/>
      </c>
      <c r="BZ15" s="298" t="str">
        <f ca="true">+IF(OFFSET('Water Data'!$F$28,0,10*ROW('Water Data'!F9))="","",OFFSET('Water Data'!$F$28,0,10*ROW('Water Data'!F9)))</f>
        <v>Yes</v>
      </c>
      <c r="CA15" s="298" t="str">
        <f ca="true">+IF(OFFSET('Water Data'!$F$29,0,10*ROW('Water Data'!F9))="","",OFFSET('Water Data'!$F$29,0,10*ROW('Water Data'!F9)))</f>
        <v/>
      </c>
      <c r="CB15" s="298" t="str">
        <f ca="true">+IF(OFFSET('Water Data'!$G$27,0,10*ROW('Water Data'!G9))="","",OFFSET('Water Data'!$G$27,0,10*ROW('Water Data'!G9)))</f>
        <v/>
      </c>
      <c r="CC15" s="298" t="str">
        <f ca="true">+IF(OFFSET('Water Data'!$G$28,0,10*ROW('Water Data'!G9))="","",OFFSET('Water Data'!$G$28,0,10*ROW('Water Data'!G9)))</f>
        <v/>
      </c>
      <c r="CD15" s="298" t="str">
        <f ca="true">+IF(OFFSET('Water Data'!$G$29,0,10*ROW('Water Data'!G9))="","",OFFSET('Water Data'!$G$29,0,10*ROW('Water Data'!G9)))</f>
        <v/>
      </c>
      <c r="CE15" s="298" t="str">
        <f ca="true">+IF(OFFSET('Water Data'!$H$27,0,10*ROW('Water Data'!H9))="","",OFFSET('Water Data'!$H$27,0,10*ROW('Water Data'!H9)))</f>
        <v/>
      </c>
      <c r="CF15" s="298" t="str">
        <f ca="true">+IF(OFFSET('Water Data'!$H$28,0,10*ROW('Water Data'!H9))="","",OFFSET('Water Data'!$H$28,0,10*ROW('Water Data'!H9)))</f>
        <v>Yes</v>
      </c>
      <c r="CG15" s="298" t="str">
        <f ca="true">+IF(OFFSET('Water Data'!$H$29,0,10*ROW('Water Data'!H9))="","",OFFSET('Water Data'!$H$29,0,10*ROW('Water Data'!H9)))</f>
        <v/>
      </c>
      <c r="CH15" s="298" t="str">
        <f ca="true">+IF(OFFSET('Water Data'!$I$27,0,10*ROW('Water Data'!I9))="","",OFFSET('Water Data'!$I$27,0,10*ROW('Water Data'!I9)))</f>
        <v/>
      </c>
      <c r="CI15" s="298" t="str">
        <f ca="true">+IF(OFFSET('Water Data'!$I$28,0,10*ROW('Water Data'!I9))="","",OFFSET('Water Data'!$I$28,0,10*ROW('Water Data'!I9)))</f>
        <v/>
      </c>
      <c r="CJ15" s="298" t="str">
        <f ca="true">+IF(OFFSET('Water Data'!$I$29,0,10*ROW('Water Data'!I9))="","",OFFSET('Water Data'!$I$29,0,10*ROW('Water Data'!I9)))</f>
        <v/>
      </c>
      <c r="CK15" s="298" t="str">
        <f ca="true">+IF(OFFSET('Sanitation Data'!$D$28,0,10*ROW('Sanitation Data'!D9))="","",OFFSET('Sanitation Data'!$D$28,0,10*ROW('Sanitation Data'!D9)))</f>
        <v/>
      </c>
      <c r="CL15" s="298" t="str">
        <f ca="true">+IF(OFFSET('Sanitation Data'!$D$29,0,10*ROW('Sanitation Data'!D9))="","",OFFSET('Sanitation Data'!$D$29,0,10*ROW('Sanitation Data'!D9)))</f>
        <v/>
      </c>
      <c r="CM15" s="298" t="str">
        <f ca="true">+IF(OFFSET('Sanitation Data'!$D$30,0,10*ROW('Sanitation Data'!D9))="","",OFFSET('Sanitation Data'!$D$30,0,10*ROW('Sanitation Data'!D9)))</f>
        <v/>
      </c>
      <c r="CN15" s="298" t="str">
        <f ca="true">+IF(OFFSET('Sanitation Data'!$D$31,0,10*ROW('Sanitation Data'!D9))="","",OFFSET('Sanitation Data'!$D$31,0,10*ROW('Sanitation Data'!D9)))</f>
        <v/>
      </c>
      <c r="CO15" s="298" t="str">
        <f ca="true">+IF(OFFSET('Sanitation Data'!$D$32,0,10*ROW('Sanitation Data'!D9))="","",OFFSET('Sanitation Data'!$D$32,0,10*ROW('Sanitation Data'!D9)))</f>
        <v/>
      </c>
      <c r="CP15" s="298" t="str">
        <f ca="true">+IF(OFFSET('Sanitation Data'!$E$28,0,10*ROW('Sanitation Data'!E9))="","",OFFSET('Sanitation Data'!$E$28,0,10*ROW('Sanitation Data'!E9)))</f>
        <v/>
      </c>
      <c r="CQ15" s="298" t="str">
        <f ca="true">+IF(OFFSET('Sanitation Data'!$E$29,0,10*ROW('Sanitation Data'!E9))="","",OFFSET('Sanitation Data'!$E$29,0,10*ROW('Sanitation Data'!E9)))</f>
        <v/>
      </c>
      <c r="CR15" s="298" t="str">
        <f ca="true">+IF(OFFSET('Sanitation Data'!$E$30,0,10*ROW('Sanitation Data'!E9))="","",OFFSET('Sanitation Data'!$E$30,0,10*ROW('Sanitation Data'!E9)))</f>
        <v/>
      </c>
      <c r="CS15" s="298" t="str">
        <f ca="true">+IF(OFFSET('Sanitation Data'!$E$31,0,10*ROW('Sanitation Data'!E9))="","",OFFSET('Sanitation Data'!$E$31,0,10*ROW('Sanitation Data'!E9)))</f>
        <v/>
      </c>
      <c r="CT15" s="298" t="str">
        <f ca="true">+IF(OFFSET('Sanitation Data'!$E$32,0,10*ROW('Sanitation Data'!E9))="","",OFFSET('Sanitation Data'!$E$32,0,10*ROW('Sanitation Data'!E9)))</f>
        <v/>
      </c>
      <c r="CU15" s="298" t="str">
        <f ca="true">+IF(OFFSET('Sanitation Data'!$F$28,0,10*ROW('Sanitation Data'!F9))="","",OFFSET('Sanitation Data'!$F$28,0,10*ROW('Sanitation Data'!F9)))</f>
        <v/>
      </c>
      <c r="CV15" s="298" t="str">
        <f ca="true">+IF(OFFSET('Sanitation Data'!$F$29,0,10*ROW('Sanitation Data'!F9))="","",OFFSET('Sanitation Data'!$F$29,0,10*ROW('Sanitation Data'!F9)))</f>
        <v/>
      </c>
      <c r="CW15" s="298" t="str">
        <f ca="true">+IF(OFFSET('Sanitation Data'!$F$30,0,10*ROW('Sanitation Data'!F9))="","",OFFSET('Sanitation Data'!$F$30,0,10*ROW('Sanitation Data'!F9)))</f>
        <v/>
      </c>
      <c r="CX15" s="298" t="str">
        <f ca="true">+IF(OFFSET('Sanitation Data'!$F$31,0,10*ROW('Sanitation Data'!F9))="","",OFFSET('Sanitation Data'!$F$31,0,10*ROW('Sanitation Data'!F9)))</f>
        <v/>
      </c>
      <c r="CY15" s="298" t="str">
        <f ca="true">+IF(OFFSET('Sanitation Data'!$F$32,0,10*ROW('Sanitation Data'!F9))="","",OFFSET('Sanitation Data'!$F$32,0,10*ROW('Sanitation Data'!F9)))</f>
        <v/>
      </c>
      <c r="CZ15" s="298" t="str">
        <f ca="true">+IF(OFFSET('Sanitation Data'!$G$28,0,10*ROW('Sanitation Data'!G9))="","",OFFSET('Sanitation Data'!$G$28,0,10*ROW('Sanitation Data'!G9)))</f>
        <v/>
      </c>
      <c r="DA15" s="298" t="str">
        <f ca="true">+IF(OFFSET('Sanitation Data'!$G$29,0,10*ROW('Sanitation Data'!G9))="","",OFFSET('Sanitation Data'!$G$29,0,10*ROW('Sanitation Data'!G9)))</f>
        <v/>
      </c>
      <c r="DB15" s="298" t="str">
        <f ca="true">+IF(OFFSET('Sanitation Data'!$G$30,0,10*ROW('Sanitation Data'!G9))="","",OFFSET('Sanitation Data'!$G$30,0,10*ROW('Sanitation Data'!G9)))</f>
        <v/>
      </c>
      <c r="DC15" s="298" t="str">
        <f ca="true">+IF(OFFSET('Sanitation Data'!$G$31,0,10*ROW('Sanitation Data'!G9))="","",OFFSET('Sanitation Data'!$G$31,0,10*ROW('Sanitation Data'!G9)))</f>
        <v/>
      </c>
      <c r="DD15" s="298" t="str">
        <f ca="true">+IF(OFFSET('Sanitation Data'!$G$32,0,10*ROW('Sanitation Data'!G9))="","",OFFSET('Sanitation Data'!$G$32,0,10*ROW('Sanitation Data'!G9)))</f>
        <v/>
      </c>
      <c r="DE15" s="298" t="str">
        <f ca="true">+IF(OFFSET('Sanitation Data'!$H$28,0,10*ROW('Sanitation Data'!H9))="","",OFFSET('Sanitation Data'!$H$28,0,10*ROW('Sanitation Data'!H9)))</f>
        <v/>
      </c>
      <c r="DF15" s="298" t="str">
        <f ca="true">+IF(OFFSET('Sanitation Data'!$H$29,0,10*ROW('Sanitation Data'!H9))="","",OFFSET('Sanitation Data'!$H$29,0,10*ROW('Sanitation Data'!H9)))</f>
        <v/>
      </c>
      <c r="DG15" s="298" t="str">
        <f ca="true">+IF(OFFSET('Sanitation Data'!$H$30,0,10*ROW('Sanitation Data'!H9))="","",OFFSET('Sanitation Data'!$H$30,0,10*ROW('Sanitation Data'!H9)))</f>
        <v/>
      </c>
      <c r="DH15" s="298" t="str">
        <f ca="true">+IF(OFFSET('Sanitation Data'!$H$31,0,10*ROW('Sanitation Data'!H9))="","",OFFSET('Sanitation Data'!$H$31,0,10*ROW('Sanitation Data'!H9)))</f>
        <v/>
      </c>
      <c r="DI15" s="298" t="str">
        <f ca="true">+IF(OFFSET('Sanitation Data'!$H$32,0,10*ROW('Sanitation Data'!H9))="","",OFFSET('Sanitation Data'!$H$32,0,10*ROW('Sanitation Data'!H9)))</f>
        <v/>
      </c>
      <c r="DJ15" s="298" t="str">
        <f ca="true">+IF(OFFSET('Sanitation Data'!$I$28,0,10*ROW('Sanitation Data'!I9))="","",OFFSET('Sanitation Data'!$I$28,0,10*ROW('Sanitation Data'!I9)))</f>
        <v/>
      </c>
      <c r="DK15" s="298" t="str">
        <f ca="true">+IF(OFFSET('Sanitation Data'!$I$29,0,10*ROW('Sanitation Data'!I9))="","",OFFSET('Sanitation Data'!$I$29,0,10*ROW('Sanitation Data'!I9)))</f>
        <v/>
      </c>
      <c r="DL15" s="298" t="str">
        <f ca="true">+IF(OFFSET('Sanitation Data'!$I$30,0,10*ROW('Sanitation Data'!I9))="","",OFFSET('Sanitation Data'!$I$30,0,10*ROW('Sanitation Data'!I9)))</f>
        <v/>
      </c>
      <c r="DM15" s="298" t="str">
        <f ca="true">+IF(OFFSET('Sanitation Data'!$I$31,0,10*ROW('Sanitation Data'!I9))="","",OFFSET('Sanitation Data'!$I$31,0,10*ROW('Sanitation Data'!I9)))</f>
        <v/>
      </c>
      <c r="DN15" s="298" t="str">
        <f ca="true">+IF(OFFSET('Sanitation Data'!$I$32,0,10*ROW('Sanitation Data'!I9))="","",OFFSET('Sanitation Data'!$I$32,0,10*ROW('Sanitation Data'!I9)))</f>
        <v/>
      </c>
      <c r="DO15" s="298" t="str">
        <f ca="true">+IF(OFFSET('Hygiene Data'!$D$11,0,10*ROW('Hygiene Data'!D9))="","",OFFSET('Hygiene Data'!$D$11,0,10*ROW('Hygiene Data'!D9)))</f>
        <v/>
      </c>
      <c r="DP15" s="298" t="str">
        <f ca="true">+IF(OFFSET('Hygiene Data'!$D$12,0,10*ROW('Hygiene Data'!D9))="","",OFFSET('Hygiene Data'!$D$12,0,10*ROW('Hygiene Data'!D9)))</f>
        <v>Yes</v>
      </c>
      <c r="DQ15" s="298" t="str">
        <f ca="true">+IF(OFFSET('Hygiene Data'!$D$13,0,10*ROW('Hygiene Data'!D9))="","",OFFSET('Hygiene Data'!$D$13,0,10*ROW('Hygiene Data'!D9)))</f>
        <v/>
      </c>
      <c r="DR15" s="298" t="str">
        <f ca="true">+IF(OFFSET('Hygiene Data'!$E$11,0,10*ROW('Hygiene Data'!E9))="","",OFFSET('Hygiene Data'!$E$11,0,10*ROW('Hygiene Data'!E9)))</f>
        <v/>
      </c>
      <c r="DS15" s="298" t="str">
        <f ca="true">+IF(OFFSET('Hygiene Data'!$E$12,0,10*ROW('Hygiene Data'!E9))="","",OFFSET('Hygiene Data'!$E$12,0,10*ROW('Hygiene Data'!E9)))</f>
        <v/>
      </c>
      <c r="DT15" s="298" t="str">
        <f ca="true">+IF(OFFSET('Hygiene Data'!$E$13,0,10*ROW('Hygiene Data'!E9))="","",OFFSET('Hygiene Data'!$E$13,0,10*ROW('Hygiene Data'!E9)))</f>
        <v/>
      </c>
      <c r="DU15" s="298" t="str">
        <f ca="true">+IF(OFFSET('Hygiene Data'!$F$11,0,10*ROW('Hygiene Data'!F9))="","",OFFSET('Hygiene Data'!$F$11,0,10*ROW('Hygiene Data'!F9)))</f>
        <v/>
      </c>
      <c r="DV15" s="298" t="str">
        <f ca="true">+IF(OFFSET('Hygiene Data'!$F$12,0,10*ROW('Hygiene Data'!F9))="","",OFFSET('Hygiene Data'!$F$12,0,10*ROW('Hygiene Data'!F9)))</f>
        <v/>
      </c>
      <c r="DW15" s="298" t="str">
        <f ca="true">+IF(OFFSET('Hygiene Data'!$F$13,0,10*ROW('Hygiene Data'!F9))="","",OFFSET('Hygiene Data'!$F$13,0,10*ROW('Hygiene Data'!F9)))</f>
        <v/>
      </c>
      <c r="DX15" s="298" t="str">
        <f ca="true">+IF(OFFSET('Hygiene Data'!$G$11,0,10*ROW('Hygiene Data'!G9))="","",OFFSET('Hygiene Data'!$G$11,0,10*ROW('Hygiene Data'!G9)))</f>
        <v/>
      </c>
      <c r="DY15" s="298" t="str">
        <f ca="true">+IF(OFFSET('Hygiene Data'!$G$12,0,10*ROW('Hygiene Data'!G9))="","",OFFSET('Hygiene Data'!$G$12,0,10*ROW('Hygiene Data'!G9)))</f>
        <v/>
      </c>
      <c r="DZ15" s="298" t="str">
        <f ca="true">+IF(OFFSET('Hygiene Data'!$G$13,0,10*ROW('Hygiene Data'!G9))="","",OFFSET('Hygiene Data'!$G$13,0,10*ROW('Hygiene Data'!G9)))</f>
        <v/>
      </c>
      <c r="EA15" s="298" t="str">
        <f ca="true">+IF(OFFSET('Hygiene Data'!$H$11,0,10*ROW('Hygiene Data'!H9))="","",OFFSET('Hygiene Data'!$H$11,0,10*ROW('Hygiene Data'!H9)))</f>
        <v/>
      </c>
      <c r="EB15" s="298" t="str">
        <f ca="true">+IF(OFFSET('Hygiene Data'!$H$12,0,10*ROW('Hygiene Data'!H9))="","",OFFSET('Hygiene Data'!$H$12,0,10*ROW('Hygiene Data'!H9)))</f>
        <v>Yes</v>
      </c>
      <c r="EC15" s="298" t="str">
        <f ca="true">+IF(OFFSET('Hygiene Data'!$H$13,0,10*ROW('Hygiene Data'!H9))="","",OFFSET('Hygiene Data'!$H$13,0,10*ROW('Hygiene Data'!H9)))</f>
        <v/>
      </c>
      <c r="ED15" s="298" t="str">
        <f ca="true">+IF(OFFSET('Hygiene Data'!$I$11,0,10*ROW('Hygiene Data'!I9))="","",OFFSET('Hygiene Data'!$I$11,0,10*ROW('Hygiene Data'!I9)))</f>
        <v/>
      </c>
      <c r="EE15" s="298" t="str">
        <f ca="true">+IF(OFFSET('Hygiene Data'!$I$12,0,10*ROW('Hygiene Data'!I9))="","",OFFSET('Hygiene Data'!$I$12,0,10*ROW('Hygiene Data'!I9)))</f>
        <v>Yes</v>
      </c>
      <c r="EF15" s="298"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CIV_2015_UIS</v>
      </c>
      <c r="B16" s="36" t="str">
        <f ca="true">+IF(OFFSET('Water Data'!$C$2,0,10*ROW('Water Data'!F10))="","",OFFSET('Water Data'!$C$2,0,10*ROW('Water Data'!F10)))</f>
        <v>Other</v>
      </c>
      <c r="C16" s="354">
        <f t="shared" ca="true" si="0"/>
        <v>2015</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str">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[81]</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str">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[100]</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str">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[64]</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str">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[64]</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str">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[100]</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98"/>
      <c r="BS16" s="298" t="str">
        <f ca="true">+IF(OFFSET('Water Data'!$D$27,0,10*ROW('Water Data'!D10))="","",OFFSET('Water Data'!$D$27,0,10*ROW('Water Data'!D10)))</f>
        <v/>
      </c>
      <c r="BT16" s="298" t="str">
        <f ca="true">+IF(OFFSET('Water Data'!$D$28,0,10*ROW('Water Data'!D10))="","",OFFSET('Water Data'!$D$28,0,10*ROW('Water Data'!D10)))</f>
        <v/>
      </c>
      <c r="BU16" s="298" t="str">
        <f ca="true">+IF(OFFSET('Water Data'!$D$29,0,10*ROW('Water Data'!D10))="","",OFFSET('Water Data'!$D$29,0,10*ROW('Water Data'!D10)))</f>
        <v/>
      </c>
      <c r="BV16" s="298" t="str">
        <f ca="true">+IF(OFFSET('Water Data'!$E$27,0,10*ROW('Water Data'!E10))="","",OFFSET('Water Data'!$E$27,0,10*ROW('Water Data'!E10)))</f>
        <v/>
      </c>
      <c r="BW16" s="298" t="str">
        <f ca="true">+IF(OFFSET('Water Data'!$E$28,0,10*ROW('Water Data'!E10))="","",OFFSET('Water Data'!$E$28,0,10*ROW('Water Data'!E10)))</f>
        <v/>
      </c>
      <c r="BX16" s="298" t="str">
        <f ca="true">+IF(OFFSET('Water Data'!$E$29,0,10*ROW('Water Data'!E10))="","",OFFSET('Water Data'!$E$29,0,10*ROW('Water Data'!E10)))</f>
        <v/>
      </c>
      <c r="BY16" s="298" t="str">
        <f ca="true">+IF(OFFSET('Water Data'!$F$27,0,10*ROW('Water Data'!F10))="","",OFFSET('Water Data'!$F$27,0,10*ROW('Water Data'!F10)))</f>
        <v/>
      </c>
      <c r="BZ16" s="298" t="str">
        <f ca="true">+IF(OFFSET('Water Data'!$F$28,0,10*ROW('Water Data'!F10))="","",OFFSET('Water Data'!$F$28,0,10*ROW('Water Data'!F10)))</f>
        <v/>
      </c>
      <c r="CA16" s="298" t="str">
        <f ca="true">+IF(OFFSET('Water Data'!$F$29,0,10*ROW('Water Data'!F10))="","",OFFSET('Water Data'!$F$29,0,10*ROW('Water Data'!F10)))</f>
        <v/>
      </c>
      <c r="CB16" s="298" t="str">
        <f ca="true">+IF(OFFSET('Water Data'!$G$27,0,10*ROW('Water Data'!G10))="","",OFFSET('Water Data'!$G$27,0,10*ROW('Water Data'!G10)))</f>
        <v/>
      </c>
      <c r="CC16" s="298" t="str">
        <f ca="true">+IF(OFFSET('Water Data'!$G$28,0,10*ROW('Water Data'!G10))="","",OFFSET('Water Data'!$G$28,0,10*ROW('Water Data'!G10)))</f>
        <v/>
      </c>
      <c r="CD16" s="298" t="str">
        <f ca="true">+IF(OFFSET('Water Data'!$G$29,0,10*ROW('Water Data'!G10))="","",OFFSET('Water Data'!$G$29,0,10*ROW('Water Data'!G10)))</f>
        <v/>
      </c>
      <c r="CE16" s="298" t="str">
        <f ca="true">+IF(OFFSET('Water Data'!$H$27,0,10*ROW('Water Data'!H10))="","",OFFSET('Water Data'!$H$27,0,10*ROW('Water Data'!H10)))</f>
        <v/>
      </c>
      <c r="CF16" s="298" t="str">
        <f ca="true">+IF(OFFSET('Water Data'!$H$28,0,10*ROW('Water Data'!H10))="","",OFFSET('Water Data'!$H$28,0,10*ROW('Water Data'!H10)))</f>
        <v>No</v>
      </c>
      <c r="CG16" s="298" t="str">
        <f ca="true">+IF(OFFSET('Water Data'!$H$29,0,10*ROW('Water Data'!H10))="","",OFFSET('Water Data'!$H$29,0,10*ROW('Water Data'!H10)))</f>
        <v/>
      </c>
      <c r="CH16" s="298" t="str">
        <f ca="true">+IF(OFFSET('Water Data'!$I$27,0,10*ROW('Water Data'!I10))="","",OFFSET('Water Data'!$I$27,0,10*ROW('Water Data'!I10)))</f>
        <v/>
      </c>
      <c r="CI16" s="298" t="str">
        <f ca="true">+IF(OFFSET('Water Data'!$I$28,0,10*ROW('Water Data'!I10))="","",OFFSET('Water Data'!$I$28,0,10*ROW('Water Data'!I10)))</f>
        <v>No</v>
      </c>
      <c r="CJ16" s="298" t="str">
        <f ca="true">+IF(OFFSET('Water Data'!$I$29,0,10*ROW('Water Data'!I10))="","",OFFSET('Water Data'!$I$29,0,10*ROW('Water Data'!I10)))</f>
        <v/>
      </c>
      <c r="CK16" s="298" t="str">
        <f ca="true">+IF(OFFSET('Sanitation Data'!$D$28,0,10*ROW('Sanitation Data'!D10))="","",OFFSET('Sanitation Data'!$D$28,0,10*ROW('Sanitation Data'!D10)))</f>
        <v>No</v>
      </c>
      <c r="CL16" s="298" t="str">
        <f ca="true">+IF(OFFSET('Sanitation Data'!$D$29,0,10*ROW('Sanitation Data'!D10))="","",OFFSET('Sanitation Data'!$D$29,0,10*ROW('Sanitation Data'!D10)))</f>
        <v/>
      </c>
      <c r="CM16" s="298" t="str">
        <f ca="true">+IF(OFFSET('Sanitation Data'!$D$30,0,10*ROW('Sanitation Data'!D10))="","",OFFSET('Sanitation Data'!$D$30,0,10*ROW('Sanitation Data'!D10)))</f>
        <v/>
      </c>
      <c r="CN16" s="298" t="str">
        <f ca="true">+IF(OFFSET('Sanitation Data'!$D$31,0,10*ROW('Sanitation Data'!D10))="","",OFFSET('Sanitation Data'!$D$31,0,10*ROW('Sanitation Data'!D10)))</f>
        <v/>
      </c>
      <c r="CO16" s="298" t="str">
        <f ca="true">+IF(OFFSET('Sanitation Data'!$D$32,0,10*ROW('Sanitation Data'!D10))="","",OFFSET('Sanitation Data'!$D$32,0,10*ROW('Sanitation Data'!D10)))</f>
        <v/>
      </c>
      <c r="CP16" s="298" t="str">
        <f ca="true">+IF(OFFSET('Sanitation Data'!$E$28,0,10*ROW('Sanitation Data'!E10))="","",OFFSET('Sanitation Data'!$E$28,0,10*ROW('Sanitation Data'!E10)))</f>
        <v/>
      </c>
      <c r="CQ16" s="298" t="str">
        <f ca="true">+IF(OFFSET('Sanitation Data'!$E$29,0,10*ROW('Sanitation Data'!E10))="","",OFFSET('Sanitation Data'!$E$29,0,10*ROW('Sanitation Data'!E10)))</f>
        <v/>
      </c>
      <c r="CR16" s="298" t="str">
        <f ca="true">+IF(OFFSET('Sanitation Data'!$E$30,0,10*ROW('Sanitation Data'!E10))="","",OFFSET('Sanitation Data'!$E$30,0,10*ROW('Sanitation Data'!E10)))</f>
        <v/>
      </c>
      <c r="CS16" s="298" t="str">
        <f ca="true">+IF(OFFSET('Sanitation Data'!$E$31,0,10*ROW('Sanitation Data'!E10))="","",OFFSET('Sanitation Data'!$E$31,0,10*ROW('Sanitation Data'!E10)))</f>
        <v/>
      </c>
      <c r="CT16" s="298" t="str">
        <f ca="true">+IF(OFFSET('Sanitation Data'!$E$32,0,10*ROW('Sanitation Data'!E10))="","",OFFSET('Sanitation Data'!$E$32,0,10*ROW('Sanitation Data'!E10)))</f>
        <v/>
      </c>
      <c r="CU16" s="298" t="str">
        <f ca="true">+IF(OFFSET('Sanitation Data'!$F$28,0,10*ROW('Sanitation Data'!F10))="","",OFFSET('Sanitation Data'!$F$28,0,10*ROW('Sanitation Data'!F10)))</f>
        <v/>
      </c>
      <c r="CV16" s="298" t="str">
        <f ca="true">+IF(OFFSET('Sanitation Data'!$F$29,0,10*ROW('Sanitation Data'!F10))="","",OFFSET('Sanitation Data'!$F$29,0,10*ROW('Sanitation Data'!F10)))</f>
        <v/>
      </c>
      <c r="CW16" s="298" t="str">
        <f ca="true">+IF(OFFSET('Sanitation Data'!$F$30,0,10*ROW('Sanitation Data'!F10))="","",OFFSET('Sanitation Data'!$F$30,0,10*ROW('Sanitation Data'!F10)))</f>
        <v/>
      </c>
      <c r="CX16" s="298" t="str">
        <f ca="true">+IF(OFFSET('Sanitation Data'!$F$31,0,10*ROW('Sanitation Data'!F10))="","",OFFSET('Sanitation Data'!$F$31,0,10*ROW('Sanitation Data'!F10)))</f>
        <v/>
      </c>
      <c r="CY16" s="298" t="str">
        <f ca="true">+IF(OFFSET('Sanitation Data'!$F$32,0,10*ROW('Sanitation Data'!F10))="","",OFFSET('Sanitation Data'!$F$32,0,10*ROW('Sanitation Data'!F10)))</f>
        <v/>
      </c>
      <c r="CZ16" s="298" t="str">
        <f ca="true">+IF(OFFSET('Sanitation Data'!$G$28,0,10*ROW('Sanitation Data'!G10))="","",OFFSET('Sanitation Data'!$G$28,0,10*ROW('Sanitation Data'!G10)))</f>
        <v/>
      </c>
      <c r="DA16" s="298" t="str">
        <f ca="true">+IF(OFFSET('Sanitation Data'!$G$29,0,10*ROW('Sanitation Data'!G10))="","",OFFSET('Sanitation Data'!$G$29,0,10*ROW('Sanitation Data'!G10)))</f>
        <v/>
      </c>
      <c r="DB16" s="298" t="str">
        <f ca="true">+IF(OFFSET('Sanitation Data'!$G$30,0,10*ROW('Sanitation Data'!G10))="","",OFFSET('Sanitation Data'!$G$30,0,10*ROW('Sanitation Data'!G10)))</f>
        <v/>
      </c>
      <c r="DC16" s="298" t="str">
        <f ca="true">+IF(OFFSET('Sanitation Data'!$G$31,0,10*ROW('Sanitation Data'!G10))="","",OFFSET('Sanitation Data'!$G$31,0,10*ROW('Sanitation Data'!G10)))</f>
        <v/>
      </c>
      <c r="DD16" s="298" t="str">
        <f ca="true">+IF(OFFSET('Sanitation Data'!$G$32,0,10*ROW('Sanitation Data'!G10))="","",OFFSET('Sanitation Data'!$G$32,0,10*ROW('Sanitation Data'!G10)))</f>
        <v/>
      </c>
      <c r="DE16" s="298" t="str">
        <f ca="true">+IF(OFFSET('Sanitation Data'!$H$28,0,10*ROW('Sanitation Data'!H10))="","",OFFSET('Sanitation Data'!$H$28,0,10*ROW('Sanitation Data'!H10)))</f>
        <v>No</v>
      </c>
      <c r="DF16" s="298" t="str">
        <f ca="true">+IF(OFFSET('Sanitation Data'!$H$29,0,10*ROW('Sanitation Data'!H10))="","",OFFSET('Sanitation Data'!$H$29,0,10*ROW('Sanitation Data'!H10)))</f>
        <v/>
      </c>
      <c r="DG16" s="298" t="str">
        <f ca="true">+IF(OFFSET('Sanitation Data'!$H$30,0,10*ROW('Sanitation Data'!H10))="","",OFFSET('Sanitation Data'!$H$30,0,10*ROW('Sanitation Data'!H10)))</f>
        <v/>
      </c>
      <c r="DH16" s="298" t="str">
        <f ca="true">+IF(OFFSET('Sanitation Data'!$H$31,0,10*ROW('Sanitation Data'!H10))="","",OFFSET('Sanitation Data'!$H$31,0,10*ROW('Sanitation Data'!H10)))</f>
        <v/>
      </c>
      <c r="DI16" s="298" t="str">
        <f ca="true">+IF(OFFSET('Sanitation Data'!$H$32,0,10*ROW('Sanitation Data'!H10))="","",OFFSET('Sanitation Data'!$H$32,0,10*ROW('Sanitation Data'!H10)))</f>
        <v/>
      </c>
      <c r="DJ16" s="298" t="str">
        <f ca="true">+IF(OFFSET('Sanitation Data'!$I$28,0,10*ROW('Sanitation Data'!I10))="","",OFFSET('Sanitation Data'!$I$28,0,10*ROW('Sanitation Data'!I10)))</f>
        <v>No</v>
      </c>
      <c r="DK16" s="298" t="str">
        <f ca="true">+IF(OFFSET('Sanitation Data'!$I$29,0,10*ROW('Sanitation Data'!I10))="","",OFFSET('Sanitation Data'!$I$29,0,10*ROW('Sanitation Data'!I10)))</f>
        <v/>
      </c>
      <c r="DL16" s="298" t="str">
        <f ca="true">+IF(OFFSET('Sanitation Data'!$I$30,0,10*ROW('Sanitation Data'!I10))="","",OFFSET('Sanitation Data'!$I$30,0,10*ROW('Sanitation Data'!I10)))</f>
        <v/>
      </c>
      <c r="DM16" s="298" t="str">
        <f ca="true">+IF(OFFSET('Sanitation Data'!$I$31,0,10*ROW('Sanitation Data'!I10))="","",OFFSET('Sanitation Data'!$I$31,0,10*ROW('Sanitation Data'!I10)))</f>
        <v/>
      </c>
      <c r="DN16" s="298" t="str">
        <f ca="true">+IF(OFFSET('Sanitation Data'!$I$32,0,10*ROW('Sanitation Data'!I10))="","",OFFSET('Sanitation Data'!$I$32,0,10*ROW('Sanitation Data'!I10)))</f>
        <v/>
      </c>
      <c r="DO16" s="298" t="str">
        <f ca="true">+IF(OFFSET('Hygiene Data'!$D$11,0,10*ROW('Hygiene Data'!D10))="","",OFFSET('Hygiene Data'!$D$11,0,10*ROW('Hygiene Data'!D10)))</f>
        <v/>
      </c>
      <c r="DP16" s="298" t="str">
        <f ca="true">+IF(OFFSET('Hygiene Data'!$D$12,0,10*ROW('Hygiene Data'!D10))="","",OFFSET('Hygiene Data'!$D$12,0,10*ROW('Hygiene Data'!D10)))</f>
        <v/>
      </c>
      <c r="DQ16" s="298" t="str">
        <f ca="true">+IF(OFFSET('Hygiene Data'!$D$13,0,10*ROW('Hygiene Data'!D10))="","",OFFSET('Hygiene Data'!$D$13,0,10*ROW('Hygiene Data'!D10)))</f>
        <v/>
      </c>
      <c r="DR16" s="298" t="str">
        <f ca="true">+IF(OFFSET('Hygiene Data'!$E$11,0,10*ROW('Hygiene Data'!E10))="","",OFFSET('Hygiene Data'!$E$11,0,10*ROW('Hygiene Data'!E10)))</f>
        <v/>
      </c>
      <c r="DS16" s="298" t="str">
        <f ca="true">+IF(OFFSET('Hygiene Data'!$E$12,0,10*ROW('Hygiene Data'!E10))="","",OFFSET('Hygiene Data'!$E$12,0,10*ROW('Hygiene Data'!E10)))</f>
        <v/>
      </c>
      <c r="DT16" s="298" t="str">
        <f ca="true">+IF(OFFSET('Hygiene Data'!$E$13,0,10*ROW('Hygiene Data'!E10))="","",OFFSET('Hygiene Data'!$E$13,0,10*ROW('Hygiene Data'!E10)))</f>
        <v/>
      </c>
      <c r="DU16" s="298" t="str">
        <f ca="true">+IF(OFFSET('Hygiene Data'!$F$11,0,10*ROW('Hygiene Data'!F10))="","",OFFSET('Hygiene Data'!$F$11,0,10*ROW('Hygiene Data'!F10)))</f>
        <v/>
      </c>
      <c r="DV16" s="298" t="str">
        <f ca="true">+IF(OFFSET('Hygiene Data'!$F$12,0,10*ROW('Hygiene Data'!F10))="","",OFFSET('Hygiene Data'!$F$12,0,10*ROW('Hygiene Data'!F10)))</f>
        <v/>
      </c>
      <c r="DW16" s="298" t="str">
        <f ca="true">+IF(OFFSET('Hygiene Data'!$F$13,0,10*ROW('Hygiene Data'!F10))="","",OFFSET('Hygiene Data'!$F$13,0,10*ROW('Hygiene Data'!F10)))</f>
        <v/>
      </c>
      <c r="DX16" s="298" t="str">
        <f ca="true">+IF(OFFSET('Hygiene Data'!$G$11,0,10*ROW('Hygiene Data'!G10))="","",OFFSET('Hygiene Data'!$G$11,0,10*ROW('Hygiene Data'!G10)))</f>
        <v/>
      </c>
      <c r="DY16" s="298" t="str">
        <f ca="true">+IF(OFFSET('Hygiene Data'!$G$12,0,10*ROW('Hygiene Data'!G10))="","",OFFSET('Hygiene Data'!$G$12,0,10*ROW('Hygiene Data'!G10)))</f>
        <v/>
      </c>
      <c r="DZ16" s="298" t="str">
        <f ca="true">+IF(OFFSET('Hygiene Data'!$G$13,0,10*ROW('Hygiene Data'!G10))="","",OFFSET('Hygiene Data'!$G$13,0,10*ROW('Hygiene Data'!G10)))</f>
        <v/>
      </c>
      <c r="EA16" s="298" t="str">
        <f ca="true">+IF(OFFSET('Hygiene Data'!$H$11,0,10*ROW('Hygiene Data'!H10))="","",OFFSET('Hygiene Data'!$H$11,0,10*ROW('Hygiene Data'!H10)))</f>
        <v/>
      </c>
      <c r="EB16" s="298" t="str">
        <f ca="true">+IF(OFFSET('Hygiene Data'!$H$12,0,10*ROW('Hygiene Data'!H10))="","",OFFSET('Hygiene Data'!$H$12,0,10*ROW('Hygiene Data'!H10)))</f>
        <v/>
      </c>
      <c r="EC16" s="298" t="str">
        <f ca="true">+IF(OFFSET('Hygiene Data'!$H$13,0,10*ROW('Hygiene Data'!H10))="","",OFFSET('Hygiene Data'!$H$13,0,10*ROW('Hygiene Data'!H10)))</f>
        <v/>
      </c>
      <c r="ED16" s="298" t="str">
        <f ca="true">+IF(OFFSET('Hygiene Data'!$I$11,0,10*ROW('Hygiene Data'!I10))="","",OFFSET('Hygiene Data'!$I$11,0,10*ROW('Hygiene Data'!I10)))</f>
        <v/>
      </c>
      <c r="EE16" s="298" t="str">
        <f ca="true">+IF(OFFSET('Hygiene Data'!$I$12,0,10*ROW('Hygiene Data'!I10))="","",OFFSET('Hygiene Data'!$I$12,0,10*ROW('Hygiene Data'!I10)))</f>
        <v/>
      </c>
      <c r="EF16" s="298"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CIV_2015_EMIS</v>
      </c>
      <c r="B17" s="36" t="str">
        <f ca="true">+IF(OFFSET('Water Data'!$C$2,0,10*ROW('Water Data'!F11))="","",OFFSET('Water Data'!$C$2,0,10*ROW('Water Data'!F11)))</f>
        <v>EMIS</v>
      </c>
      <c r="C17" s="354">
        <f t="shared" ca="true" si="0"/>
        <v>2015</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46.469677593053781</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72.964426877470359</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32.785546595896705</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46.469677593053781</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40.5465437167665</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60.928853754940697</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30.019393691946505</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40.5465437167665</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98"/>
      <c r="BS17" s="298" t="str">
        <f ca="true">+IF(OFFSET('Water Data'!$D$27,0,10*ROW('Water Data'!D11))="","",OFFSET('Water Data'!$D$27,0,10*ROW('Water Data'!D11)))</f>
        <v/>
      </c>
      <c r="BT17" s="298" t="str">
        <f ca="true">+IF(OFFSET('Water Data'!$D$28,0,10*ROW('Water Data'!D11))="","",OFFSET('Water Data'!$D$28,0,10*ROW('Water Data'!D11)))</f>
        <v>Yes</v>
      </c>
      <c r="BU17" s="298" t="str">
        <f ca="true">+IF(OFFSET('Water Data'!$D$29,0,10*ROW('Water Data'!D11))="","",OFFSET('Water Data'!$D$29,0,10*ROW('Water Data'!D11)))</f>
        <v/>
      </c>
      <c r="BV17" s="298" t="str">
        <f ca="true">+IF(OFFSET('Water Data'!$E$27,0,10*ROW('Water Data'!E11))="","",OFFSET('Water Data'!$E$27,0,10*ROW('Water Data'!E11)))</f>
        <v/>
      </c>
      <c r="BW17" s="298" t="str">
        <f ca="true">+IF(OFFSET('Water Data'!$E$28,0,10*ROW('Water Data'!E11))="","",OFFSET('Water Data'!$E$28,0,10*ROW('Water Data'!E11)))</f>
        <v>Yes</v>
      </c>
      <c r="BX17" s="298" t="str">
        <f ca="true">+IF(OFFSET('Water Data'!$E$29,0,10*ROW('Water Data'!E11))="","",OFFSET('Water Data'!$E$29,0,10*ROW('Water Data'!E11)))</f>
        <v/>
      </c>
      <c r="BY17" s="298" t="str">
        <f ca="true">+IF(OFFSET('Water Data'!$F$27,0,10*ROW('Water Data'!F11))="","",OFFSET('Water Data'!$F$27,0,10*ROW('Water Data'!F11)))</f>
        <v/>
      </c>
      <c r="BZ17" s="298" t="str">
        <f ca="true">+IF(OFFSET('Water Data'!$F$28,0,10*ROW('Water Data'!F11))="","",OFFSET('Water Data'!$F$28,0,10*ROW('Water Data'!F11)))</f>
        <v>Yes</v>
      </c>
      <c r="CA17" s="298" t="str">
        <f ca="true">+IF(OFFSET('Water Data'!$F$29,0,10*ROW('Water Data'!F11))="","",OFFSET('Water Data'!$F$29,0,10*ROW('Water Data'!F11)))</f>
        <v/>
      </c>
      <c r="CB17" s="298" t="str">
        <f ca="true">+IF(OFFSET('Water Data'!$G$27,0,10*ROW('Water Data'!G11))="","",OFFSET('Water Data'!$G$27,0,10*ROW('Water Data'!G11)))</f>
        <v/>
      </c>
      <c r="CC17" s="298" t="str">
        <f ca="true">+IF(OFFSET('Water Data'!$G$28,0,10*ROW('Water Data'!G11))="","",OFFSET('Water Data'!$G$28,0,10*ROW('Water Data'!G11)))</f>
        <v/>
      </c>
      <c r="CD17" s="298" t="str">
        <f ca="true">+IF(OFFSET('Water Data'!$G$29,0,10*ROW('Water Data'!G11))="","",OFFSET('Water Data'!$G$29,0,10*ROW('Water Data'!G11)))</f>
        <v/>
      </c>
      <c r="CE17" s="298" t="str">
        <f ca="true">+IF(OFFSET('Water Data'!$H$27,0,10*ROW('Water Data'!H11))="","",OFFSET('Water Data'!$H$27,0,10*ROW('Water Data'!H11)))</f>
        <v/>
      </c>
      <c r="CF17" s="298" t="str">
        <f ca="true">+IF(OFFSET('Water Data'!$H$28,0,10*ROW('Water Data'!H11))="","",OFFSET('Water Data'!$H$28,0,10*ROW('Water Data'!H11)))</f>
        <v>Yes</v>
      </c>
      <c r="CG17" s="298" t="str">
        <f ca="true">+IF(OFFSET('Water Data'!$H$29,0,10*ROW('Water Data'!H11))="","",OFFSET('Water Data'!$H$29,0,10*ROW('Water Data'!H11)))</f>
        <v/>
      </c>
      <c r="CH17" s="298" t="str">
        <f ca="true">+IF(OFFSET('Water Data'!$I$27,0,10*ROW('Water Data'!I11))="","",OFFSET('Water Data'!$I$27,0,10*ROW('Water Data'!I11)))</f>
        <v/>
      </c>
      <c r="CI17" s="298" t="str">
        <f ca="true">+IF(OFFSET('Water Data'!$I$28,0,10*ROW('Water Data'!I11))="","",OFFSET('Water Data'!$I$28,0,10*ROW('Water Data'!I11)))</f>
        <v/>
      </c>
      <c r="CJ17" s="298" t="str">
        <f ca="true">+IF(OFFSET('Water Data'!$I$29,0,10*ROW('Water Data'!I11))="","",OFFSET('Water Data'!$I$29,0,10*ROW('Water Data'!I11)))</f>
        <v/>
      </c>
      <c r="CK17" s="298" t="str">
        <f ca="true">+IF(OFFSET('Sanitation Data'!$D$28,0,10*ROW('Sanitation Data'!D11))="","",OFFSET('Sanitation Data'!$D$28,0,10*ROW('Sanitation Data'!D11)))</f>
        <v>Yes</v>
      </c>
      <c r="CL17" s="298" t="str">
        <f ca="true">+IF(OFFSET('Sanitation Data'!$D$29,0,10*ROW('Sanitation Data'!D11))="","",OFFSET('Sanitation Data'!$D$29,0,10*ROW('Sanitation Data'!D11)))</f>
        <v/>
      </c>
      <c r="CM17" s="298" t="str">
        <f ca="true">+IF(OFFSET('Sanitation Data'!$D$30,0,10*ROW('Sanitation Data'!D11))="","",OFFSET('Sanitation Data'!$D$30,0,10*ROW('Sanitation Data'!D11)))</f>
        <v/>
      </c>
      <c r="CN17" s="298" t="str">
        <f ca="true">+IF(OFFSET('Sanitation Data'!$D$31,0,10*ROW('Sanitation Data'!D11))="","",OFFSET('Sanitation Data'!$D$31,0,10*ROW('Sanitation Data'!D11)))</f>
        <v/>
      </c>
      <c r="CO17" s="298" t="str">
        <f ca="true">+IF(OFFSET('Sanitation Data'!$D$32,0,10*ROW('Sanitation Data'!D11))="","",OFFSET('Sanitation Data'!$D$32,0,10*ROW('Sanitation Data'!D11)))</f>
        <v/>
      </c>
      <c r="CP17" s="298" t="str">
        <f ca="true">+IF(OFFSET('Sanitation Data'!$E$28,0,10*ROW('Sanitation Data'!E11))="","",OFFSET('Sanitation Data'!$E$28,0,10*ROW('Sanitation Data'!E11)))</f>
        <v>Yes</v>
      </c>
      <c r="CQ17" s="298" t="str">
        <f ca="true">+IF(OFFSET('Sanitation Data'!$E$29,0,10*ROW('Sanitation Data'!E11))="","",OFFSET('Sanitation Data'!$E$29,0,10*ROW('Sanitation Data'!E11)))</f>
        <v/>
      </c>
      <c r="CR17" s="298" t="str">
        <f ca="true">+IF(OFFSET('Sanitation Data'!$E$30,0,10*ROW('Sanitation Data'!E11))="","",OFFSET('Sanitation Data'!$E$30,0,10*ROW('Sanitation Data'!E11)))</f>
        <v/>
      </c>
      <c r="CS17" s="298" t="str">
        <f ca="true">+IF(OFFSET('Sanitation Data'!$E$31,0,10*ROW('Sanitation Data'!E11))="","",OFFSET('Sanitation Data'!$E$31,0,10*ROW('Sanitation Data'!E11)))</f>
        <v/>
      </c>
      <c r="CT17" s="298" t="str">
        <f ca="true">+IF(OFFSET('Sanitation Data'!$E$32,0,10*ROW('Sanitation Data'!E11))="","",OFFSET('Sanitation Data'!$E$32,0,10*ROW('Sanitation Data'!E11)))</f>
        <v/>
      </c>
      <c r="CU17" s="298" t="str">
        <f ca="true">+IF(OFFSET('Sanitation Data'!$F$28,0,10*ROW('Sanitation Data'!F11))="","",OFFSET('Sanitation Data'!$F$28,0,10*ROW('Sanitation Data'!F11)))</f>
        <v>Yes</v>
      </c>
      <c r="CV17" s="298" t="str">
        <f ca="true">+IF(OFFSET('Sanitation Data'!$F$29,0,10*ROW('Sanitation Data'!F11))="","",OFFSET('Sanitation Data'!$F$29,0,10*ROW('Sanitation Data'!F11)))</f>
        <v/>
      </c>
      <c r="CW17" s="298" t="str">
        <f ca="true">+IF(OFFSET('Sanitation Data'!$F$30,0,10*ROW('Sanitation Data'!F11))="","",OFFSET('Sanitation Data'!$F$30,0,10*ROW('Sanitation Data'!F11)))</f>
        <v/>
      </c>
      <c r="CX17" s="298" t="str">
        <f ca="true">+IF(OFFSET('Sanitation Data'!$F$31,0,10*ROW('Sanitation Data'!F11))="","",OFFSET('Sanitation Data'!$F$31,0,10*ROW('Sanitation Data'!F11)))</f>
        <v/>
      </c>
      <c r="CY17" s="298" t="str">
        <f ca="true">+IF(OFFSET('Sanitation Data'!$F$32,0,10*ROW('Sanitation Data'!F11))="","",OFFSET('Sanitation Data'!$F$32,0,10*ROW('Sanitation Data'!F11)))</f>
        <v/>
      </c>
      <c r="CZ17" s="298" t="str">
        <f ca="true">+IF(OFFSET('Sanitation Data'!$G$28,0,10*ROW('Sanitation Data'!G11))="","",OFFSET('Sanitation Data'!$G$28,0,10*ROW('Sanitation Data'!G11)))</f>
        <v/>
      </c>
      <c r="DA17" s="298" t="str">
        <f ca="true">+IF(OFFSET('Sanitation Data'!$G$29,0,10*ROW('Sanitation Data'!G11))="","",OFFSET('Sanitation Data'!$G$29,0,10*ROW('Sanitation Data'!G11)))</f>
        <v/>
      </c>
      <c r="DB17" s="298" t="str">
        <f ca="true">+IF(OFFSET('Sanitation Data'!$G$30,0,10*ROW('Sanitation Data'!G11))="","",OFFSET('Sanitation Data'!$G$30,0,10*ROW('Sanitation Data'!G11)))</f>
        <v/>
      </c>
      <c r="DC17" s="298" t="str">
        <f ca="true">+IF(OFFSET('Sanitation Data'!$G$31,0,10*ROW('Sanitation Data'!G11))="","",OFFSET('Sanitation Data'!$G$31,0,10*ROW('Sanitation Data'!G11)))</f>
        <v/>
      </c>
      <c r="DD17" s="298" t="str">
        <f ca="true">+IF(OFFSET('Sanitation Data'!$G$32,0,10*ROW('Sanitation Data'!G11))="","",OFFSET('Sanitation Data'!$G$32,0,10*ROW('Sanitation Data'!G11)))</f>
        <v/>
      </c>
      <c r="DE17" s="298" t="str">
        <f ca="true">+IF(OFFSET('Sanitation Data'!$H$28,0,10*ROW('Sanitation Data'!H11))="","",OFFSET('Sanitation Data'!$H$28,0,10*ROW('Sanitation Data'!H11)))</f>
        <v>Yes</v>
      </c>
      <c r="DF17" s="298" t="str">
        <f ca="true">+IF(OFFSET('Sanitation Data'!$H$29,0,10*ROW('Sanitation Data'!H11))="","",OFFSET('Sanitation Data'!$H$29,0,10*ROW('Sanitation Data'!H11)))</f>
        <v/>
      </c>
      <c r="DG17" s="298" t="str">
        <f ca="true">+IF(OFFSET('Sanitation Data'!$H$30,0,10*ROW('Sanitation Data'!H11))="","",OFFSET('Sanitation Data'!$H$30,0,10*ROW('Sanitation Data'!H11)))</f>
        <v/>
      </c>
      <c r="DH17" s="298" t="str">
        <f ca="true">+IF(OFFSET('Sanitation Data'!$H$31,0,10*ROW('Sanitation Data'!H11))="","",OFFSET('Sanitation Data'!$H$31,0,10*ROW('Sanitation Data'!H11)))</f>
        <v/>
      </c>
      <c r="DI17" s="298" t="str">
        <f ca="true">+IF(OFFSET('Sanitation Data'!$H$32,0,10*ROW('Sanitation Data'!H11))="","",OFFSET('Sanitation Data'!$H$32,0,10*ROW('Sanitation Data'!H11)))</f>
        <v/>
      </c>
      <c r="DJ17" s="298" t="str">
        <f ca="true">+IF(OFFSET('Sanitation Data'!$I$28,0,10*ROW('Sanitation Data'!I11))="","",OFFSET('Sanitation Data'!$I$28,0,10*ROW('Sanitation Data'!I11)))</f>
        <v/>
      </c>
      <c r="DK17" s="298" t="str">
        <f ca="true">+IF(OFFSET('Sanitation Data'!$I$29,0,10*ROW('Sanitation Data'!I11))="","",OFFSET('Sanitation Data'!$I$29,0,10*ROW('Sanitation Data'!I11)))</f>
        <v/>
      </c>
      <c r="DL17" s="298" t="str">
        <f ca="true">+IF(OFFSET('Sanitation Data'!$I$30,0,10*ROW('Sanitation Data'!I11))="","",OFFSET('Sanitation Data'!$I$30,0,10*ROW('Sanitation Data'!I11)))</f>
        <v/>
      </c>
      <c r="DM17" s="298" t="str">
        <f ca="true">+IF(OFFSET('Sanitation Data'!$I$31,0,10*ROW('Sanitation Data'!I11))="","",OFFSET('Sanitation Data'!$I$31,0,10*ROW('Sanitation Data'!I11)))</f>
        <v/>
      </c>
      <c r="DN17" s="298" t="str">
        <f ca="true">+IF(OFFSET('Sanitation Data'!$I$32,0,10*ROW('Sanitation Data'!I11))="","",OFFSET('Sanitation Data'!$I$32,0,10*ROW('Sanitation Data'!I11)))</f>
        <v/>
      </c>
      <c r="DO17" s="298" t="str">
        <f ca="true">+IF(OFFSET('Hygiene Data'!$D$11,0,10*ROW('Hygiene Data'!D11))="","",OFFSET('Hygiene Data'!$D$11,0,10*ROW('Hygiene Data'!D11)))</f>
        <v/>
      </c>
      <c r="DP17" s="298" t="str">
        <f ca="true">+IF(OFFSET('Hygiene Data'!$D$12,0,10*ROW('Hygiene Data'!D11))="","",OFFSET('Hygiene Data'!$D$12,0,10*ROW('Hygiene Data'!D11)))</f>
        <v/>
      </c>
      <c r="DQ17" s="298" t="str">
        <f ca="true">+IF(OFFSET('Hygiene Data'!$D$13,0,10*ROW('Hygiene Data'!D11))="","",OFFSET('Hygiene Data'!$D$13,0,10*ROW('Hygiene Data'!D11)))</f>
        <v/>
      </c>
      <c r="DR17" s="298" t="str">
        <f ca="true">+IF(OFFSET('Hygiene Data'!$E$11,0,10*ROW('Hygiene Data'!E11))="","",OFFSET('Hygiene Data'!$E$11,0,10*ROW('Hygiene Data'!E11)))</f>
        <v/>
      </c>
      <c r="DS17" s="298" t="str">
        <f ca="true">+IF(OFFSET('Hygiene Data'!$E$12,0,10*ROW('Hygiene Data'!E11))="","",OFFSET('Hygiene Data'!$E$12,0,10*ROW('Hygiene Data'!E11)))</f>
        <v/>
      </c>
      <c r="DT17" s="298" t="str">
        <f ca="true">+IF(OFFSET('Hygiene Data'!$E$13,0,10*ROW('Hygiene Data'!E11))="","",OFFSET('Hygiene Data'!$E$13,0,10*ROW('Hygiene Data'!E11)))</f>
        <v/>
      </c>
      <c r="DU17" s="298" t="str">
        <f ca="true">+IF(OFFSET('Hygiene Data'!$F$11,0,10*ROW('Hygiene Data'!F11))="","",OFFSET('Hygiene Data'!$F$11,0,10*ROW('Hygiene Data'!F11)))</f>
        <v/>
      </c>
      <c r="DV17" s="298" t="str">
        <f ca="true">+IF(OFFSET('Hygiene Data'!$F$12,0,10*ROW('Hygiene Data'!F11))="","",OFFSET('Hygiene Data'!$F$12,0,10*ROW('Hygiene Data'!F11)))</f>
        <v/>
      </c>
      <c r="DW17" s="298" t="str">
        <f ca="true">+IF(OFFSET('Hygiene Data'!$F$13,0,10*ROW('Hygiene Data'!F11))="","",OFFSET('Hygiene Data'!$F$13,0,10*ROW('Hygiene Data'!F11)))</f>
        <v/>
      </c>
      <c r="DX17" s="298" t="str">
        <f ca="true">+IF(OFFSET('Hygiene Data'!$G$11,0,10*ROW('Hygiene Data'!G11))="","",OFFSET('Hygiene Data'!$G$11,0,10*ROW('Hygiene Data'!G11)))</f>
        <v/>
      </c>
      <c r="DY17" s="298" t="str">
        <f ca="true">+IF(OFFSET('Hygiene Data'!$G$12,0,10*ROW('Hygiene Data'!G11))="","",OFFSET('Hygiene Data'!$G$12,0,10*ROW('Hygiene Data'!G11)))</f>
        <v/>
      </c>
      <c r="DZ17" s="298" t="str">
        <f ca="true">+IF(OFFSET('Hygiene Data'!$G$13,0,10*ROW('Hygiene Data'!G11))="","",OFFSET('Hygiene Data'!$G$13,0,10*ROW('Hygiene Data'!G11)))</f>
        <v/>
      </c>
      <c r="EA17" s="298" t="str">
        <f ca="true">+IF(OFFSET('Hygiene Data'!$H$11,0,10*ROW('Hygiene Data'!H11))="","",OFFSET('Hygiene Data'!$H$11,0,10*ROW('Hygiene Data'!H11)))</f>
        <v/>
      </c>
      <c r="EB17" s="298" t="str">
        <f ca="true">+IF(OFFSET('Hygiene Data'!$H$12,0,10*ROW('Hygiene Data'!H11))="","",OFFSET('Hygiene Data'!$H$12,0,10*ROW('Hygiene Data'!H11)))</f>
        <v/>
      </c>
      <c r="EC17" s="298" t="str">
        <f ca="true">+IF(OFFSET('Hygiene Data'!$H$13,0,10*ROW('Hygiene Data'!H11))="","",OFFSET('Hygiene Data'!$H$13,0,10*ROW('Hygiene Data'!H11)))</f>
        <v/>
      </c>
      <c r="ED17" s="298" t="str">
        <f ca="true">+IF(OFFSET('Hygiene Data'!$I$11,0,10*ROW('Hygiene Data'!I11))="","",OFFSET('Hygiene Data'!$I$11,0,10*ROW('Hygiene Data'!I11)))</f>
        <v/>
      </c>
      <c r="EE17" s="298" t="str">
        <f ca="true">+IF(OFFSET('Hygiene Data'!$I$12,0,10*ROW('Hygiene Data'!I11))="","",OFFSET('Hygiene Data'!$I$12,0,10*ROW('Hygiene Data'!I11)))</f>
        <v/>
      </c>
      <c r="EF17" s="298"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CIV_2016_UIS</v>
      </c>
      <c r="B18" s="36" t="str">
        <f ca="true">+IF(OFFSET('Water Data'!$C$2,0,10*ROW('Water Data'!F12))="","",OFFSET('Water Data'!$C$2,0,10*ROW('Water Data'!F12)))</f>
        <v>Other</v>
      </c>
      <c r="C18" s="354">
        <f t="shared" ca="true" si="0"/>
        <v>2016</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str">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[51]</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str">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[51]</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str">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[100]</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str">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[100]</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str">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[33]</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str">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[26]</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str">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[100]</v>
      </c>
      <c r="BR18" s="298"/>
      <c r="BS18" s="298" t="str">
        <f ca="true">+IF(OFFSET('Water Data'!$D$27,0,10*ROW('Water Data'!D12))="","",OFFSET('Water Data'!$D$27,0,10*ROW('Water Data'!D12)))</f>
        <v/>
      </c>
      <c r="BT18" s="298" t="str">
        <f ca="true">+IF(OFFSET('Water Data'!$D$28,0,10*ROW('Water Data'!D12))="","",OFFSET('Water Data'!$D$28,0,10*ROW('Water Data'!D12)))</f>
        <v>No</v>
      </c>
      <c r="BU18" s="298" t="str">
        <f ca="true">+IF(OFFSET('Water Data'!$D$29,0,10*ROW('Water Data'!D12))="","",OFFSET('Water Data'!$D$29,0,10*ROW('Water Data'!D12)))</f>
        <v/>
      </c>
      <c r="BV18" s="298" t="str">
        <f ca="true">+IF(OFFSET('Water Data'!$E$27,0,10*ROW('Water Data'!E12))="","",OFFSET('Water Data'!$E$27,0,10*ROW('Water Data'!E12)))</f>
        <v/>
      </c>
      <c r="BW18" s="298" t="str">
        <f ca="true">+IF(OFFSET('Water Data'!$E$28,0,10*ROW('Water Data'!E12))="","",OFFSET('Water Data'!$E$28,0,10*ROW('Water Data'!E12)))</f>
        <v/>
      </c>
      <c r="BX18" s="298" t="str">
        <f ca="true">+IF(OFFSET('Water Data'!$E$29,0,10*ROW('Water Data'!E12))="","",OFFSET('Water Data'!$E$29,0,10*ROW('Water Data'!E12)))</f>
        <v/>
      </c>
      <c r="BY18" s="298" t="str">
        <f ca="true">+IF(OFFSET('Water Data'!$F$27,0,10*ROW('Water Data'!F12))="","",OFFSET('Water Data'!$F$27,0,10*ROW('Water Data'!F12)))</f>
        <v/>
      </c>
      <c r="BZ18" s="298" t="str">
        <f ca="true">+IF(OFFSET('Water Data'!$F$28,0,10*ROW('Water Data'!F12))="","",OFFSET('Water Data'!$F$28,0,10*ROW('Water Data'!F12)))</f>
        <v/>
      </c>
      <c r="CA18" s="298" t="str">
        <f ca="true">+IF(OFFSET('Water Data'!$F$29,0,10*ROW('Water Data'!F12))="","",OFFSET('Water Data'!$F$29,0,10*ROW('Water Data'!F12)))</f>
        <v/>
      </c>
      <c r="CB18" s="298" t="str">
        <f ca="true">+IF(OFFSET('Water Data'!$G$27,0,10*ROW('Water Data'!G12))="","",OFFSET('Water Data'!$G$27,0,10*ROW('Water Data'!G12)))</f>
        <v/>
      </c>
      <c r="CC18" s="298" t="str">
        <f ca="true">+IF(OFFSET('Water Data'!$G$28,0,10*ROW('Water Data'!G12))="","",OFFSET('Water Data'!$G$28,0,10*ROW('Water Data'!G12)))</f>
        <v/>
      </c>
      <c r="CD18" s="298" t="str">
        <f ca="true">+IF(OFFSET('Water Data'!$G$29,0,10*ROW('Water Data'!G12))="","",OFFSET('Water Data'!$G$29,0,10*ROW('Water Data'!G12)))</f>
        <v/>
      </c>
      <c r="CE18" s="298" t="str">
        <f ca="true">+IF(OFFSET('Water Data'!$H$27,0,10*ROW('Water Data'!H12))="","",OFFSET('Water Data'!$H$27,0,10*ROW('Water Data'!H12)))</f>
        <v/>
      </c>
      <c r="CF18" s="298" t="str">
        <f ca="true">+IF(OFFSET('Water Data'!$H$28,0,10*ROW('Water Data'!H12))="","",OFFSET('Water Data'!$H$28,0,10*ROW('Water Data'!H12)))</f>
        <v>No</v>
      </c>
      <c r="CG18" s="298" t="str">
        <f ca="true">+IF(OFFSET('Water Data'!$H$29,0,10*ROW('Water Data'!H12))="","",OFFSET('Water Data'!$H$29,0,10*ROW('Water Data'!H12)))</f>
        <v/>
      </c>
      <c r="CH18" s="298" t="str">
        <f ca="true">+IF(OFFSET('Water Data'!$I$27,0,10*ROW('Water Data'!I12))="","",OFFSET('Water Data'!$I$27,0,10*ROW('Water Data'!I12)))</f>
        <v/>
      </c>
      <c r="CI18" s="298" t="str">
        <f ca="true">+IF(OFFSET('Water Data'!$I$28,0,10*ROW('Water Data'!I12))="","",OFFSET('Water Data'!$I$28,0,10*ROW('Water Data'!I12)))</f>
        <v>No</v>
      </c>
      <c r="CJ18" s="298" t="str">
        <f ca="true">+IF(OFFSET('Water Data'!$I$29,0,10*ROW('Water Data'!I12))="","",OFFSET('Water Data'!$I$29,0,10*ROW('Water Data'!I12)))</f>
        <v/>
      </c>
      <c r="CK18" s="298" t="str">
        <f ca="true">+IF(OFFSET('Sanitation Data'!$D$28,0,10*ROW('Sanitation Data'!D12))="","",OFFSET('Sanitation Data'!$D$28,0,10*ROW('Sanitation Data'!D12)))</f>
        <v/>
      </c>
      <c r="CL18" s="298" t="str">
        <f ca="true">+IF(OFFSET('Sanitation Data'!$D$29,0,10*ROW('Sanitation Data'!D12))="","",OFFSET('Sanitation Data'!$D$29,0,10*ROW('Sanitation Data'!D12)))</f>
        <v/>
      </c>
      <c r="CM18" s="298" t="str">
        <f ca="true">+IF(OFFSET('Sanitation Data'!$D$30,0,10*ROW('Sanitation Data'!D12))="","",OFFSET('Sanitation Data'!$D$30,0,10*ROW('Sanitation Data'!D12)))</f>
        <v/>
      </c>
      <c r="CN18" s="298" t="str">
        <f ca="true">+IF(OFFSET('Sanitation Data'!$D$31,0,10*ROW('Sanitation Data'!D12))="","",OFFSET('Sanitation Data'!$D$31,0,10*ROW('Sanitation Data'!D12)))</f>
        <v/>
      </c>
      <c r="CO18" s="298" t="str">
        <f ca="true">+IF(OFFSET('Sanitation Data'!$D$32,0,10*ROW('Sanitation Data'!D12))="","",OFFSET('Sanitation Data'!$D$32,0,10*ROW('Sanitation Data'!D12)))</f>
        <v/>
      </c>
      <c r="CP18" s="298" t="str">
        <f ca="true">+IF(OFFSET('Sanitation Data'!$E$28,0,10*ROW('Sanitation Data'!E12))="","",OFFSET('Sanitation Data'!$E$28,0,10*ROW('Sanitation Data'!E12)))</f>
        <v/>
      </c>
      <c r="CQ18" s="298" t="str">
        <f ca="true">+IF(OFFSET('Sanitation Data'!$E$29,0,10*ROW('Sanitation Data'!E12))="","",OFFSET('Sanitation Data'!$E$29,0,10*ROW('Sanitation Data'!E12)))</f>
        <v/>
      </c>
      <c r="CR18" s="298" t="str">
        <f ca="true">+IF(OFFSET('Sanitation Data'!$E$30,0,10*ROW('Sanitation Data'!E12))="","",OFFSET('Sanitation Data'!$E$30,0,10*ROW('Sanitation Data'!E12)))</f>
        <v/>
      </c>
      <c r="CS18" s="298" t="str">
        <f ca="true">+IF(OFFSET('Sanitation Data'!$E$31,0,10*ROW('Sanitation Data'!E12))="","",OFFSET('Sanitation Data'!$E$31,0,10*ROW('Sanitation Data'!E12)))</f>
        <v/>
      </c>
      <c r="CT18" s="298" t="str">
        <f ca="true">+IF(OFFSET('Sanitation Data'!$E$32,0,10*ROW('Sanitation Data'!E12))="","",OFFSET('Sanitation Data'!$E$32,0,10*ROW('Sanitation Data'!E12)))</f>
        <v/>
      </c>
      <c r="CU18" s="298" t="str">
        <f ca="true">+IF(OFFSET('Sanitation Data'!$F$28,0,10*ROW('Sanitation Data'!F12))="","",OFFSET('Sanitation Data'!$F$28,0,10*ROW('Sanitation Data'!F12)))</f>
        <v/>
      </c>
      <c r="CV18" s="298" t="str">
        <f ca="true">+IF(OFFSET('Sanitation Data'!$F$29,0,10*ROW('Sanitation Data'!F12))="","",OFFSET('Sanitation Data'!$F$29,0,10*ROW('Sanitation Data'!F12)))</f>
        <v/>
      </c>
      <c r="CW18" s="298" t="str">
        <f ca="true">+IF(OFFSET('Sanitation Data'!$F$30,0,10*ROW('Sanitation Data'!F12))="","",OFFSET('Sanitation Data'!$F$30,0,10*ROW('Sanitation Data'!F12)))</f>
        <v/>
      </c>
      <c r="CX18" s="298" t="str">
        <f ca="true">+IF(OFFSET('Sanitation Data'!$F$31,0,10*ROW('Sanitation Data'!F12))="","",OFFSET('Sanitation Data'!$F$31,0,10*ROW('Sanitation Data'!F12)))</f>
        <v/>
      </c>
      <c r="CY18" s="298" t="str">
        <f ca="true">+IF(OFFSET('Sanitation Data'!$F$32,0,10*ROW('Sanitation Data'!F12))="","",OFFSET('Sanitation Data'!$F$32,0,10*ROW('Sanitation Data'!F12)))</f>
        <v/>
      </c>
      <c r="CZ18" s="298" t="str">
        <f ca="true">+IF(OFFSET('Sanitation Data'!$G$28,0,10*ROW('Sanitation Data'!G12))="","",OFFSET('Sanitation Data'!$G$28,0,10*ROW('Sanitation Data'!G12)))</f>
        <v/>
      </c>
      <c r="DA18" s="298" t="str">
        <f ca="true">+IF(OFFSET('Sanitation Data'!$G$29,0,10*ROW('Sanitation Data'!G12))="","",OFFSET('Sanitation Data'!$G$29,0,10*ROW('Sanitation Data'!G12)))</f>
        <v/>
      </c>
      <c r="DB18" s="298" t="str">
        <f ca="true">+IF(OFFSET('Sanitation Data'!$G$30,0,10*ROW('Sanitation Data'!G12))="","",OFFSET('Sanitation Data'!$G$30,0,10*ROW('Sanitation Data'!G12)))</f>
        <v/>
      </c>
      <c r="DC18" s="298" t="str">
        <f ca="true">+IF(OFFSET('Sanitation Data'!$G$31,0,10*ROW('Sanitation Data'!G12))="","",OFFSET('Sanitation Data'!$G$31,0,10*ROW('Sanitation Data'!G12)))</f>
        <v/>
      </c>
      <c r="DD18" s="298" t="str">
        <f ca="true">+IF(OFFSET('Sanitation Data'!$G$32,0,10*ROW('Sanitation Data'!G12))="","",OFFSET('Sanitation Data'!$G$32,0,10*ROW('Sanitation Data'!G12)))</f>
        <v/>
      </c>
      <c r="DE18" s="298" t="str">
        <f ca="true">+IF(OFFSET('Sanitation Data'!$H$28,0,10*ROW('Sanitation Data'!H12))="","",OFFSET('Sanitation Data'!$H$28,0,10*ROW('Sanitation Data'!H12)))</f>
        <v/>
      </c>
      <c r="DF18" s="298" t="str">
        <f ca="true">+IF(OFFSET('Sanitation Data'!$H$29,0,10*ROW('Sanitation Data'!H12))="","",OFFSET('Sanitation Data'!$H$29,0,10*ROW('Sanitation Data'!H12)))</f>
        <v/>
      </c>
      <c r="DG18" s="298" t="str">
        <f ca="true">+IF(OFFSET('Sanitation Data'!$H$30,0,10*ROW('Sanitation Data'!H12))="","",OFFSET('Sanitation Data'!$H$30,0,10*ROW('Sanitation Data'!H12)))</f>
        <v/>
      </c>
      <c r="DH18" s="298" t="str">
        <f ca="true">+IF(OFFSET('Sanitation Data'!$H$31,0,10*ROW('Sanitation Data'!H12))="","",OFFSET('Sanitation Data'!$H$31,0,10*ROW('Sanitation Data'!H12)))</f>
        <v/>
      </c>
      <c r="DI18" s="298" t="str">
        <f ca="true">+IF(OFFSET('Sanitation Data'!$H$32,0,10*ROW('Sanitation Data'!H12))="","",OFFSET('Sanitation Data'!$H$32,0,10*ROW('Sanitation Data'!H12)))</f>
        <v/>
      </c>
      <c r="DJ18" s="298" t="str">
        <f ca="true">+IF(OFFSET('Sanitation Data'!$I$28,0,10*ROW('Sanitation Data'!I12))="","",OFFSET('Sanitation Data'!$I$28,0,10*ROW('Sanitation Data'!I12)))</f>
        <v/>
      </c>
      <c r="DK18" s="298" t="str">
        <f ca="true">+IF(OFFSET('Sanitation Data'!$I$29,0,10*ROW('Sanitation Data'!I12))="","",OFFSET('Sanitation Data'!$I$29,0,10*ROW('Sanitation Data'!I12)))</f>
        <v/>
      </c>
      <c r="DL18" s="298" t="str">
        <f ca="true">+IF(OFFSET('Sanitation Data'!$I$30,0,10*ROW('Sanitation Data'!I12))="","",OFFSET('Sanitation Data'!$I$30,0,10*ROW('Sanitation Data'!I12)))</f>
        <v/>
      </c>
      <c r="DM18" s="298" t="str">
        <f ca="true">+IF(OFFSET('Sanitation Data'!$I$31,0,10*ROW('Sanitation Data'!I12))="","",OFFSET('Sanitation Data'!$I$31,0,10*ROW('Sanitation Data'!I12)))</f>
        <v/>
      </c>
      <c r="DN18" s="298" t="str">
        <f ca="true">+IF(OFFSET('Sanitation Data'!$I$32,0,10*ROW('Sanitation Data'!I12))="","",OFFSET('Sanitation Data'!$I$32,0,10*ROW('Sanitation Data'!I12)))</f>
        <v>No</v>
      </c>
      <c r="DO18" s="298" t="str">
        <f ca="true">+IF(OFFSET('Hygiene Data'!$D$11,0,10*ROW('Hygiene Data'!D12))="","",OFFSET('Hygiene Data'!$D$11,0,10*ROW('Hygiene Data'!D12)))</f>
        <v/>
      </c>
      <c r="DP18" s="298" t="str">
        <f ca="true">+IF(OFFSET('Hygiene Data'!$D$12,0,10*ROW('Hygiene Data'!D12))="","",OFFSET('Hygiene Data'!$D$12,0,10*ROW('Hygiene Data'!D12)))</f>
        <v/>
      </c>
      <c r="DQ18" s="298" t="str">
        <f ca="true">+IF(OFFSET('Hygiene Data'!$D$13,0,10*ROW('Hygiene Data'!D12))="","",OFFSET('Hygiene Data'!$D$13,0,10*ROW('Hygiene Data'!D12)))</f>
        <v>No</v>
      </c>
      <c r="DR18" s="298" t="str">
        <f ca="true">+IF(OFFSET('Hygiene Data'!$E$11,0,10*ROW('Hygiene Data'!E12))="","",OFFSET('Hygiene Data'!$E$11,0,10*ROW('Hygiene Data'!E12)))</f>
        <v/>
      </c>
      <c r="DS18" s="298" t="str">
        <f ca="true">+IF(OFFSET('Hygiene Data'!$E$12,0,10*ROW('Hygiene Data'!E12))="","",OFFSET('Hygiene Data'!$E$12,0,10*ROW('Hygiene Data'!E12)))</f>
        <v/>
      </c>
      <c r="DT18" s="298" t="str">
        <f ca="true">+IF(OFFSET('Hygiene Data'!$E$13,0,10*ROW('Hygiene Data'!E12))="","",OFFSET('Hygiene Data'!$E$13,0,10*ROW('Hygiene Data'!E12)))</f>
        <v/>
      </c>
      <c r="DU18" s="298" t="str">
        <f ca="true">+IF(OFFSET('Hygiene Data'!$F$11,0,10*ROW('Hygiene Data'!F12))="","",OFFSET('Hygiene Data'!$F$11,0,10*ROW('Hygiene Data'!F12)))</f>
        <v/>
      </c>
      <c r="DV18" s="298" t="str">
        <f ca="true">+IF(OFFSET('Hygiene Data'!$F$12,0,10*ROW('Hygiene Data'!F12))="","",OFFSET('Hygiene Data'!$F$12,0,10*ROW('Hygiene Data'!F12)))</f>
        <v/>
      </c>
      <c r="DW18" s="298" t="str">
        <f ca="true">+IF(OFFSET('Hygiene Data'!$F$13,0,10*ROW('Hygiene Data'!F12))="","",OFFSET('Hygiene Data'!$F$13,0,10*ROW('Hygiene Data'!F12)))</f>
        <v/>
      </c>
      <c r="DX18" s="298" t="str">
        <f ca="true">+IF(OFFSET('Hygiene Data'!$G$11,0,10*ROW('Hygiene Data'!G12))="","",OFFSET('Hygiene Data'!$G$11,0,10*ROW('Hygiene Data'!G12)))</f>
        <v/>
      </c>
      <c r="DY18" s="298" t="str">
        <f ca="true">+IF(OFFSET('Hygiene Data'!$G$12,0,10*ROW('Hygiene Data'!G12))="","",OFFSET('Hygiene Data'!$G$12,0,10*ROW('Hygiene Data'!G12)))</f>
        <v/>
      </c>
      <c r="DZ18" s="298" t="str">
        <f ca="true">+IF(OFFSET('Hygiene Data'!$G$13,0,10*ROW('Hygiene Data'!G12))="","",OFFSET('Hygiene Data'!$G$13,0,10*ROW('Hygiene Data'!G12)))</f>
        <v/>
      </c>
      <c r="EA18" s="298" t="str">
        <f ca="true">+IF(OFFSET('Hygiene Data'!$H$11,0,10*ROW('Hygiene Data'!H12))="","",OFFSET('Hygiene Data'!$H$11,0,10*ROW('Hygiene Data'!H12)))</f>
        <v/>
      </c>
      <c r="EB18" s="298" t="str">
        <f ca="true">+IF(OFFSET('Hygiene Data'!$H$12,0,10*ROW('Hygiene Data'!H12))="","",OFFSET('Hygiene Data'!$H$12,0,10*ROW('Hygiene Data'!H12)))</f>
        <v/>
      </c>
      <c r="EC18" s="298" t="str">
        <f ca="true">+IF(OFFSET('Hygiene Data'!$H$13,0,10*ROW('Hygiene Data'!H12))="","",OFFSET('Hygiene Data'!$H$13,0,10*ROW('Hygiene Data'!H12)))</f>
        <v>No</v>
      </c>
      <c r="ED18" s="298" t="str">
        <f ca="true">+IF(OFFSET('Hygiene Data'!$I$11,0,10*ROW('Hygiene Data'!I12))="","",OFFSET('Hygiene Data'!$I$11,0,10*ROW('Hygiene Data'!I12)))</f>
        <v/>
      </c>
      <c r="EE18" s="298" t="str">
        <f ca="true">+IF(OFFSET('Hygiene Data'!$I$12,0,10*ROW('Hygiene Data'!I12))="","",OFFSET('Hygiene Data'!$I$12,0,10*ROW('Hygiene Data'!I12)))</f>
        <v/>
      </c>
      <c r="EF18" s="298" t="str">
        <f ca="true">+IF(OFFSET('Hygiene Data'!$I$13,0,10*ROW('Hygiene Data'!I12))="","",OFFSET('Hygiene Data'!$I$13,0,10*ROW('Hygiene Data'!I12)))</f>
        <v>No</v>
      </c>
    </row>
    <row xmlns:x14ac="http://schemas.microsoft.com/office/spreadsheetml/2009/9/ac" r="19" x14ac:dyDescent="0.2">
      <c r="A19" s="36" t="str">
        <f ca="true">+IF(OFFSET('Water Data'!$B$2,0,10*ROW('Water Data'!E13))="","",OFFSET('Water Data'!$B$2,0,10*ROW('Water Data'!E13)))</f>
        <v>CIV_2016_EMIS</v>
      </c>
      <c r="B19" s="36" t="str">
        <f ca="true">+IF(OFFSET('Water Data'!$C$2,0,10*ROW('Water Data'!F13))="","",OFFSET('Water Data'!$C$2,0,10*ROW('Water Data'!F13)))</f>
        <v>EMIS</v>
      </c>
      <c r="C19" s="354">
        <f t="shared" ca="true" si="0"/>
        <v>2016</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44.720037404540498</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61.182519280205661</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26.730026730026729</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60</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38.798482022255101</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84</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46.646059535560305</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58.079324274697001</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31.1949311949312</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60</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40.612336785231903</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90</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25.127462014631401</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47</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22</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98"/>
      <c r="BS19" s="298" t="str">
        <f ca="true">+IF(OFFSET('Water Data'!$D$27,0,10*ROW('Water Data'!D13))="","",OFFSET('Water Data'!$D$27,0,10*ROW('Water Data'!D13)))</f>
        <v/>
      </c>
      <c r="BT19" s="298" t="str">
        <f ca="true">+IF(OFFSET('Water Data'!$D$28,0,10*ROW('Water Data'!D13))="","",OFFSET('Water Data'!$D$28,0,10*ROW('Water Data'!D13)))</f>
        <v>Yes</v>
      </c>
      <c r="BU19" s="298" t="str">
        <f ca="true">+IF(OFFSET('Water Data'!$D$29,0,10*ROW('Water Data'!D13))="","",OFFSET('Water Data'!$D$29,0,10*ROW('Water Data'!D13)))</f>
        <v/>
      </c>
      <c r="BV19" s="298" t="str">
        <f ca="true">+IF(OFFSET('Water Data'!$E$27,0,10*ROW('Water Data'!E13))="","",OFFSET('Water Data'!$E$27,0,10*ROW('Water Data'!E13)))</f>
        <v/>
      </c>
      <c r="BW19" s="298" t="str">
        <f ca="true">+IF(OFFSET('Water Data'!$E$28,0,10*ROW('Water Data'!E13))="","",OFFSET('Water Data'!$E$28,0,10*ROW('Water Data'!E13)))</f>
        <v>Yes</v>
      </c>
      <c r="BX19" s="298" t="str">
        <f ca="true">+IF(OFFSET('Water Data'!$E$29,0,10*ROW('Water Data'!E13))="","",OFFSET('Water Data'!$E$29,0,10*ROW('Water Data'!E13)))</f>
        <v/>
      </c>
      <c r="BY19" s="298" t="str">
        <f ca="true">+IF(OFFSET('Water Data'!$F$27,0,10*ROW('Water Data'!F13))="","",OFFSET('Water Data'!$F$27,0,10*ROW('Water Data'!F13)))</f>
        <v/>
      </c>
      <c r="BZ19" s="298" t="str">
        <f ca="true">+IF(OFFSET('Water Data'!$F$28,0,10*ROW('Water Data'!F13))="","",OFFSET('Water Data'!$F$28,0,10*ROW('Water Data'!F13)))</f>
        <v>Yes</v>
      </c>
      <c r="CA19" s="298" t="str">
        <f ca="true">+IF(OFFSET('Water Data'!$F$29,0,10*ROW('Water Data'!F13))="","",OFFSET('Water Data'!$F$29,0,10*ROW('Water Data'!F13)))</f>
        <v/>
      </c>
      <c r="CB19" s="298" t="str">
        <f ca="true">+IF(OFFSET('Water Data'!$G$27,0,10*ROW('Water Data'!G13))="","",OFFSET('Water Data'!$G$27,0,10*ROW('Water Data'!G13)))</f>
        <v/>
      </c>
      <c r="CC19" s="298" t="str">
        <f ca="true">+IF(OFFSET('Water Data'!$G$28,0,10*ROW('Water Data'!G13))="","",OFFSET('Water Data'!$G$28,0,10*ROW('Water Data'!G13)))</f>
        <v>Yes</v>
      </c>
      <c r="CD19" s="298" t="str">
        <f ca="true">+IF(OFFSET('Water Data'!$G$29,0,10*ROW('Water Data'!G13))="","",OFFSET('Water Data'!$G$29,0,10*ROW('Water Data'!G13)))</f>
        <v/>
      </c>
      <c r="CE19" s="298" t="str">
        <f ca="true">+IF(OFFSET('Water Data'!$H$27,0,10*ROW('Water Data'!H13))="","",OFFSET('Water Data'!$H$27,0,10*ROW('Water Data'!H13)))</f>
        <v/>
      </c>
      <c r="CF19" s="298" t="str">
        <f ca="true">+IF(OFFSET('Water Data'!$H$28,0,10*ROW('Water Data'!H13))="","",OFFSET('Water Data'!$H$28,0,10*ROW('Water Data'!H13)))</f>
        <v>Yes</v>
      </c>
      <c r="CG19" s="298" t="str">
        <f ca="true">+IF(OFFSET('Water Data'!$H$29,0,10*ROW('Water Data'!H13))="","",OFFSET('Water Data'!$H$29,0,10*ROW('Water Data'!H13)))</f>
        <v/>
      </c>
      <c r="CH19" s="298" t="str">
        <f ca="true">+IF(OFFSET('Water Data'!$I$27,0,10*ROW('Water Data'!I13))="","",OFFSET('Water Data'!$I$27,0,10*ROW('Water Data'!I13)))</f>
        <v/>
      </c>
      <c r="CI19" s="298" t="str">
        <f ca="true">+IF(OFFSET('Water Data'!$I$28,0,10*ROW('Water Data'!I13))="","",OFFSET('Water Data'!$I$28,0,10*ROW('Water Data'!I13)))</f>
        <v>Yes</v>
      </c>
      <c r="CJ19" s="298" t="str">
        <f ca="true">+IF(OFFSET('Water Data'!$I$29,0,10*ROW('Water Data'!I13))="","",OFFSET('Water Data'!$I$29,0,10*ROW('Water Data'!I13)))</f>
        <v/>
      </c>
      <c r="CK19" s="298" t="str">
        <f ca="true">+IF(OFFSET('Sanitation Data'!$D$28,0,10*ROW('Sanitation Data'!D13))="","",OFFSET('Sanitation Data'!$D$28,0,10*ROW('Sanitation Data'!D13)))</f>
        <v>Yes</v>
      </c>
      <c r="CL19" s="298" t="str">
        <f ca="true">+IF(OFFSET('Sanitation Data'!$D$29,0,10*ROW('Sanitation Data'!D13))="","",OFFSET('Sanitation Data'!$D$29,0,10*ROW('Sanitation Data'!D13)))</f>
        <v/>
      </c>
      <c r="CM19" s="298" t="str">
        <f ca="true">+IF(OFFSET('Sanitation Data'!$D$30,0,10*ROW('Sanitation Data'!D13))="","",OFFSET('Sanitation Data'!$D$30,0,10*ROW('Sanitation Data'!D13)))</f>
        <v/>
      </c>
      <c r="CN19" s="298" t="str">
        <f ca="true">+IF(OFFSET('Sanitation Data'!$D$31,0,10*ROW('Sanitation Data'!D13))="","",OFFSET('Sanitation Data'!$D$31,0,10*ROW('Sanitation Data'!D13)))</f>
        <v/>
      </c>
      <c r="CO19" s="298" t="str">
        <f ca="true">+IF(OFFSET('Sanitation Data'!$D$32,0,10*ROW('Sanitation Data'!D13))="","",OFFSET('Sanitation Data'!$D$32,0,10*ROW('Sanitation Data'!D13)))</f>
        <v/>
      </c>
      <c r="CP19" s="298" t="str">
        <f ca="true">+IF(OFFSET('Sanitation Data'!$E$28,0,10*ROW('Sanitation Data'!E13))="","",OFFSET('Sanitation Data'!$E$28,0,10*ROW('Sanitation Data'!E13)))</f>
        <v>Yes</v>
      </c>
      <c r="CQ19" s="298" t="str">
        <f ca="true">+IF(OFFSET('Sanitation Data'!$E$29,0,10*ROW('Sanitation Data'!E13))="","",OFFSET('Sanitation Data'!$E$29,0,10*ROW('Sanitation Data'!E13)))</f>
        <v/>
      </c>
      <c r="CR19" s="298" t="str">
        <f ca="true">+IF(OFFSET('Sanitation Data'!$E$30,0,10*ROW('Sanitation Data'!E13))="","",OFFSET('Sanitation Data'!$E$30,0,10*ROW('Sanitation Data'!E13)))</f>
        <v/>
      </c>
      <c r="CS19" s="298" t="str">
        <f ca="true">+IF(OFFSET('Sanitation Data'!$E$31,0,10*ROW('Sanitation Data'!E13))="","",OFFSET('Sanitation Data'!$E$31,0,10*ROW('Sanitation Data'!E13)))</f>
        <v/>
      </c>
      <c r="CT19" s="298" t="str">
        <f ca="true">+IF(OFFSET('Sanitation Data'!$E$32,0,10*ROW('Sanitation Data'!E13))="","",OFFSET('Sanitation Data'!$E$32,0,10*ROW('Sanitation Data'!E13)))</f>
        <v/>
      </c>
      <c r="CU19" s="298" t="str">
        <f ca="true">+IF(OFFSET('Sanitation Data'!$F$28,0,10*ROW('Sanitation Data'!F13))="","",OFFSET('Sanitation Data'!$F$28,0,10*ROW('Sanitation Data'!F13)))</f>
        <v>Yes</v>
      </c>
      <c r="CV19" s="298" t="str">
        <f ca="true">+IF(OFFSET('Sanitation Data'!$F$29,0,10*ROW('Sanitation Data'!F13))="","",OFFSET('Sanitation Data'!$F$29,0,10*ROW('Sanitation Data'!F13)))</f>
        <v/>
      </c>
      <c r="CW19" s="298" t="str">
        <f ca="true">+IF(OFFSET('Sanitation Data'!$F$30,0,10*ROW('Sanitation Data'!F13))="","",OFFSET('Sanitation Data'!$F$30,0,10*ROW('Sanitation Data'!F13)))</f>
        <v/>
      </c>
      <c r="CX19" s="298" t="str">
        <f ca="true">+IF(OFFSET('Sanitation Data'!$F$31,0,10*ROW('Sanitation Data'!F13))="","",OFFSET('Sanitation Data'!$F$31,0,10*ROW('Sanitation Data'!F13)))</f>
        <v/>
      </c>
      <c r="CY19" s="298" t="str">
        <f ca="true">+IF(OFFSET('Sanitation Data'!$F$32,0,10*ROW('Sanitation Data'!F13))="","",OFFSET('Sanitation Data'!$F$32,0,10*ROW('Sanitation Data'!F13)))</f>
        <v/>
      </c>
      <c r="CZ19" s="298" t="str">
        <f ca="true">+IF(OFFSET('Sanitation Data'!$G$28,0,10*ROW('Sanitation Data'!G13))="","",OFFSET('Sanitation Data'!$G$28,0,10*ROW('Sanitation Data'!G13)))</f>
        <v>Yes</v>
      </c>
      <c r="DA19" s="298" t="str">
        <f ca="true">+IF(OFFSET('Sanitation Data'!$G$29,0,10*ROW('Sanitation Data'!G13))="","",OFFSET('Sanitation Data'!$G$29,0,10*ROW('Sanitation Data'!G13)))</f>
        <v/>
      </c>
      <c r="DB19" s="298" t="str">
        <f ca="true">+IF(OFFSET('Sanitation Data'!$G$30,0,10*ROW('Sanitation Data'!G13))="","",OFFSET('Sanitation Data'!$G$30,0,10*ROW('Sanitation Data'!G13)))</f>
        <v/>
      </c>
      <c r="DC19" s="298" t="str">
        <f ca="true">+IF(OFFSET('Sanitation Data'!$G$31,0,10*ROW('Sanitation Data'!G13))="","",OFFSET('Sanitation Data'!$G$31,0,10*ROW('Sanitation Data'!G13)))</f>
        <v/>
      </c>
      <c r="DD19" s="298" t="str">
        <f ca="true">+IF(OFFSET('Sanitation Data'!$G$32,0,10*ROW('Sanitation Data'!G13))="","",OFFSET('Sanitation Data'!$G$32,0,10*ROW('Sanitation Data'!G13)))</f>
        <v/>
      </c>
      <c r="DE19" s="298" t="str">
        <f ca="true">+IF(OFFSET('Sanitation Data'!$H$28,0,10*ROW('Sanitation Data'!H13))="","",OFFSET('Sanitation Data'!$H$28,0,10*ROW('Sanitation Data'!H13)))</f>
        <v>Yes</v>
      </c>
      <c r="DF19" s="298" t="str">
        <f ca="true">+IF(OFFSET('Sanitation Data'!$H$29,0,10*ROW('Sanitation Data'!H13))="","",OFFSET('Sanitation Data'!$H$29,0,10*ROW('Sanitation Data'!H13)))</f>
        <v/>
      </c>
      <c r="DG19" s="298" t="str">
        <f ca="true">+IF(OFFSET('Sanitation Data'!$H$30,0,10*ROW('Sanitation Data'!H13))="","",OFFSET('Sanitation Data'!$H$30,0,10*ROW('Sanitation Data'!H13)))</f>
        <v/>
      </c>
      <c r="DH19" s="298" t="str">
        <f ca="true">+IF(OFFSET('Sanitation Data'!$H$31,0,10*ROW('Sanitation Data'!H13))="","",OFFSET('Sanitation Data'!$H$31,0,10*ROW('Sanitation Data'!H13)))</f>
        <v/>
      </c>
      <c r="DI19" s="298" t="str">
        <f ca="true">+IF(OFFSET('Sanitation Data'!$H$32,0,10*ROW('Sanitation Data'!H13))="","",OFFSET('Sanitation Data'!$H$32,0,10*ROW('Sanitation Data'!H13)))</f>
        <v/>
      </c>
      <c r="DJ19" s="298" t="str">
        <f ca="true">+IF(OFFSET('Sanitation Data'!$I$28,0,10*ROW('Sanitation Data'!I13))="","",OFFSET('Sanitation Data'!$I$28,0,10*ROW('Sanitation Data'!I13)))</f>
        <v>Yes</v>
      </c>
      <c r="DK19" s="298" t="str">
        <f ca="true">+IF(OFFSET('Sanitation Data'!$I$29,0,10*ROW('Sanitation Data'!I13))="","",OFFSET('Sanitation Data'!$I$29,0,10*ROW('Sanitation Data'!I13)))</f>
        <v/>
      </c>
      <c r="DL19" s="298" t="str">
        <f ca="true">+IF(OFFSET('Sanitation Data'!$I$30,0,10*ROW('Sanitation Data'!I13))="","",OFFSET('Sanitation Data'!$I$30,0,10*ROW('Sanitation Data'!I13)))</f>
        <v/>
      </c>
      <c r="DM19" s="298" t="str">
        <f ca="true">+IF(OFFSET('Sanitation Data'!$I$31,0,10*ROW('Sanitation Data'!I13))="","",OFFSET('Sanitation Data'!$I$31,0,10*ROW('Sanitation Data'!I13)))</f>
        <v/>
      </c>
      <c r="DN19" s="298" t="str">
        <f ca="true">+IF(OFFSET('Sanitation Data'!$I$32,0,10*ROW('Sanitation Data'!I13))="","",OFFSET('Sanitation Data'!$I$32,0,10*ROW('Sanitation Data'!I13)))</f>
        <v/>
      </c>
      <c r="DO19" s="298" t="str">
        <f ca="true">+IF(OFFSET('Hygiene Data'!$D$11,0,10*ROW('Hygiene Data'!D13))="","",OFFSET('Hygiene Data'!$D$11,0,10*ROW('Hygiene Data'!D13)))</f>
        <v/>
      </c>
      <c r="DP19" s="298" t="str">
        <f ca="true">+IF(OFFSET('Hygiene Data'!$D$12,0,10*ROW('Hygiene Data'!D13))="","",OFFSET('Hygiene Data'!$D$12,0,10*ROW('Hygiene Data'!D13)))</f>
        <v>Yes</v>
      </c>
      <c r="DQ19" s="298" t="str">
        <f ca="true">+IF(OFFSET('Hygiene Data'!$D$13,0,10*ROW('Hygiene Data'!D13))="","",OFFSET('Hygiene Data'!$D$13,0,10*ROW('Hygiene Data'!D13)))</f>
        <v/>
      </c>
      <c r="DR19" s="298" t="str">
        <f ca="true">+IF(OFFSET('Hygiene Data'!$E$11,0,10*ROW('Hygiene Data'!E13))="","",OFFSET('Hygiene Data'!$E$11,0,10*ROW('Hygiene Data'!E13)))</f>
        <v/>
      </c>
      <c r="DS19" s="298" t="str">
        <f ca="true">+IF(OFFSET('Hygiene Data'!$E$12,0,10*ROW('Hygiene Data'!E13))="","",OFFSET('Hygiene Data'!$E$12,0,10*ROW('Hygiene Data'!E13)))</f>
        <v/>
      </c>
      <c r="DT19" s="298" t="str">
        <f ca="true">+IF(OFFSET('Hygiene Data'!$E$13,0,10*ROW('Hygiene Data'!E13))="","",OFFSET('Hygiene Data'!$E$13,0,10*ROW('Hygiene Data'!E13)))</f>
        <v/>
      </c>
      <c r="DU19" s="298" t="str">
        <f ca="true">+IF(OFFSET('Hygiene Data'!$F$11,0,10*ROW('Hygiene Data'!F13))="","",OFFSET('Hygiene Data'!$F$11,0,10*ROW('Hygiene Data'!F13)))</f>
        <v/>
      </c>
      <c r="DV19" s="298" t="str">
        <f ca="true">+IF(OFFSET('Hygiene Data'!$F$12,0,10*ROW('Hygiene Data'!F13))="","",OFFSET('Hygiene Data'!$F$12,0,10*ROW('Hygiene Data'!F13)))</f>
        <v/>
      </c>
      <c r="DW19" s="298" t="str">
        <f ca="true">+IF(OFFSET('Hygiene Data'!$F$13,0,10*ROW('Hygiene Data'!F13))="","",OFFSET('Hygiene Data'!$F$13,0,10*ROW('Hygiene Data'!F13)))</f>
        <v/>
      </c>
      <c r="DX19" s="298" t="str">
        <f ca="true">+IF(OFFSET('Hygiene Data'!$G$11,0,10*ROW('Hygiene Data'!G13))="","",OFFSET('Hygiene Data'!$G$11,0,10*ROW('Hygiene Data'!G13)))</f>
        <v/>
      </c>
      <c r="DY19" s="298" t="str">
        <f ca="true">+IF(OFFSET('Hygiene Data'!$G$12,0,10*ROW('Hygiene Data'!G13))="","",OFFSET('Hygiene Data'!$G$12,0,10*ROW('Hygiene Data'!G13)))</f>
        <v>Yes</v>
      </c>
      <c r="DZ19" s="298" t="str">
        <f ca="true">+IF(OFFSET('Hygiene Data'!$G$13,0,10*ROW('Hygiene Data'!G13))="","",OFFSET('Hygiene Data'!$G$13,0,10*ROW('Hygiene Data'!G13)))</f>
        <v/>
      </c>
      <c r="EA19" s="298" t="str">
        <f ca="true">+IF(OFFSET('Hygiene Data'!$H$11,0,10*ROW('Hygiene Data'!H13))="","",OFFSET('Hygiene Data'!$H$11,0,10*ROW('Hygiene Data'!H13)))</f>
        <v/>
      </c>
      <c r="EB19" s="298" t="str">
        <f ca="true">+IF(OFFSET('Hygiene Data'!$H$12,0,10*ROW('Hygiene Data'!H13))="","",OFFSET('Hygiene Data'!$H$12,0,10*ROW('Hygiene Data'!H13)))</f>
        <v>Yes</v>
      </c>
      <c r="EC19" s="298" t="str">
        <f ca="true">+IF(OFFSET('Hygiene Data'!$H$13,0,10*ROW('Hygiene Data'!H13))="","",OFFSET('Hygiene Data'!$H$13,0,10*ROW('Hygiene Data'!H13)))</f>
        <v/>
      </c>
      <c r="ED19" s="298" t="str">
        <f ca="true">+IF(OFFSET('Hygiene Data'!$I$11,0,10*ROW('Hygiene Data'!I13))="","",OFFSET('Hygiene Data'!$I$11,0,10*ROW('Hygiene Data'!I13)))</f>
        <v/>
      </c>
      <c r="EE19" s="298" t="str">
        <f ca="true">+IF(OFFSET('Hygiene Data'!$I$12,0,10*ROW('Hygiene Data'!I13))="","",OFFSET('Hygiene Data'!$I$12,0,10*ROW('Hygiene Data'!I13)))</f>
        <v/>
      </c>
      <c r="EF19" s="298"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CIV_2017_EMIS</v>
      </c>
      <c r="B20" s="36" t="str">
        <f ca="true">+IF(OFFSET('Water Data'!$C$2,0,10*ROW('Water Data'!F14))="","",OFFSET('Water Data'!$C$2,0,10*ROW('Water Data'!F14)))</f>
        <v>EMIS</v>
      </c>
      <c r="C20" s="354">
        <f t="shared" ca="true" si="0"/>
        <v>2017</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48.931220372411879</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69.500990812466227</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29.703889353012158</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63</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43.236951727517763</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84</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47.561113011188731</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53.338782903787944</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str">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[69]</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38.6</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48.8</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str">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[49]</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34.588335280994372</v>
      </c>
      <c r="BA20" s="98">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29.721236587697863</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58</v>
      </c>
      <c r="BJ20" s="98">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54</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31</v>
      </c>
      <c r="BM20" s="98">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26</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8"/>
      <c r="BS20" s="298" t="str">
        <f ca="true">+IF(OFFSET('Water Data'!$D$27,0,10*ROW('Water Data'!D14))="","",OFFSET('Water Data'!$D$27,0,10*ROW('Water Data'!D14)))</f>
        <v/>
      </c>
      <c r="BT20" s="298" t="str">
        <f ca="true">+IF(OFFSET('Water Data'!$D$28,0,10*ROW('Water Data'!D14))="","",OFFSET('Water Data'!$D$28,0,10*ROW('Water Data'!D14)))</f>
        <v>Yes</v>
      </c>
      <c r="BU20" s="298" t="str">
        <f ca="true">+IF(OFFSET('Water Data'!$D$29,0,10*ROW('Water Data'!D14))="","",OFFSET('Water Data'!$D$29,0,10*ROW('Water Data'!D14)))</f>
        <v/>
      </c>
      <c r="BV20" s="298" t="str">
        <f ca="true">+IF(OFFSET('Water Data'!$E$27,0,10*ROW('Water Data'!E14))="","",OFFSET('Water Data'!$E$27,0,10*ROW('Water Data'!E14)))</f>
        <v/>
      </c>
      <c r="BW20" s="298" t="str">
        <f ca="true">+IF(OFFSET('Water Data'!$E$28,0,10*ROW('Water Data'!E14))="","",OFFSET('Water Data'!$E$28,0,10*ROW('Water Data'!E14)))</f>
        <v>Yes</v>
      </c>
      <c r="BX20" s="298" t="str">
        <f ca="true">+IF(OFFSET('Water Data'!$E$29,0,10*ROW('Water Data'!E14))="","",OFFSET('Water Data'!$E$29,0,10*ROW('Water Data'!E14)))</f>
        <v/>
      </c>
      <c r="BY20" s="298" t="str">
        <f ca="true">+IF(OFFSET('Water Data'!$F$27,0,10*ROW('Water Data'!F14))="","",OFFSET('Water Data'!$F$27,0,10*ROW('Water Data'!F14)))</f>
        <v/>
      </c>
      <c r="BZ20" s="298" t="str">
        <f ca="true">+IF(OFFSET('Water Data'!$F$28,0,10*ROW('Water Data'!F14))="","",OFFSET('Water Data'!$F$28,0,10*ROW('Water Data'!F14)))</f>
        <v>Yes</v>
      </c>
      <c r="CA20" s="298" t="str">
        <f ca="true">+IF(OFFSET('Water Data'!$F$29,0,10*ROW('Water Data'!F14))="","",OFFSET('Water Data'!$F$29,0,10*ROW('Water Data'!F14)))</f>
        <v/>
      </c>
      <c r="CB20" s="298" t="str">
        <f ca="true">+IF(OFFSET('Water Data'!$G$27,0,10*ROW('Water Data'!G14))="","",OFFSET('Water Data'!$G$27,0,10*ROW('Water Data'!G14)))</f>
        <v/>
      </c>
      <c r="CC20" s="298" t="str">
        <f ca="true">+IF(OFFSET('Water Data'!$G$28,0,10*ROW('Water Data'!G14))="","",OFFSET('Water Data'!$G$28,0,10*ROW('Water Data'!G14)))</f>
        <v>Yes</v>
      </c>
      <c r="CD20" s="298" t="str">
        <f ca="true">+IF(OFFSET('Water Data'!$G$29,0,10*ROW('Water Data'!G14))="","",OFFSET('Water Data'!$G$29,0,10*ROW('Water Data'!G14)))</f>
        <v/>
      </c>
      <c r="CE20" s="298" t="str">
        <f ca="true">+IF(OFFSET('Water Data'!$H$27,0,10*ROW('Water Data'!H14))="","",OFFSET('Water Data'!$H$27,0,10*ROW('Water Data'!H14)))</f>
        <v/>
      </c>
      <c r="CF20" s="298" t="str">
        <f ca="true">+IF(OFFSET('Water Data'!$H$28,0,10*ROW('Water Data'!H14))="","",OFFSET('Water Data'!$H$28,0,10*ROW('Water Data'!H14)))</f>
        <v>Yes</v>
      </c>
      <c r="CG20" s="298" t="str">
        <f ca="true">+IF(OFFSET('Water Data'!$H$29,0,10*ROW('Water Data'!H14))="","",OFFSET('Water Data'!$H$29,0,10*ROW('Water Data'!H14)))</f>
        <v/>
      </c>
      <c r="CH20" s="298" t="str">
        <f ca="true">+IF(OFFSET('Water Data'!$I$27,0,10*ROW('Water Data'!I14))="","",OFFSET('Water Data'!$I$27,0,10*ROW('Water Data'!I14)))</f>
        <v/>
      </c>
      <c r="CI20" s="298" t="str">
        <f ca="true">+IF(OFFSET('Water Data'!$I$28,0,10*ROW('Water Data'!I14))="","",OFFSET('Water Data'!$I$28,0,10*ROW('Water Data'!I14)))</f>
        <v>Yes</v>
      </c>
      <c r="CJ20" s="298" t="str">
        <f ca="true">+IF(OFFSET('Water Data'!$I$29,0,10*ROW('Water Data'!I14))="","",OFFSET('Water Data'!$I$29,0,10*ROW('Water Data'!I14)))</f>
        <v/>
      </c>
      <c r="CK20" s="298" t="str">
        <f ca="true">+IF(OFFSET('Sanitation Data'!$D$28,0,10*ROW('Sanitation Data'!D14))="","",OFFSET('Sanitation Data'!$D$28,0,10*ROW('Sanitation Data'!D14)))</f>
        <v>Yes</v>
      </c>
      <c r="CL20" s="298" t="str">
        <f ca="true">+IF(OFFSET('Sanitation Data'!$D$29,0,10*ROW('Sanitation Data'!D14))="","",OFFSET('Sanitation Data'!$D$29,0,10*ROW('Sanitation Data'!D14)))</f>
        <v/>
      </c>
      <c r="CM20" s="298" t="str">
        <f ca="true">+IF(OFFSET('Sanitation Data'!$D$30,0,10*ROW('Sanitation Data'!D14))="","",OFFSET('Sanitation Data'!$D$30,0,10*ROW('Sanitation Data'!D14)))</f>
        <v/>
      </c>
      <c r="CN20" s="298" t="str">
        <f ca="true">+IF(OFFSET('Sanitation Data'!$D$31,0,10*ROW('Sanitation Data'!D14))="","",OFFSET('Sanitation Data'!$D$31,0,10*ROW('Sanitation Data'!D14)))</f>
        <v/>
      </c>
      <c r="CO20" s="298" t="str">
        <f ca="true">+IF(OFFSET('Sanitation Data'!$D$32,0,10*ROW('Sanitation Data'!D14))="","",OFFSET('Sanitation Data'!$D$32,0,10*ROW('Sanitation Data'!D14)))</f>
        <v/>
      </c>
      <c r="CP20" s="298" t="str">
        <f ca="true">+IF(OFFSET('Sanitation Data'!$E$28,0,10*ROW('Sanitation Data'!E14))="","",OFFSET('Sanitation Data'!$E$28,0,10*ROW('Sanitation Data'!E14)))</f>
        <v>Yes</v>
      </c>
      <c r="CQ20" s="298" t="str">
        <f ca="true">+IF(OFFSET('Sanitation Data'!$E$29,0,10*ROW('Sanitation Data'!E14))="","",OFFSET('Sanitation Data'!$E$29,0,10*ROW('Sanitation Data'!E14)))</f>
        <v/>
      </c>
      <c r="CR20" s="298" t="str">
        <f ca="true">+IF(OFFSET('Sanitation Data'!$E$30,0,10*ROW('Sanitation Data'!E14))="","",OFFSET('Sanitation Data'!$E$30,0,10*ROW('Sanitation Data'!E14)))</f>
        <v/>
      </c>
      <c r="CS20" s="298" t="str">
        <f ca="true">+IF(OFFSET('Sanitation Data'!$E$31,0,10*ROW('Sanitation Data'!E14))="","",OFFSET('Sanitation Data'!$E$31,0,10*ROW('Sanitation Data'!E14)))</f>
        <v/>
      </c>
      <c r="CT20" s="298" t="str">
        <f ca="true">+IF(OFFSET('Sanitation Data'!$E$32,0,10*ROW('Sanitation Data'!E14))="","",OFFSET('Sanitation Data'!$E$32,0,10*ROW('Sanitation Data'!E14)))</f>
        <v/>
      </c>
      <c r="CU20" s="298" t="str">
        <f ca="true">+IF(OFFSET('Sanitation Data'!$F$28,0,10*ROW('Sanitation Data'!F14))="","",OFFSET('Sanitation Data'!$F$28,0,10*ROW('Sanitation Data'!F14)))</f>
        <v>No</v>
      </c>
      <c r="CV20" s="298" t="str">
        <f ca="true">+IF(OFFSET('Sanitation Data'!$F$29,0,10*ROW('Sanitation Data'!F14))="","",OFFSET('Sanitation Data'!$F$29,0,10*ROW('Sanitation Data'!F14)))</f>
        <v/>
      </c>
      <c r="CW20" s="298" t="str">
        <f ca="true">+IF(OFFSET('Sanitation Data'!$F$30,0,10*ROW('Sanitation Data'!F14))="","",OFFSET('Sanitation Data'!$F$30,0,10*ROW('Sanitation Data'!F14)))</f>
        <v/>
      </c>
      <c r="CX20" s="298" t="str">
        <f ca="true">+IF(OFFSET('Sanitation Data'!$F$31,0,10*ROW('Sanitation Data'!F14))="","",OFFSET('Sanitation Data'!$F$31,0,10*ROW('Sanitation Data'!F14)))</f>
        <v/>
      </c>
      <c r="CY20" s="298" t="str">
        <f ca="true">+IF(OFFSET('Sanitation Data'!$F$32,0,10*ROW('Sanitation Data'!F14))="","",OFFSET('Sanitation Data'!$F$32,0,10*ROW('Sanitation Data'!F14)))</f>
        <v/>
      </c>
      <c r="CZ20" s="298" t="str">
        <f ca="true">+IF(OFFSET('Sanitation Data'!$G$28,0,10*ROW('Sanitation Data'!G14))="","",OFFSET('Sanitation Data'!$G$28,0,10*ROW('Sanitation Data'!G14)))</f>
        <v>Yes</v>
      </c>
      <c r="DA20" s="298" t="str">
        <f ca="true">+IF(OFFSET('Sanitation Data'!$G$29,0,10*ROW('Sanitation Data'!G14))="","",OFFSET('Sanitation Data'!$G$29,0,10*ROW('Sanitation Data'!G14)))</f>
        <v/>
      </c>
      <c r="DB20" s="298" t="str">
        <f ca="true">+IF(OFFSET('Sanitation Data'!$G$30,0,10*ROW('Sanitation Data'!G14))="","",OFFSET('Sanitation Data'!$G$30,0,10*ROW('Sanitation Data'!G14)))</f>
        <v/>
      </c>
      <c r="DC20" s="298" t="str">
        <f ca="true">+IF(OFFSET('Sanitation Data'!$G$31,0,10*ROW('Sanitation Data'!G14))="","",OFFSET('Sanitation Data'!$G$31,0,10*ROW('Sanitation Data'!G14)))</f>
        <v/>
      </c>
      <c r="DD20" s="298" t="str">
        <f ca="true">+IF(OFFSET('Sanitation Data'!$G$32,0,10*ROW('Sanitation Data'!G14))="","",OFFSET('Sanitation Data'!$G$32,0,10*ROW('Sanitation Data'!G14)))</f>
        <v/>
      </c>
      <c r="DE20" s="298" t="str">
        <f ca="true">+IF(OFFSET('Sanitation Data'!$H$28,0,10*ROW('Sanitation Data'!H14))="","",OFFSET('Sanitation Data'!$H$28,0,10*ROW('Sanitation Data'!H14)))</f>
        <v>Yes</v>
      </c>
      <c r="DF20" s="298" t="str">
        <f ca="true">+IF(OFFSET('Sanitation Data'!$H$29,0,10*ROW('Sanitation Data'!H14))="","",OFFSET('Sanitation Data'!$H$29,0,10*ROW('Sanitation Data'!H14)))</f>
        <v/>
      </c>
      <c r="DG20" s="298" t="str">
        <f ca="true">+IF(OFFSET('Sanitation Data'!$H$30,0,10*ROW('Sanitation Data'!H14))="","",OFFSET('Sanitation Data'!$H$30,0,10*ROW('Sanitation Data'!H14)))</f>
        <v/>
      </c>
      <c r="DH20" s="298" t="str">
        <f ca="true">+IF(OFFSET('Sanitation Data'!$H$31,0,10*ROW('Sanitation Data'!H14))="","",OFFSET('Sanitation Data'!$H$31,0,10*ROW('Sanitation Data'!H14)))</f>
        <v/>
      </c>
      <c r="DI20" s="298" t="str">
        <f ca="true">+IF(OFFSET('Sanitation Data'!$H$32,0,10*ROW('Sanitation Data'!H14))="","",OFFSET('Sanitation Data'!$H$32,0,10*ROW('Sanitation Data'!H14)))</f>
        <v/>
      </c>
      <c r="DJ20" s="298" t="str">
        <f ca="true">+IF(OFFSET('Sanitation Data'!$I$28,0,10*ROW('Sanitation Data'!I14))="","",OFFSET('Sanitation Data'!$I$28,0,10*ROW('Sanitation Data'!I14)))</f>
        <v>No</v>
      </c>
      <c r="DK20" s="298" t="str">
        <f ca="true">+IF(OFFSET('Sanitation Data'!$I$29,0,10*ROW('Sanitation Data'!I14))="","",OFFSET('Sanitation Data'!$I$29,0,10*ROW('Sanitation Data'!I14)))</f>
        <v/>
      </c>
      <c r="DL20" s="298" t="str">
        <f ca="true">+IF(OFFSET('Sanitation Data'!$I$30,0,10*ROW('Sanitation Data'!I14))="","",OFFSET('Sanitation Data'!$I$30,0,10*ROW('Sanitation Data'!I14)))</f>
        <v/>
      </c>
      <c r="DM20" s="298" t="str">
        <f ca="true">+IF(OFFSET('Sanitation Data'!$I$31,0,10*ROW('Sanitation Data'!I14))="","",OFFSET('Sanitation Data'!$I$31,0,10*ROW('Sanitation Data'!I14)))</f>
        <v/>
      </c>
      <c r="DN20" s="298" t="str">
        <f ca="true">+IF(OFFSET('Sanitation Data'!$I$32,0,10*ROW('Sanitation Data'!I14))="","",OFFSET('Sanitation Data'!$I$32,0,10*ROW('Sanitation Data'!I14)))</f>
        <v/>
      </c>
      <c r="DO20" s="298" t="str">
        <f ca="true">+IF(OFFSET('Hygiene Data'!$D$11,0,10*ROW('Hygiene Data'!D14))="","",OFFSET('Hygiene Data'!$D$11,0,10*ROW('Hygiene Data'!D14)))</f>
        <v>Yes</v>
      </c>
      <c r="DP20" s="298" t="str">
        <f ca="true">+IF(OFFSET('Hygiene Data'!$D$12,0,10*ROW('Hygiene Data'!D14))="","",OFFSET('Hygiene Data'!$D$12,0,10*ROW('Hygiene Data'!D14)))</f>
        <v>Yes</v>
      </c>
      <c r="DQ20" s="298" t="str">
        <f ca="true">+IF(OFFSET('Hygiene Data'!$D$13,0,10*ROW('Hygiene Data'!D14))="","",OFFSET('Hygiene Data'!$D$13,0,10*ROW('Hygiene Data'!D14)))</f>
        <v/>
      </c>
      <c r="DR20" s="298" t="str">
        <f ca="true">+IF(OFFSET('Hygiene Data'!$E$11,0,10*ROW('Hygiene Data'!E14))="","",OFFSET('Hygiene Data'!$E$11,0,10*ROW('Hygiene Data'!E14)))</f>
        <v/>
      </c>
      <c r="DS20" s="298" t="str">
        <f ca="true">+IF(OFFSET('Hygiene Data'!$E$12,0,10*ROW('Hygiene Data'!E14))="","",OFFSET('Hygiene Data'!$E$12,0,10*ROW('Hygiene Data'!E14)))</f>
        <v/>
      </c>
      <c r="DT20" s="298" t="str">
        <f ca="true">+IF(OFFSET('Hygiene Data'!$E$13,0,10*ROW('Hygiene Data'!E14))="","",OFFSET('Hygiene Data'!$E$13,0,10*ROW('Hygiene Data'!E14)))</f>
        <v/>
      </c>
      <c r="DU20" s="298" t="str">
        <f ca="true">+IF(OFFSET('Hygiene Data'!$F$11,0,10*ROW('Hygiene Data'!F14))="","",OFFSET('Hygiene Data'!$F$11,0,10*ROW('Hygiene Data'!F14)))</f>
        <v/>
      </c>
      <c r="DV20" s="298" t="str">
        <f ca="true">+IF(OFFSET('Hygiene Data'!$F$12,0,10*ROW('Hygiene Data'!F14))="","",OFFSET('Hygiene Data'!$F$12,0,10*ROW('Hygiene Data'!F14)))</f>
        <v/>
      </c>
      <c r="DW20" s="298" t="str">
        <f ca="true">+IF(OFFSET('Hygiene Data'!$F$13,0,10*ROW('Hygiene Data'!F14))="","",OFFSET('Hygiene Data'!$F$13,0,10*ROW('Hygiene Data'!F14)))</f>
        <v/>
      </c>
      <c r="DX20" s="298" t="str">
        <f ca="true">+IF(OFFSET('Hygiene Data'!$G$11,0,10*ROW('Hygiene Data'!G14))="","",OFFSET('Hygiene Data'!$G$11,0,10*ROW('Hygiene Data'!G14)))</f>
        <v>Yes</v>
      </c>
      <c r="DY20" s="298" t="str">
        <f ca="true">+IF(OFFSET('Hygiene Data'!$G$12,0,10*ROW('Hygiene Data'!G14))="","",OFFSET('Hygiene Data'!$G$12,0,10*ROW('Hygiene Data'!G14)))</f>
        <v>Yes</v>
      </c>
      <c r="DZ20" s="298" t="str">
        <f ca="true">+IF(OFFSET('Hygiene Data'!$G$13,0,10*ROW('Hygiene Data'!G14))="","",OFFSET('Hygiene Data'!$G$13,0,10*ROW('Hygiene Data'!G14)))</f>
        <v/>
      </c>
      <c r="EA20" s="298" t="str">
        <f ca="true">+IF(OFFSET('Hygiene Data'!$H$11,0,10*ROW('Hygiene Data'!H14))="","",OFFSET('Hygiene Data'!$H$11,0,10*ROW('Hygiene Data'!H14)))</f>
        <v>Yes</v>
      </c>
      <c r="EB20" s="298" t="str">
        <f ca="true">+IF(OFFSET('Hygiene Data'!$H$12,0,10*ROW('Hygiene Data'!H14))="","",OFFSET('Hygiene Data'!$H$12,0,10*ROW('Hygiene Data'!H14)))</f>
        <v>Yes</v>
      </c>
      <c r="EC20" s="298" t="str">
        <f ca="true">+IF(OFFSET('Hygiene Data'!$H$13,0,10*ROW('Hygiene Data'!H14))="","",OFFSET('Hygiene Data'!$H$13,0,10*ROW('Hygiene Data'!H14)))</f>
        <v/>
      </c>
      <c r="ED20" s="298" t="str">
        <f ca="true">+IF(OFFSET('Hygiene Data'!$I$11,0,10*ROW('Hygiene Data'!I14))="","",OFFSET('Hygiene Data'!$I$11,0,10*ROW('Hygiene Data'!I14)))</f>
        <v/>
      </c>
      <c r="EE20" s="298" t="str">
        <f ca="true">+IF(OFFSET('Hygiene Data'!$I$12,0,10*ROW('Hygiene Data'!I14))="","",OFFSET('Hygiene Data'!$I$12,0,10*ROW('Hygiene Data'!I14)))</f>
        <v/>
      </c>
      <c r="EF20" s="298"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CIV_2017_UIS</v>
      </c>
      <c r="B21" s="36" t="str">
        <f ca="true">+IF(OFFSET('Water Data'!$C$2,0,10*ROW('Water Data'!F15))="","",OFFSET('Water Data'!$C$2,0,10*ROW('Water Data'!F15)))</f>
        <v>Other</v>
      </c>
      <c r="C21" s="354">
        <f t="shared" ca="true" si="0"/>
        <v>2017</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str">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[46]</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str">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[43]</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str">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[79]</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str">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[77]</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str">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[35]</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str">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[31]</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str">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[75]</v>
      </c>
      <c r="BR21" s="298"/>
      <c r="BS21" s="298" t="str">
        <f ca="true">+IF(OFFSET('Water Data'!$D$27,0,10*ROW('Water Data'!D15))="","",OFFSET('Water Data'!$D$27,0,10*ROW('Water Data'!D15)))</f>
        <v/>
      </c>
      <c r="BT21" s="298" t="str">
        <f ca="true">+IF(OFFSET('Water Data'!$D$28,0,10*ROW('Water Data'!D15))="","",OFFSET('Water Data'!$D$28,0,10*ROW('Water Data'!D15)))</f>
        <v>No</v>
      </c>
      <c r="BU21" s="298" t="str">
        <f ca="true">+IF(OFFSET('Water Data'!$D$29,0,10*ROW('Water Data'!D15))="","",OFFSET('Water Data'!$D$29,0,10*ROW('Water Data'!D15)))</f>
        <v/>
      </c>
      <c r="BV21" s="298" t="str">
        <f ca="true">+IF(OFFSET('Water Data'!$E$27,0,10*ROW('Water Data'!E15))="","",OFFSET('Water Data'!$E$27,0,10*ROW('Water Data'!E15)))</f>
        <v/>
      </c>
      <c r="BW21" s="298" t="str">
        <f ca="true">+IF(OFFSET('Water Data'!$E$28,0,10*ROW('Water Data'!E15))="","",OFFSET('Water Data'!$E$28,0,10*ROW('Water Data'!E15)))</f>
        <v/>
      </c>
      <c r="BX21" s="298" t="str">
        <f ca="true">+IF(OFFSET('Water Data'!$E$29,0,10*ROW('Water Data'!E15))="","",OFFSET('Water Data'!$E$29,0,10*ROW('Water Data'!E15)))</f>
        <v/>
      </c>
      <c r="BY21" s="298" t="str">
        <f ca="true">+IF(OFFSET('Water Data'!$F$27,0,10*ROW('Water Data'!F15))="","",OFFSET('Water Data'!$F$27,0,10*ROW('Water Data'!F15)))</f>
        <v/>
      </c>
      <c r="BZ21" s="298" t="str">
        <f ca="true">+IF(OFFSET('Water Data'!$F$28,0,10*ROW('Water Data'!F15))="","",OFFSET('Water Data'!$F$28,0,10*ROW('Water Data'!F15)))</f>
        <v/>
      </c>
      <c r="CA21" s="298" t="str">
        <f ca="true">+IF(OFFSET('Water Data'!$F$29,0,10*ROW('Water Data'!F15))="","",OFFSET('Water Data'!$F$29,0,10*ROW('Water Data'!F15)))</f>
        <v/>
      </c>
      <c r="CB21" s="298" t="str">
        <f ca="true">+IF(OFFSET('Water Data'!$G$27,0,10*ROW('Water Data'!G15))="","",OFFSET('Water Data'!$G$27,0,10*ROW('Water Data'!G15)))</f>
        <v/>
      </c>
      <c r="CC21" s="298" t="str">
        <f ca="true">+IF(OFFSET('Water Data'!$G$28,0,10*ROW('Water Data'!G15))="","",OFFSET('Water Data'!$G$28,0,10*ROW('Water Data'!G15)))</f>
        <v/>
      </c>
      <c r="CD21" s="298" t="str">
        <f ca="true">+IF(OFFSET('Water Data'!$G$29,0,10*ROW('Water Data'!G15))="","",OFFSET('Water Data'!$G$29,0,10*ROW('Water Data'!G15)))</f>
        <v/>
      </c>
      <c r="CE21" s="298" t="str">
        <f ca="true">+IF(OFFSET('Water Data'!$H$27,0,10*ROW('Water Data'!H15))="","",OFFSET('Water Data'!$H$27,0,10*ROW('Water Data'!H15)))</f>
        <v/>
      </c>
      <c r="CF21" s="298" t="str">
        <f ca="true">+IF(OFFSET('Water Data'!$H$28,0,10*ROW('Water Data'!H15))="","",OFFSET('Water Data'!$H$28,0,10*ROW('Water Data'!H15)))</f>
        <v>No</v>
      </c>
      <c r="CG21" s="298" t="str">
        <f ca="true">+IF(OFFSET('Water Data'!$H$29,0,10*ROW('Water Data'!H15))="","",OFFSET('Water Data'!$H$29,0,10*ROW('Water Data'!H15)))</f>
        <v/>
      </c>
      <c r="CH21" s="298" t="str">
        <f ca="true">+IF(OFFSET('Water Data'!$I$27,0,10*ROW('Water Data'!I15))="","",OFFSET('Water Data'!$I$27,0,10*ROW('Water Data'!I15)))</f>
        <v/>
      </c>
      <c r="CI21" s="298" t="str">
        <f ca="true">+IF(OFFSET('Water Data'!$I$28,0,10*ROW('Water Data'!I15))="","",OFFSET('Water Data'!$I$28,0,10*ROW('Water Data'!I15)))</f>
        <v>No</v>
      </c>
      <c r="CJ21" s="298" t="str">
        <f ca="true">+IF(OFFSET('Water Data'!$I$29,0,10*ROW('Water Data'!I15))="","",OFFSET('Water Data'!$I$29,0,10*ROW('Water Data'!I15)))</f>
        <v/>
      </c>
      <c r="CK21" s="298" t="str">
        <f ca="true">+IF(OFFSET('Sanitation Data'!$D$28,0,10*ROW('Sanitation Data'!D15))="","",OFFSET('Sanitation Data'!$D$28,0,10*ROW('Sanitation Data'!D15)))</f>
        <v/>
      </c>
      <c r="CL21" s="298" t="str">
        <f ca="true">+IF(OFFSET('Sanitation Data'!$D$29,0,10*ROW('Sanitation Data'!D15))="","",OFFSET('Sanitation Data'!$D$29,0,10*ROW('Sanitation Data'!D15)))</f>
        <v/>
      </c>
      <c r="CM21" s="298" t="str">
        <f ca="true">+IF(OFFSET('Sanitation Data'!$D$30,0,10*ROW('Sanitation Data'!D15))="","",OFFSET('Sanitation Data'!$D$30,0,10*ROW('Sanitation Data'!D15)))</f>
        <v/>
      </c>
      <c r="CN21" s="298" t="str">
        <f ca="true">+IF(OFFSET('Sanitation Data'!$D$31,0,10*ROW('Sanitation Data'!D15))="","",OFFSET('Sanitation Data'!$D$31,0,10*ROW('Sanitation Data'!D15)))</f>
        <v/>
      </c>
      <c r="CO21" s="298" t="str">
        <f ca="true">+IF(OFFSET('Sanitation Data'!$D$32,0,10*ROW('Sanitation Data'!D15))="","",OFFSET('Sanitation Data'!$D$32,0,10*ROW('Sanitation Data'!D15)))</f>
        <v/>
      </c>
      <c r="CP21" s="298" t="str">
        <f ca="true">+IF(OFFSET('Sanitation Data'!$E$28,0,10*ROW('Sanitation Data'!E15))="","",OFFSET('Sanitation Data'!$E$28,0,10*ROW('Sanitation Data'!E15)))</f>
        <v/>
      </c>
      <c r="CQ21" s="298" t="str">
        <f ca="true">+IF(OFFSET('Sanitation Data'!$E$29,0,10*ROW('Sanitation Data'!E15))="","",OFFSET('Sanitation Data'!$E$29,0,10*ROW('Sanitation Data'!E15)))</f>
        <v/>
      </c>
      <c r="CR21" s="298" t="str">
        <f ca="true">+IF(OFFSET('Sanitation Data'!$E$30,0,10*ROW('Sanitation Data'!E15))="","",OFFSET('Sanitation Data'!$E$30,0,10*ROW('Sanitation Data'!E15)))</f>
        <v/>
      </c>
      <c r="CS21" s="298" t="str">
        <f ca="true">+IF(OFFSET('Sanitation Data'!$E$31,0,10*ROW('Sanitation Data'!E15))="","",OFFSET('Sanitation Data'!$E$31,0,10*ROW('Sanitation Data'!E15)))</f>
        <v/>
      </c>
      <c r="CT21" s="298" t="str">
        <f ca="true">+IF(OFFSET('Sanitation Data'!$E$32,0,10*ROW('Sanitation Data'!E15))="","",OFFSET('Sanitation Data'!$E$32,0,10*ROW('Sanitation Data'!E15)))</f>
        <v/>
      </c>
      <c r="CU21" s="298" t="str">
        <f ca="true">+IF(OFFSET('Sanitation Data'!$F$28,0,10*ROW('Sanitation Data'!F15))="","",OFFSET('Sanitation Data'!$F$28,0,10*ROW('Sanitation Data'!F15)))</f>
        <v/>
      </c>
      <c r="CV21" s="298" t="str">
        <f ca="true">+IF(OFFSET('Sanitation Data'!$F$29,0,10*ROW('Sanitation Data'!F15))="","",OFFSET('Sanitation Data'!$F$29,0,10*ROW('Sanitation Data'!F15)))</f>
        <v/>
      </c>
      <c r="CW21" s="298" t="str">
        <f ca="true">+IF(OFFSET('Sanitation Data'!$F$30,0,10*ROW('Sanitation Data'!F15))="","",OFFSET('Sanitation Data'!$F$30,0,10*ROW('Sanitation Data'!F15)))</f>
        <v/>
      </c>
      <c r="CX21" s="298" t="str">
        <f ca="true">+IF(OFFSET('Sanitation Data'!$F$31,0,10*ROW('Sanitation Data'!F15))="","",OFFSET('Sanitation Data'!$F$31,0,10*ROW('Sanitation Data'!F15)))</f>
        <v/>
      </c>
      <c r="CY21" s="298" t="str">
        <f ca="true">+IF(OFFSET('Sanitation Data'!$F$32,0,10*ROW('Sanitation Data'!F15))="","",OFFSET('Sanitation Data'!$F$32,0,10*ROW('Sanitation Data'!F15)))</f>
        <v/>
      </c>
      <c r="CZ21" s="298" t="str">
        <f ca="true">+IF(OFFSET('Sanitation Data'!$G$28,0,10*ROW('Sanitation Data'!G15))="","",OFFSET('Sanitation Data'!$G$28,0,10*ROW('Sanitation Data'!G15)))</f>
        <v/>
      </c>
      <c r="DA21" s="298" t="str">
        <f ca="true">+IF(OFFSET('Sanitation Data'!$G$29,0,10*ROW('Sanitation Data'!G15))="","",OFFSET('Sanitation Data'!$G$29,0,10*ROW('Sanitation Data'!G15)))</f>
        <v/>
      </c>
      <c r="DB21" s="298" t="str">
        <f ca="true">+IF(OFFSET('Sanitation Data'!$G$30,0,10*ROW('Sanitation Data'!G15))="","",OFFSET('Sanitation Data'!$G$30,0,10*ROW('Sanitation Data'!G15)))</f>
        <v/>
      </c>
      <c r="DC21" s="298" t="str">
        <f ca="true">+IF(OFFSET('Sanitation Data'!$G$31,0,10*ROW('Sanitation Data'!G15))="","",OFFSET('Sanitation Data'!$G$31,0,10*ROW('Sanitation Data'!G15)))</f>
        <v/>
      </c>
      <c r="DD21" s="298" t="str">
        <f ca="true">+IF(OFFSET('Sanitation Data'!$G$32,0,10*ROW('Sanitation Data'!G15))="","",OFFSET('Sanitation Data'!$G$32,0,10*ROW('Sanitation Data'!G15)))</f>
        <v/>
      </c>
      <c r="DE21" s="298" t="str">
        <f ca="true">+IF(OFFSET('Sanitation Data'!$H$28,0,10*ROW('Sanitation Data'!H15))="","",OFFSET('Sanitation Data'!$H$28,0,10*ROW('Sanitation Data'!H15)))</f>
        <v/>
      </c>
      <c r="DF21" s="298" t="str">
        <f ca="true">+IF(OFFSET('Sanitation Data'!$H$29,0,10*ROW('Sanitation Data'!H15))="","",OFFSET('Sanitation Data'!$H$29,0,10*ROW('Sanitation Data'!H15)))</f>
        <v/>
      </c>
      <c r="DG21" s="298" t="str">
        <f ca="true">+IF(OFFSET('Sanitation Data'!$H$30,0,10*ROW('Sanitation Data'!H15))="","",OFFSET('Sanitation Data'!$H$30,0,10*ROW('Sanitation Data'!H15)))</f>
        <v/>
      </c>
      <c r="DH21" s="298" t="str">
        <f ca="true">+IF(OFFSET('Sanitation Data'!$H$31,0,10*ROW('Sanitation Data'!H15))="","",OFFSET('Sanitation Data'!$H$31,0,10*ROW('Sanitation Data'!H15)))</f>
        <v/>
      </c>
      <c r="DI21" s="298" t="str">
        <f ca="true">+IF(OFFSET('Sanitation Data'!$H$32,0,10*ROW('Sanitation Data'!H15))="","",OFFSET('Sanitation Data'!$H$32,0,10*ROW('Sanitation Data'!H15)))</f>
        <v/>
      </c>
      <c r="DJ21" s="298" t="str">
        <f ca="true">+IF(OFFSET('Sanitation Data'!$I$28,0,10*ROW('Sanitation Data'!I15))="","",OFFSET('Sanitation Data'!$I$28,0,10*ROW('Sanitation Data'!I15)))</f>
        <v/>
      </c>
      <c r="DK21" s="298" t="str">
        <f ca="true">+IF(OFFSET('Sanitation Data'!$I$29,0,10*ROW('Sanitation Data'!I15))="","",OFFSET('Sanitation Data'!$I$29,0,10*ROW('Sanitation Data'!I15)))</f>
        <v/>
      </c>
      <c r="DL21" s="298" t="str">
        <f ca="true">+IF(OFFSET('Sanitation Data'!$I$30,0,10*ROW('Sanitation Data'!I15))="","",OFFSET('Sanitation Data'!$I$30,0,10*ROW('Sanitation Data'!I15)))</f>
        <v/>
      </c>
      <c r="DM21" s="298" t="str">
        <f ca="true">+IF(OFFSET('Sanitation Data'!$I$31,0,10*ROW('Sanitation Data'!I15))="","",OFFSET('Sanitation Data'!$I$31,0,10*ROW('Sanitation Data'!I15)))</f>
        <v/>
      </c>
      <c r="DN21" s="298" t="str">
        <f ca="true">+IF(OFFSET('Sanitation Data'!$I$32,0,10*ROW('Sanitation Data'!I15))="","",OFFSET('Sanitation Data'!$I$32,0,10*ROW('Sanitation Data'!I15)))</f>
        <v>No</v>
      </c>
      <c r="DO21" s="298" t="str">
        <f ca="true">+IF(OFFSET('Hygiene Data'!$D$11,0,10*ROW('Hygiene Data'!D15))="","",OFFSET('Hygiene Data'!$D$11,0,10*ROW('Hygiene Data'!D15)))</f>
        <v/>
      </c>
      <c r="DP21" s="298" t="str">
        <f ca="true">+IF(OFFSET('Hygiene Data'!$D$12,0,10*ROW('Hygiene Data'!D15))="","",OFFSET('Hygiene Data'!$D$12,0,10*ROW('Hygiene Data'!D15)))</f>
        <v/>
      </c>
      <c r="DQ21" s="298" t="str">
        <f ca="true">+IF(OFFSET('Hygiene Data'!$D$13,0,10*ROW('Hygiene Data'!D15))="","",OFFSET('Hygiene Data'!$D$13,0,10*ROW('Hygiene Data'!D15)))</f>
        <v>No</v>
      </c>
      <c r="DR21" s="298" t="str">
        <f ca="true">+IF(OFFSET('Hygiene Data'!$E$11,0,10*ROW('Hygiene Data'!E15))="","",OFFSET('Hygiene Data'!$E$11,0,10*ROW('Hygiene Data'!E15)))</f>
        <v/>
      </c>
      <c r="DS21" s="298" t="str">
        <f ca="true">+IF(OFFSET('Hygiene Data'!$E$12,0,10*ROW('Hygiene Data'!E15))="","",OFFSET('Hygiene Data'!$E$12,0,10*ROW('Hygiene Data'!E15)))</f>
        <v/>
      </c>
      <c r="DT21" s="298" t="str">
        <f ca="true">+IF(OFFSET('Hygiene Data'!$E$13,0,10*ROW('Hygiene Data'!E15))="","",OFFSET('Hygiene Data'!$E$13,0,10*ROW('Hygiene Data'!E15)))</f>
        <v/>
      </c>
      <c r="DU21" s="298" t="str">
        <f ca="true">+IF(OFFSET('Hygiene Data'!$F$11,0,10*ROW('Hygiene Data'!F15))="","",OFFSET('Hygiene Data'!$F$11,0,10*ROW('Hygiene Data'!F15)))</f>
        <v/>
      </c>
      <c r="DV21" s="298" t="str">
        <f ca="true">+IF(OFFSET('Hygiene Data'!$F$12,0,10*ROW('Hygiene Data'!F15))="","",OFFSET('Hygiene Data'!$F$12,0,10*ROW('Hygiene Data'!F15)))</f>
        <v/>
      </c>
      <c r="DW21" s="298" t="str">
        <f ca="true">+IF(OFFSET('Hygiene Data'!$F$13,0,10*ROW('Hygiene Data'!F15))="","",OFFSET('Hygiene Data'!$F$13,0,10*ROW('Hygiene Data'!F15)))</f>
        <v/>
      </c>
      <c r="DX21" s="298" t="str">
        <f ca="true">+IF(OFFSET('Hygiene Data'!$G$11,0,10*ROW('Hygiene Data'!G15))="","",OFFSET('Hygiene Data'!$G$11,0,10*ROW('Hygiene Data'!G15)))</f>
        <v/>
      </c>
      <c r="DY21" s="298" t="str">
        <f ca="true">+IF(OFFSET('Hygiene Data'!$G$12,0,10*ROW('Hygiene Data'!G15))="","",OFFSET('Hygiene Data'!$G$12,0,10*ROW('Hygiene Data'!G15)))</f>
        <v/>
      </c>
      <c r="DZ21" s="298" t="str">
        <f ca="true">+IF(OFFSET('Hygiene Data'!$G$13,0,10*ROW('Hygiene Data'!G15))="","",OFFSET('Hygiene Data'!$G$13,0,10*ROW('Hygiene Data'!G15)))</f>
        <v/>
      </c>
      <c r="EA21" s="298" t="str">
        <f ca="true">+IF(OFFSET('Hygiene Data'!$H$11,0,10*ROW('Hygiene Data'!H15))="","",OFFSET('Hygiene Data'!$H$11,0,10*ROW('Hygiene Data'!H15)))</f>
        <v/>
      </c>
      <c r="EB21" s="298" t="str">
        <f ca="true">+IF(OFFSET('Hygiene Data'!$H$12,0,10*ROW('Hygiene Data'!H15))="","",OFFSET('Hygiene Data'!$H$12,0,10*ROW('Hygiene Data'!H15)))</f>
        <v/>
      </c>
      <c r="EC21" s="298" t="str">
        <f ca="true">+IF(OFFSET('Hygiene Data'!$H$13,0,10*ROW('Hygiene Data'!H15))="","",OFFSET('Hygiene Data'!$H$13,0,10*ROW('Hygiene Data'!H15)))</f>
        <v>No</v>
      </c>
      <c r="ED21" s="298" t="str">
        <f ca="true">+IF(OFFSET('Hygiene Data'!$I$11,0,10*ROW('Hygiene Data'!I15))="","",OFFSET('Hygiene Data'!$I$11,0,10*ROW('Hygiene Data'!I15)))</f>
        <v/>
      </c>
      <c r="EE21" s="298" t="str">
        <f ca="true">+IF(OFFSET('Hygiene Data'!$I$12,0,10*ROW('Hygiene Data'!I15))="","",OFFSET('Hygiene Data'!$I$12,0,10*ROW('Hygiene Data'!I15)))</f>
        <v/>
      </c>
      <c r="EF21" s="298" t="str">
        <f ca="true">+IF(OFFSET('Hygiene Data'!$I$13,0,10*ROW('Hygiene Data'!I15))="","",OFFSET('Hygiene Data'!$I$13,0,10*ROW('Hygiene Data'!I15)))</f>
        <v>No</v>
      </c>
    </row>
    <row xmlns:x14ac="http://schemas.microsoft.com/office/spreadsheetml/2009/9/ac" r="22" x14ac:dyDescent="0.2">
      <c r="A22" s="36" t="str">
        <f ca="true">+IF(OFFSET('Water Data'!$B$2,0,10*ROW('Water Data'!E16))="","",OFFSET('Water Data'!$B$2,0,10*ROW('Water Data'!E16)))</f>
        <v>CIV_2018_EMIS</v>
      </c>
      <c r="B22" s="36" t="str">
        <f ca="true">+IF(OFFSET('Water Data'!$C$2,0,10*ROW('Water Data'!F16))="","",OFFSET('Water Data'!$C$2,0,10*ROW('Water Data'!F16)))</f>
        <v>EMIS</v>
      </c>
      <c r="C22" s="354">
        <f t="shared" ca="true" si="0"/>
        <v>2018</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49.551866458772828</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68</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29.299999999999997</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62</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42.6</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90.546799007444164</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53.338782903787944</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68.599999999999994</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38.6</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48.8</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48.9</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97.07642679900745</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8"/>
      <c r="BS22" s="298" t="str">
        <f ca="true">+IF(OFFSET('Water Data'!$D$27,0,10*ROW('Water Data'!D16))="","",OFFSET('Water Data'!$D$27,0,10*ROW('Water Data'!D16)))</f>
        <v/>
      </c>
      <c r="BT22" s="298" t="str">
        <f ca="true">+IF(OFFSET('Water Data'!$D$28,0,10*ROW('Water Data'!D16))="","",OFFSET('Water Data'!$D$28,0,10*ROW('Water Data'!D16)))</f>
        <v>Yes</v>
      </c>
      <c r="BU22" s="298" t="str">
        <f ca="true">+IF(OFFSET('Water Data'!$D$29,0,10*ROW('Water Data'!D16))="","",OFFSET('Water Data'!$D$29,0,10*ROW('Water Data'!D16)))</f>
        <v/>
      </c>
      <c r="BV22" s="298" t="str">
        <f ca="true">+IF(OFFSET('Water Data'!$E$27,0,10*ROW('Water Data'!E16))="","",OFFSET('Water Data'!$E$27,0,10*ROW('Water Data'!E16)))</f>
        <v/>
      </c>
      <c r="BW22" s="298" t="str">
        <f ca="true">+IF(OFFSET('Water Data'!$E$28,0,10*ROW('Water Data'!E16))="","",OFFSET('Water Data'!$E$28,0,10*ROW('Water Data'!E16)))</f>
        <v>Yes</v>
      </c>
      <c r="BX22" s="298" t="str">
        <f ca="true">+IF(OFFSET('Water Data'!$E$29,0,10*ROW('Water Data'!E16))="","",OFFSET('Water Data'!$E$29,0,10*ROW('Water Data'!E16)))</f>
        <v/>
      </c>
      <c r="BY22" s="298" t="str">
        <f ca="true">+IF(OFFSET('Water Data'!$F$27,0,10*ROW('Water Data'!F16))="","",OFFSET('Water Data'!$F$27,0,10*ROW('Water Data'!F16)))</f>
        <v/>
      </c>
      <c r="BZ22" s="298" t="str">
        <f ca="true">+IF(OFFSET('Water Data'!$F$28,0,10*ROW('Water Data'!F16))="","",OFFSET('Water Data'!$F$28,0,10*ROW('Water Data'!F16)))</f>
        <v>Yes</v>
      </c>
      <c r="CA22" s="298" t="str">
        <f ca="true">+IF(OFFSET('Water Data'!$F$29,0,10*ROW('Water Data'!F16))="","",OFFSET('Water Data'!$F$29,0,10*ROW('Water Data'!F16)))</f>
        <v/>
      </c>
      <c r="CB22" s="298" t="str">
        <f ca="true">+IF(OFFSET('Water Data'!$G$27,0,10*ROW('Water Data'!G16))="","",OFFSET('Water Data'!$G$27,0,10*ROW('Water Data'!G16)))</f>
        <v/>
      </c>
      <c r="CC22" s="298" t="str">
        <f ca="true">+IF(OFFSET('Water Data'!$G$28,0,10*ROW('Water Data'!G16))="","",OFFSET('Water Data'!$G$28,0,10*ROW('Water Data'!G16)))</f>
        <v>Yes</v>
      </c>
      <c r="CD22" s="298" t="str">
        <f ca="true">+IF(OFFSET('Water Data'!$G$29,0,10*ROW('Water Data'!G16))="","",OFFSET('Water Data'!$G$29,0,10*ROW('Water Data'!G16)))</f>
        <v/>
      </c>
      <c r="CE22" s="298" t="str">
        <f ca="true">+IF(OFFSET('Water Data'!$H$27,0,10*ROW('Water Data'!H16))="","",OFFSET('Water Data'!$H$27,0,10*ROW('Water Data'!H16)))</f>
        <v/>
      </c>
      <c r="CF22" s="298" t="str">
        <f ca="true">+IF(OFFSET('Water Data'!$H$28,0,10*ROW('Water Data'!H16))="","",OFFSET('Water Data'!$H$28,0,10*ROW('Water Data'!H16)))</f>
        <v>Yes</v>
      </c>
      <c r="CG22" s="298" t="str">
        <f ca="true">+IF(OFFSET('Water Data'!$H$29,0,10*ROW('Water Data'!H16))="","",OFFSET('Water Data'!$H$29,0,10*ROW('Water Data'!H16)))</f>
        <v/>
      </c>
      <c r="CH22" s="298" t="str">
        <f ca="true">+IF(OFFSET('Water Data'!$I$27,0,10*ROW('Water Data'!I16))="","",OFFSET('Water Data'!$I$27,0,10*ROW('Water Data'!I16)))</f>
        <v/>
      </c>
      <c r="CI22" s="298" t="str">
        <f ca="true">+IF(OFFSET('Water Data'!$I$28,0,10*ROW('Water Data'!I16))="","",OFFSET('Water Data'!$I$28,0,10*ROW('Water Data'!I16)))</f>
        <v>Yes</v>
      </c>
      <c r="CJ22" s="298" t="str">
        <f ca="true">+IF(OFFSET('Water Data'!$I$29,0,10*ROW('Water Data'!I16))="","",OFFSET('Water Data'!$I$29,0,10*ROW('Water Data'!I16)))</f>
        <v/>
      </c>
      <c r="CK22" s="298" t="str">
        <f ca="true">+IF(OFFSET('Sanitation Data'!$D$28,0,10*ROW('Sanitation Data'!D16))="","",OFFSET('Sanitation Data'!$D$28,0,10*ROW('Sanitation Data'!D16)))</f>
        <v>Yes</v>
      </c>
      <c r="CL22" s="298" t="str">
        <f ca="true">+IF(OFFSET('Sanitation Data'!$D$29,0,10*ROW('Sanitation Data'!D16))="","",OFFSET('Sanitation Data'!$D$29,0,10*ROW('Sanitation Data'!D16)))</f>
        <v/>
      </c>
      <c r="CM22" s="298" t="str">
        <f ca="true">+IF(OFFSET('Sanitation Data'!$D$30,0,10*ROW('Sanitation Data'!D16))="","",OFFSET('Sanitation Data'!$D$30,0,10*ROW('Sanitation Data'!D16)))</f>
        <v/>
      </c>
      <c r="CN22" s="298" t="str">
        <f ca="true">+IF(OFFSET('Sanitation Data'!$D$31,0,10*ROW('Sanitation Data'!D16))="","",OFFSET('Sanitation Data'!$D$31,0,10*ROW('Sanitation Data'!D16)))</f>
        <v/>
      </c>
      <c r="CO22" s="298" t="str">
        <f ca="true">+IF(OFFSET('Sanitation Data'!$D$32,0,10*ROW('Sanitation Data'!D16))="","",OFFSET('Sanitation Data'!$D$32,0,10*ROW('Sanitation Data'!D16)))</f>
        <v/>
      </c>
      <c r="CP22" s="298" t="str">
        <f ca="true">+IF(OFFSET('Sanitation Data'!$E$28,0,10*ROW('Sanitation Data'!E16))="","",OFFSET('Sanitation Data'!$E$28,0,10*ROW('Sanitation Data'!E16)))</f>
        <v>Yes</v>
      </c>
      <c r="CQ22" s="298" t="str">
        <f ca="true">+IF(OFFSET('Sanitation Data'!$E$29,0,10*ROW('Sanitation Data'!E16))="","",OFFSET('Sanitation Data'!$E$29,0,10*ROW('Sanitation Data'!E16)))</f>
        <v/>
      </c>
      <c r="CR22" s="298" t="str">
        <f ca="true">+IF(OFFSET('Sanitation Data'!$E$30,0,10*ROW('Sanitation Data'!E16))="","",OFFSET('Sanitation Data'!$E$30,0,10*ROW('Sanitation Data'!E16)))</f>
        <v/>
      </c>
      <c r="CS22" s="298" t="str">
        <f ca="true">+IF(OFFSET('Sanitation Data'!$E$31,0,10*ROW('Sanitation Data'!E16))="","",OFFSET('Sanitation Data'!$E$31,0,10*ROW('Sanitation Data'!E16)))</f>
        <v/>
      </c>
      <c r="CT22" s="298" t="str">
        <f ca="true">+IF(OFFSET('Sanitation Data'!$E$32,0,10*ROW('Sanitation Data'!E16))="","",OFFSET('Sanitation Data'!$E$32,0,10*ROW('Sanitation Data'!E16)))</f>
        <v/>
      </c>
      <c r="CU22" s="298" t="str">
        <f ca="true">+IF(OFFSET('Sanitation Data'!$F$28,0,10*ROW('Sanitation Data'!F16))="","",OFFSET('Sanitation Data'!$F$28,0,10*ROW('Sanitation Data'!F16)))</f>
        <v>Yes</v>
      </c>
      <c r="CV22" s="298" t="str">
        <f ca="true">+IF(OFFSET('Sanitation Data'!$F$29,0,10*ROW('Sanitation Data'!F16))="","",OFFSET('Sanitation Data'!$F$29,0,10*ROW('Sanitation Data'!F16)))</f>
        <v/>
      </c>
      <c r="CW22" s="298" t="str">
        <f ca="true">+IF(OFFSET('Sanitation Data'!$F$30,0,10*ROW('Sanitation Data'!F16))="","",OFFSET('Sanitation Data'!$F$30,0,10*ROW('Sanitation Data'!F16)))</f>
        <v/>
      </c>
      <c r="CX22" s="298" t="str">
        <f ca="true">+IF(OFFSET('Sanitation Data'!$F$31,0,10*ROW('Sanitation Data'!F16))="","",OFFSET('Sanitation Data'!$F$31,0,10*ROW('Sanitation Data'!F16)))</f>
        <v/>
      </c>
      <c r="CY22" s="298" t="str">
        <f ca="true">+IF(OFFSET('Sanitation Data'!$F$32,0,10*ROW('Sanitation Data'!F16))="","",OFFSET('Sanitation Data'!$F$32,0,10*ROW('Sanitation Data'!F16)))</f>
        <v/>
      </c>
      <c r="CZ22" s="298" t="str">
        <f ca="true">+IF(OFFSET('Sanitation Data'!$G$28,0,10*ROW('Sanitation Data'!G16))="","",OFFSET('Sanitation Data'!$G$28,0,10*ROW('Sanitation Data'!G16)))</f>
        <v>Yes</v>
      </c>
      <c r="DA22" s="298" t="str">
        <f ca="true">+IF(OFFSET('Sanitation Data'!$G$29,0,10*ROW('Sanitation Data'!G16))="","",OFFSET('Sanitation Data'!$G$29,0,10*ROW('Sanitation Data'!G16)))</f>
        <v/>
      </c>
      <c r="DB22" s="298" t="str">
        <f ca="true">+IF(OFFSET('Sanitation Data'!$G$30,0,10*ROW('Sanitation Data'!G16))="","",OFFSET('Sanitation Data'!$G$30,0,10*ROW('Sanitation Data'!G16)))</f>
        <v/>
      </c>
      <c r="DC22" s="298" t="str">
        <f ca="true">+IF(OFFSET('Sanitation Data'!$G$31,0,10*ROW('Sanitation Data'!G16))="","",OFFSET('Sanitation Data'!$G$31,0,10*ROW('Sanitation Data'!G16)))</f>
        <v/>
      </c>
      <c r="DD22" s="298" t="str">
        <f ca="true">+IF(OFFSET('Sanitation Data'!$G$32,0,10*ROW('Sanitation Data'!G16))="","",OFFSET('Sanitation Data'!$G$32,0,10*ROW('Sanitation Data'!G16)))</f>
        <v/>
      </c>
      <c r="DE22" s="298" t="str">
        <f ca="true">+IF(OFFSET('Sanitation Data'!$H$28,0,10*ROW('Sanitation Data'!H16))="","",OFFSET('Sanitation Data'!$H$28,0,10*ROW('Sanitation Data'!H16)))</f>
        <v>Yes</v>
      </c>
      <c r="DF22" s="298" t="str">
        <f ca="true">+IF(OFFSET('Sanitation Data'!$H$29,0,10*ROW('Sanitation Data'!H16))="","",OFFSET('Sanitation Data'!$H$29,0,10*ROW('Sanitation Data'!H16)))</f>
        <v/>
      </c>
      <c r="DG22" s="298" t="str">
        <f ca="true">+IF(OFFSET('Sanitation Data'!$H$30,0,10*ROW('Sanitation Data'!H16))="","",OFFSET('Sanitation Data'!$H$30,0,10*ROW('Sanitation Data'!H16)))</f>
        <v/>
      </c>
      <c r="DH22" s="298" t="str">
        <f ca="true">+IF(OFFSET('Sanitation Data'!$H$31,0,10*ROW('Sanitation Data'!H16))="","",OFFSET('Sanitation Data'!$H$31,0,10*ROW('Sanitation Data'!H16)))</f>
        <v/>
      </c>
      <c r="DI22" s="298" t="str">
        <f ca="true">+IF(OFFSET('Sanitation Data'!$H$32,0,10*ROW('Sanitation Data'!H16))="","",OFFSET('Sanitation Data'!$H$32,0,10*ROW('Sanitation Data'!H16)))</f>
        <v/>
      </c>
      <c r="DJ22" s="298" t="str">
        <f ca="true">+IF(OFFSET('Sanitation Data'!$I$28,0,10*ROW('Sanitation Data'!I16))="","",OFFSET('Sanitation Data'!$I$28,0,10*ROW('Sanitation Data'!I16)))</f>
        <v>Yes</v>
      </c>
      <c r="DK22" s="298" t="str">
        <f ca="true">+IF(OFFSET('Sanitation Data'!$I$29,0,10*ROW('Sanitation Data'!I16))="","",OFFSET('Sanitation Data'!$I$29,0,10*ROW('Sanitation Data'!I16)))</f>
        <v/>
      </c>
      <c r="DL22" s="298" t="str">
        <f ca="true">+IF(OFFSET('Sanitation Data'!$I$30,0,10*ROW('Sanitation Data'!I16))="","",OFFSET('Sanitation Data'!$I$30,0,10*ROW('Sanitation Data'!I16)))</f>
        <v/>
      </c>
      <c r="DM22" s="298" t="str">
        <f ca="true">+IF(OFFSET('Sanitation Data'!$I$31,0,10*ROW('Sanitation Data'!I16))="","",OFFSET('Sanitation Data'!$I$31,0,10*ROW('Sanitation Data'!I16)))</f>
        <v/>
      </c>
      <c r="DN22" s="298" t="str">
        <f ca="true">+IF(OFFSET('Sanitation Data'!$I$32,0,10*ROW('Sanitation Data'!I16))="","",OFFSET('Sanitation Data'!$I$32,0,10*ROW('Sanitation Data'!I16)))</f>
        <v/>
      </c>
      <c r="DO22" s="298" t="str">
        <f ca="true">+IF(OFFSET('Hygiene Data'!$D$11,0,10*ROW('Hygiene Data'!D16))="","",OFFSET('Hygiene Data'!$D$11,0,10*ROW('Hygiene Data'!D16)))</f>
        <v/>
      </c>
      <c r="DP22" s="298" t="str">
        <f ca="true">+IF(OFFSET('Hygiene Data'!$D$12,0,10*ROW('Hygiene Data'!D16))="","",OFFSET('Hygiene Data'!$D$12,0,10*ROW('Hygiene Data'!D16)))</f>
        <v/>
      </c>
      <c r="DQ22" s="298" t="str">
        <f ca="true">+IF(OFFSET('Hygiene Data'!$D$13,0,10*ROW('Hygiene Data'!D16))="","",OFFSET('Hygiene Data'!$D$13,0,10*ROW('Hygiene Data'!D16)))</f>
        <v/>
      </c>
      <c r="DR22" s="298" t="str">
        <f ca="true">+IF(OFFSET('Hygiene Data'!$E$11,0,10*ROW('Hygiene Data'!E16))="","",OFFSET('Hygiene Data'!$E$11,0,10*ROW('Hygiene Data'!E16)))</f>
        <v/>
      </c>
      <c r="DS22" s="298" t="str">
        <f ca="true">+IF(OFFSET('Hygiene Data'!$E$12,0,10*ROW('Hygiene Data'!E16))="","",OFFSET('Hygiene Data'!$E$12,0,10*ROW('Hygiene Data'!E16)))</f>
        <v/>
      </c>
      <c r="DT22" s="298" t="str">
        <f ca="true">+IF(OFFSET('Hygiene Data'!$E$13,0,10*ROW('Hygiene Data'!E16))="","",OFFSET('Hygiene Data'!$E$13,0,10*ROW('Hygiene Data'!E16)))</f>
        <v/>
      </c>
      <c r="DU22" s="298" t="str">
        <f ca="true">+IF(OFFSET('Hygiene Data'!$F$11,0,10*ROW('Hygiene Data'!F16))="","",OFFSET('Hygiene Data'!$F$11,0,10*ROW('Hygiene Data'!F16)))</f>
        <v/>
      </c>
      <c r="DV22" s="298" t="str">
        <f ca="true">+IF(OFFSET('Hygiene Data'!$F$12,0,10*ROW('Hygiene Data'!F16))="","",OFFSET('Hygiene Data'!$F$12,0,10*ROW('Hygiene Data'!F16)))</f>
        <v/>
      </c>
      <c r="DW22" s="298" t="str">
        <f ca="true">+IF(OFFSET('Hygiene Data'!$F$13,0,10*ROW('Hygiene Data'!F16))="","",OFFSET('Hygiene Data'!$F$13,0,10*ROW('Hygiene Data'!F16)))</f>
        <v/>
      </c>
      <c r="DX22" s="298" t="str">
        <f ca="true">+IF(OFFSET('Hygiene Data'!$G$11,0,10*ROW('Hygiene Data'!G16))="","",OFFSET('Hygiene Data'!$G$11,0,10*ROW('Hygiene Data'!G16)))</f>
        <v/>
      </c>
      <c r="DY22" s="298" t="str">
        <f ca="true">+IF(OFFSET('Hygiene Data'!$G$12,0,10*ROW('Hygiene Data'!G16))="","",OFFSET('Hygiene Data'!$G$12,0,10*ROW('Hygiene Data'!G16)))</f>
        <v/>
      </c>
      <c r="DZ22" s="298" t="str">
        <f ca="true">+IF(OFFSET('Hygiene Data'!$G$13,0,10*ROW('Hygiene Data'!G16))="","",OFFSET('Hygiene Data'!$G$13,0,10*ROW('Hygiene Data'!G16)))</f>
        <v/>
      </c>
      <c r="EA22" s="298" t="str">
        <f ca="true">+IF(OFFSET('Hygiene Data'!$H$11,0,10*ROW('Hygiene Data'!H16))="","",OFFSET('Hygiene Data'!$H$11,0,10*ROW('Hygiene Data'!H16)))</f>
        <v/>
      </c>
      <c r="EB22" s="298" t="str">
        <f ca="true">+IF(OFFSET('Hygiene Data'!$H$12,0,10*ROW('Hygiene Data'!H16))="","",OFFSET('Hygiene Data'!$H$12,0,10*ROW('Hygiene Data'!H16)))</f>
        <v/>
      </c>
      <c r="EC22" s="298" t="str">
        <f ca="true">+IF(OFFSET('Hygiene Data'!$H$13,0,10*ROW('Hygiene Data'!H16))="","",OFFSET('Hygiene Data'!$H$13,0,10*ROW('Hygiene Data'!H16)))</f>
        <v/>
      </c>
      <c r="ED22" s="298" t="str">
        <f ca="true">+IF(OFFSET('Hygiene Data'!$I$11,0,10*ROW('Hygiene Data'!I16))="","",OFFSET('Hygiene Data'!$I$11,0,10*ROW('Hygiene Data'!I16)))</f>
        <v/>
      </c>
      <c r="EE22" s="298" t="str">
        <f ca="true">+IF(OFFSET('Hygiene Data'!$I$12,0,10*ROW('Hygiene Data'!I16))="","",OFFSET('Hygiene Data'!$I$12,0,10*ROW('Hygiene Data'!I16)))</f>
        <v/>
      </c>
      <c r="EF22" s="298"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CIV_2018_UIS</v>
      </c>
      <c r="B23" s="36" t="str">
        <f ca="true">+IF(OFFSET('Water Data'!$C$2,0,10*ROW('Water Data'!F17))="","",OFFSET('Water Data'!$C$2,0,10*ROW('Water Data'!F17)))</f>
        <v>Other</v>
      </c>
      <c r="C23" s="354">
        <f t="shared" ca="true" si="0"/>
        <v>2018</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str">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[49]</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str">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[43]</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str">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[100]</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str">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[38]</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str">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[31]</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str">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[100]</v>
      </c>
      <c r="BR23" s="298"/>
      <c r="BS23" s="298" t="str">
        <f ca="true">+IF(OFFSET('Water Data'!$D$27,0,10*ROW('Water Data'!D17))="","",OFFSET('Water Data'!$D$27,0,10*ROW('Water Data'!D17)))</f>
        <v/>
      </c>
      <c r="BT23" s="298" t="str">
        <f ca="true">+IF(OFFSET('Water Data'!$D$28,0,10*ROW('Water Data'!D17))="","",OFFSET('Water Data'!$D$28,0,10*ROW('Water Data'!D17)))</f>
        <v>No</v>
      </c>
      <c r="BU23" s="298" t="str">
        <f ca="true">+IF(OFFSET('Water Data'!$D$29,0,10*ROW('Water Data'!D17))="","",OFFSET('Water Data'!$D$29,0,10*ROW('Water Data'!D17)))</f>
        <v/>
      </c>
      <c r="BV23" s="298" t="str">
        <f ca="true">+IF(OFFSET('Water Data'!$E$27,0,10*ROW('Water Data'!E17))="","",OFFSET('Water Data'!$E$27,0,10*ROW('Water Data'!E17)))</f>
        <v/>
      </c>
      <c r="BW23" s="298" t="str">
        <f ca="true">+IF(OFFSET('Water Data'!$E$28,0,10*ROW('Water Data'!E17))="","",OFFSET('Water Data'!$E$28,0,10*ROW('Water Data'!E17)))</f>
        <v/>
      </c>
      <c r="BX23" s="298" t="str">
        <f ca="true">+IF(OFFSET('Water Data'!$E$29,0,10*ROW('Water Data'!E17))="","",OFFSET('Water Data'!$E$29,0,10*ROW('Water Data'!E17)))</f>
        <v/>
      </c>
      <c r="BY23" s="298" t="str">
        <f ca="true">+IF(OFFSET('Water Data'!$F$27,0,10*ROW('Water Data'!F17))="","",OFFSET('Water Data'!$F$27,0,10*ROW('Water Data'!F17)))</f>
        <v/>
      </c>
      <c r="BZ23" s="298" t="str">
        <f ca="true">+IF(OFFSET('Water Data'!$F$28,0,10*ROW('Water Data'!F17))="","",OFFSET('Water Data'!$F$28,0,10*ROW('Water Data'!F17)))</f>
        <v/>
      </c>
      <c r="CA23" s="298" t="str">
        <f ca="true">+IF(OFFSET('Water Data'!$F$29,0,10*ROW('Water Data'!F17))="","",OFFSET('Water Data'!$F$29,0,10*ROW('Water Data'!F17)))</f>
        <v/>
      </c>
      <c r="CB23" s="298" t="str">
        <f ca="true">+IF(OFFSET('Water Data'!$G$27,0,10*ROW('Water Data'!G17))="","",OFFSET('Water Data'!$G$27,0,10*ROW('Water Data'!G17)))</f>
        <v/>
      </c>
      <c r="CC23" s="298" t="str">
        <f ca="true">+IF(OFFSET('Water Data'!$G$28,0,10*ROW('Water Data'!G17))="","",OFFSET('Water Data'!$G$28,0,10*ROW('Water Data'!G17)))</f>
        <v/>
      </c>
      <c r="CD23" s="298" t="str">
        <f ca="true">+IF(OFFSET('Water Data'!$G$29,0,10*ROW('Water Data'!G17))="","",OFFSET('Water Data'!$G$29,0,10*ROW('Water Data'!G17)))</f>
        <v/>
      </c>
      <c r="CE23" s="298" t="str">
        <f ca="true">+IF(OFFSET('Water Data'!$H$27,0,10*ROW('Water Data'!H17))="","",OFFSET('Water Data'!$H$27,0,10*ROW('Water Data'!H17)))</f>
        <v/>
      </c>
      <c r="CF23" s="298" t="str">
        <f ca="true">+IF(OFFSET('Water Data'!$H$28,0,10*ROW('Water Data'!H17))="","",OFFSET('Water Data'!$H$28,0,10*ROW('Water Data'!H17)))</f>
        <v>No</v>
      </c>
      <c r="CG23" s="298" t="str">
        <f ca="true">+IF(OFFSET('Water Data'!$H$29,0,10*ROW('Water Data'!H17))="","",OFFSET('Water Data'!$H$29,0,10*ROW('Water Data'!H17)))</f>
        <v/>
      </c>
      <c r="CH23" s="298" t="str">
        <f ca="true">+IF(OFFSET('Water Data'!$I$27,0,10*ROW('Water Data'!I17))="","",OFFSET('Water Data'!$I$27,0,10*ROW('Water Data'!I17)))</f>
        <v/>
      </c>
      <c r="CI23" s="298" t="str">
        <f ca="true">+IF(OFFSET('Water Data'!$I$28,0,10*ROW('Water Data'!I17))="","",OFFSET('Water Data'!$I$28,0,10*ROW('Water Data'!I17)))</f>
        <v>No</v>
      </c>
      <c r="CJ23" s="298" t="str">
        <f ca="true">+IF(OFFSET('Water Data'!$I$29,0,10*ROW('Water Data'!I17))="","",OFFSET('Water Data'!$I$29,0,10*ROW('Water Data'!I17)))</f>
        <v/>
      </c>
      <c r="CK23" s="298" t="str">
        <f ca="true">+IF(OFFSET('Sanitation Data'!$D$28,0,10*ROW('Sanitation Data'!D17))="","",OFFSET('Sanitation Data'!$D$28,0,10*ROW('Sanitation Data'!D17)))</f>
        <v/>
      </c>
      <c r="CL23" s="298" t="str">
        <f ca="true">+IF(OFFSET('Sanitation Data'!$D$29,0,10*ROW('Sanitation Data'!D17))="","",OFFSET('Sanitation Data'!$D$29,0,10*ROW('Sanitation Data'!D17)))</f>
        <v/>
      </c>
      <c r="CM23" s="298" t="str">
        <f ca="true">+IF(OFFSET('Sanitation Data'!$D$30,0,10*ROW('Sanitation Data'!D17))="","",OFFSET('Sanitation Data'!$D$30,0,10*ROW('Sanitation Data'!D17)))</f>
        <v/>
      </c>
      <c r="CN23" s="298" t="str">
        <f ca="true">+IF(OFFSET('Sanitation Data'!$D$31,0,10*ROW('Sanitation Data'!D17))="","",OFFSET('Sanitation Data'!$D$31,0,10*ROW('Sanitation Data'!D17)))</f>
        <v/>
      </c>
      <c r="CO23" s="298" t="str">
        <f ca="true">+IF(OFFSET('Sanitation Data'!$D$32,0,10*ROW('Sanitation Data'!D17))="","",OFFSET('Sanitation Data'!$D$32,0,10*ROW('Sanitation Data'!D17)))</f>
        <v/>
      </c>
      <c r="CP23" s="298" t="str">
        <f ca="true">+IF(OFFSET('Sanitation Data'!$E$28,0,10*ROW('Sanitation Data'!E17))="","",OFFSET('Sanitation Data'!$E$28,0,10*ROW('Sanitation Data'!E17)))</f>
        <v/>
      </c>
      <c r="CQ23" s="298" t="str">
        <f ca="true">+IF(OFFSET('Sanitation Data'!$E$29,0,10*ROW('Sanitation Data'!E17))="","",OFFSET('Sanitation Data'!$E$29,0,10*ROW('Sanitation Data'!E17)))</f>
        <v/>
      </c>
      <c r="CR23" s="298" t="str">
        <f ca="true">+IF(OFFSET('Sanitation Data'!$E$30,0,10*ROW('Sanitation Data'!E17))="","",OFFSET('Sanitation Data'!$E$30,0,10*ROW('Sanitation Data'!E17)))</f>
        <v/>
      </c>
      <c r="CS23" s="298" t="str">
        <f ca="true">+IF(OFFSET('Sanitation Data'!$E$31,0,10*ROW('Sanitation Data'!E17))="","",OFFSET('Sanitation Data'!$E$31,0,10*ROW('Sanitation Data'!E17)))</f>
        <v/>
      </c>
      <c r="CT23" s="298" t="str">
        <f ca="true">+IF(OFFSET('Sanitation Data'!$E$32,0,10*ROW('Sanitation Data'!E17))="","",OFFSET('Sanitation Data'!$E$32,0,10*ROW('Sanitation Data'!E17)))</f>
        <v/>
      </c>
      <c r="CU23" s="298" t="str">
        <f ca="true">+IF(OFFSET('Sanitation Data'!$F$28,0,10*ROW('Sanitation Data'!F17))="","",OFFSET('Sanitation Data'!$F$28,0,10*ROW('Sanitation Data'!F17)))</f>
        <v/>
      </c>
      <c r="CV23" s="298" t="str">
        <f ca="true">+IF(OFFSET('Sanitation Data'!$F$29,0,10*ROW('Sanitation Data'!F17))="","",OFFSET('Sanitation Data'!$F$29,0,10*ROW('Sanitation Data'!F17)))</f>
        <v/>
      </c>
      <c r="CW23" s="298" t="str">
        <f ca="true">+IF(OFFSET('Sanitation Data'!$F$30,0,10*ROW('Sanitation Data'!F17))="","",OFFSET('Sanitation Data'!$F$30,0,10*ROW('Sanitation Data'!F17)))</f>
        <v/>
      </c>
      <c r="CX23" s="298" t="str">
        <f ca="true">+IF(OFFSET('Sanitation Data'!$F$31,0,10*ROW('Sanitation Data'!F17))="","",OFFSET('Sanitation Data'!$F$31,0,10*ROW('Sanitation Data'!F17)))</f>
        <v/>
      </c>
      <c r="CY23" s="298" t="str">
        <f ca="true">+IF(OFFSET('Sanitation Data'!$F$32,0,10*ROW('Sanitation Data'!F17))="","",OFFSET('Sanitation Data'!$F$32,0,10*ROW('Sanitation Data'!F17)))</f>
        <v/>
      </c>
      <c r="CZ23" s="298" t="str">
        <f ca="true">+IF(OFFSET('Sanitation Data'!$G$28,0,10*ROW('Sanitation Data'!G17))="","",OFFSET('Sanitation Data'!$G$28,0,10*ROW('Sanitation Data'!G17)))</f>
        <v/>
      </c>
      <c r="DA23" s="298" t="str">
        <f ca="true">+IF(OFFSET('Sanitation Data'!$G$29,0,10*ROW('Sanitation Data'!G17))="","",OFFSET('Sanitation Data'!$G$29,0,10*ROW('Sanitation Data'!G17)))</f>
        <v/>
      </c>
      <c r="DB23" s="298" t="str">
        <f ca="true">+IF(OFFSET('Sanitation Data'!$G$30,0,10*ROW('Sanitation Data'!G17))="","",OFFSET('Sanitation Data'!$G$30,0,10*ROW('Sanitation Data'!G17)))</f>
        <v/>
      </c>
      <c r="DC23" s="298" t="str">
        <f ca="true">+IF(OFFSET('Sanitation Data'!$G$31,0,10*ROW('Sanitation Data'!G17))="","",OFFSET('Sanitation Data'!$G$31,0,10*ROW('Sanitation Data'!G17)))</f>
        <v/>
      </c>
      <c r="DD23" s="298" t="str">
        <f ca="true">+IF(OFFSET('Sanitation Data'!$G$32,0,10*ROW('Sanitation Data'!G17))="","",OFFSET('Sanitation Data'!$G$32,0,10*ROW('Sanitation Data'!G17)))</f>
        <v/>
      </c>
      <c r="DE23" s="298" t="str">
        <f ca="true">+IF(OFFSET('Sanitation Data'!$H$28,0,10*ROW('Sanitation Data'!H17))="","",OFFSET('Sanitation Data'!$H$28,0,10*ROW('Sanitation Data'!H17)))</f>
        <v/>
      </c>
      <c r="DF23" s="298" t="str">
        <f ca="true">+IF(OFFSET('Sanitation Data'!$H$29,0,10*ROW('Sanitation Data'!H17))="","",OFFSET('Sanitation Data'!$H$29,0,10*ROW('Sanitation Data'!H17)))</f>
        <v/>
      </c>
      <c r="DG23" s="298" t="str">
        <f ca="true">+IF(OFFSET('Sanitation Data'!$H$30,0,10*ROW('Sanitation Data'!H17))="","",OFFSET('Sanitation Data'!$H$30,0,10*ROW('Sanitation Data'!H17)))</f>
        <v/>
      </c>
      <c r="DH23" s="298" t="str">
        <f ca="true">+IF(OFFSET('Sanitation Data'!$H$31,0,10*ROW('Sanitation Data'!H17))="","",OFFSET('Sanitation Data'!$H$31,0,10*ROW('Sanitation Data'!H17)))</f>
        <v/>
      </c>
      <c r="DI23" s="298" t="str">
        <f ca="true">+IF(OFFSET('Sanitation Data'!$H$32,0,10*ROW('Sanitation Data'!H17))="","",OFFSET('Sanitation Data'!$H$32,0,10*ROW('Sanitation Data'!H17)))</f>
        <v/>
      </c>
      <c r="DJ23" s="298" t="str">
        <f ca="true">+IF(OFFSET('Sanitation Data'!$I$28,0,10*ROW('Sanitation Data'!I17))="","",OFFSET('Sanitation Data'!$I$28,0,10*ROW('Sanitation Data'!I17)))</f>
        <v/>
      </c>
      <c r="DK23" s="298" t="str">
        <f ca="true">+IF(OFFSET('Sanitation Data'!$I$29,0,10*ROW('Sanitation Data'!I17))="","",OFFSET('Sanitation Data'!$I$29,0,10*ROW('Sanitation Data'!I17)))</f>
        <v/>
      </c>
      <c r="DL23" s="298" t="str">
        <f ca="true">+IF(OFFSET('Sanitation Data'!$I$30,0,10*ROW('Sanitation Data'!I17))="","",OFFSET('Sanitation Data'!$I$30,0,10*ROW('Sanitation Data'!I17)))</f>
        <v/>
      </c>
      <c r="DM23" s="298" t="str">
        <f ca="true">+IF(OFFSET('Sanitation Data'!$I$31,0,10*ROW('Sanitation Data'!I17))="","",OFFSET('Sanitation Data'!$I$31,0,10*ROW('Sanitation Data'!I17)))</f>
        <v/>
      </c>
      <c r="DN23" s="298" t="str">
        <f ca="true">+IF(OFFSET('Sanitation Data'!$I$32,0,10*ROW('Sanitation Data'!I17))="","",OFFSET('Sanitation Data'!$I$32,0,10*ROW('Sanitation Data'!I17)))</f>
        <v/>
      </c>
      <c r="DO23" s="298" t="str">
        <f ca="true">+IF(OFFSET('Hygiene Data'!$D$11,0,10*ROW('Hygiene Data'!D17))="","",OFFSET('Hygiene Data'!$D$11,0,10*ROW('Hygiene Data'!D17)))</f>
        <v/>
      </c>
      <c r="DP23" s="298" t="str">
        <f ca="true">+IF(OFFSET('Hygiene Data'!$D$12,0,10*ROW('Hygiene Data'!D17))="","",OFFSET('Hygiene Data'!$D$12,0,10*ROW('Hygiene Data'!D17)))</f>
        <v/>
      </c>
      <c r="DQ23" s="298" t="str">
        <f ca="true">+IF(OFFSET('Hygiene Data'!$D$13,0,10*ROW('Hygiene Data'!D17))="","",OFFSET('Hygiene Data'!$D$13,0,10*ROW('Hygiene Data'!D17)))</f>
        <v>No</v>
      </c>
      <c r="DR23" s="298" t="str">
        <f ca="true">+IF(OFFSET('Hygiene Data'!$E$11,0,10*ROW('Hygiene Data'!E17))="","",OFFSET('Hygiene Data'!$E$11,0,10*ROW('Hygiene Data'!E17)))</f>
        <v/>
      </c>
      <c r="DS23" s="298" t="str">
        <f ca="true">+IF(OFFSET('Hygiene Data'!$E$12,0,10*ROW('Hygiene Data'!E17))="","",OFFSET('Hygiene Data'!$E$12,0,10*ROW('Hygiene Data'!E17)))</f>
        <v/>
      </c>
      <c r="DT23" s="298" t="str">
        <f ca="true">+IF(OFFSET('Hygiene Data'!$E$13,0,10*ROW('Hygiene Data'!E17))="","",OFFSET('Hygiene Data'!$E$13,0,10*ROW('Hygiene Data'!E17)))</f>
        <v/>
      </c>
      <c r="DU23" s="298" t="str">
        <f ca="true">+IF(OFFSET('Hygiene Data'!$F$11,0,10*ROW('Hygiene Data'!F17))="","",OFFSET('Hygiene Data'!$F$11,0,10*ROW('Hygiene Data'!F17)))</f>
        <v/>
      </c>
      <c r="DV23" s="298" t="str">
        <f ca="true">+IF(OFFSET('Hygiene Data'!$F$12,0,10*ROW('Hygiene Data'!F17))="","",OFFSET('Hygiene Data'!$F$12,0,10*ROW('Hygiene Data'!F17)))</f>
        <v/>
      </c>
      <c r="DW23" s="298" t="str">
        <f ca="true">+IF(OFFSET('Hygiene Data'!$F$13,0,10*ROW('Hygiene Data'!F17))="","",OFFSET('Hygiene Data'!$F$13,0,10*ROW('Hygiene Data'!F17)))</f>
        <v/>
      </c>
      <c r="DX23" s="298" t="str">
        <f ca="true">+IF(OFFSET('Hygiene Data'!$G$11,0,10*ROW('Hygiene Data'!G17))="","",OFFSET('Hygiene Data'!$G$11,0,10*ROW('Hygiene Data'!G17)))</f>
        <v/>
      </c>
      <c r="DY23" s="298" t="str">
        <f ca="true">+IF(OFFSET('Hygiene Data'!$G$12,0,10*ROW('Hygiene Data'!G17))="","",OFFSET('Hygiene Data'!$G$12,0,10*ROW('Hygiene Data'!G17)))</f>
        <v/>
      </c>
      <c r="DZ23" s="298" t="str">
        <f ca="true">+IF(OFFSET('Hygiene Data'!$G$13,0,10*ROW('Hygiene Data'!G17))="","",OFFSET('Hygiene Data'!$G$13,0,10*ROW('Hygiene Data'!G17)))</f>
        <v/>
      </c>
      <c r="EA23" s="298" t="str">
        <f ca="true">+IF(OFFSET('Hygiene Data'!$H$11,0,10*ROW('Hygiene Data'!H17))="","",OFFSET('Hygiene Data'!$H$11,0,10*ROW('Hygiene Data'!H17)))</f>
        <v/>
      </c>
      <c r="EB23" s="298" t="str">
        <f ca="true">+IF(OFFSET('Hygiene Data'!$H$12,0,10*ROW('Hygiene Data'!H17))="","",OFFSET('Hygiene Data'!$H$12,0,10*ROW('Hygiene Data'!H17)))</f>
        <v/>
      </c>
      <c r="EC23" s="298" t="str">
        <f ca="true">+IF(OFFSET('Hygiene Data'!$H$13,0,10*ROW('Hygiene Data'!H17))="","",OFFSET('Hygiene Data'!$H$13,0,10*ROW('Hygiene Data'!H17)))</f>
        <v>No</v>
      </c>
      <c r="ED23" s="298" t="str">
        <f ca="true">+IF(OFFSET('Hygiene Data'!$I$11,0,10*ROW('Hygiene Data'!I17))="","",OFFSET('Hygiene Data'!$I$11,0,10*ROW('Hygiene Data'!I17)))</f>
        <v/>
      </c>
      <c r="EE23" s="298" t="str">
        <f ca="true">+IF(OFFSET('Hygiene Data'!$I$12,0,10*ROW('Hygiene Data'!I17))="","",OFFSET('Hygiene Data'!$I$12,0,10*ROW('Hygiene Data'!I17)))</f>
        <v/>
      </c>
      <c r="EF23" s="298" t="str">
        <f ca="true">+IF(OFFSET('Hygiene Data'!$I$13,0,10*ROW('Hygiene Data'!I17))="","",OFFSET('Hygiene Data'!$I$13,0,10*ROW('Hygiene Data'!I17)))</f>
        <v>No</v>
      </c>
    </row>
    <row xmlns:x14ac="http://schemas.microsoft.com/office/spreadsheetml/2009/9/ac" r="24" x14ac:dyDescent="0.2">
      <c r="A24" s="36" t="str">
        <f ca="true">+IF(OFFSET('Water Data'!$B$2,0,10*ROW('Water Data'!E18))="","",OFFSET('Water Data'!$B$2,0,10*ROW('Water Data'!E18)))</f>
        <v>CIV_2019_UIS</v>
      </c>
      <c r="B24" s="36" t="str">
        <f ca="true">+IF(OFFSET('Water Data'!$C$2,0,10*ROW('Water Data'!F18))="","",OFFSET('Water Data'!$C$2,0,10*ROW('Water Data'!F18)))</f>
        <v>Other</v>
      </c>
      <c r="C24" s="354">
        <f t="shared" ca="true" si="0"/>
        <v>2019</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str">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[42]</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str">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[42]</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str">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[87]</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str">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[37]</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str">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[31]</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str">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[90]</v>
      </c>
      <c r="BR24" s="298"/>
      <c r="BS24" s="298" t="str">
        <f ca="true">+IF(OFFSET('Water Data'!$D$27,0,10*ROW('Water Data'!D18))="","",OFFSET('Water Data'!$D$27,0,10*ROW('Water Data'!D18)))</f>
        <v/>
      </c>
      <c r="BT24" s="298" t="str">
        <f ca="true">+IF(OFFSET('Water Data'!$D$28,0,10*ROW('Water Data'!D18))="","",OFFSET('Water Data'!$D$28,0,10*ROW('Water Data'!D18)))</f>
        <v>No</v>
      </c>
      <c r="BU24" s="298" t="str">
        <f ca="true">+IF(OFFSET('Water Data'!$D$29,0,10*ROW('Water Data'!D18))="","",OFFSET('Water Data'!$D$29,0,10*ROW('Water Data'!D18)))</f>
        <v/>
      </c>
      <c r="BV24" s="298" t="str">
        <f ca="true">+IF(OFFSET('Water Data'!$E$27,0,10*ROW('Water Data'!E18))="","",OFFSET('Water Data'!$E$27,0,10*ROW('Water Data'!E18)))</f>
        <v/>
      </c>
      <c r="BW24" s="298" t="str">
        <f ca="true">+IF(OFFSET('Water Data'!$E$28,0,10*ROW('Water Data'!E18))="","",OFFSET('Water Data'!$E$28,0,10*ROW('Water Data'!E18)))</f>
        <v/>
      </c>
      <c r="BX24" s="298" t="str">
        <f ca="true">+IF(OFFSET('Water Data'!$E$29,0,10*ROW('Water Data'!E18))="","",OFFSET('Water Data'!$E$29,0,10*ROW('Water Data'!E18)))</f>
        <v/>
      </c>
      <c r="BY24" s="298" t="str">
        <f ca="true">+IF(OFFSET('Water Data'!$F$27,0,10*ROW('Water Data'!F18))="","",OFFSET('Water Data'!$F$27,0,10*ROW('Water Data'!F18)))</f>
        <v/>
      </c>
      <c r="BZ24" s="298" t="str">
        <f ca="true">+IF(OFFSET('Water Data'!$F$28,0,10*ROW('Water Data'!F18))="","",OFFSET('Water Data'!$F$28,0,10*ROW('Water Data'!F18)))</f>
        <v/>
      </c>
      <c r="CA24" s="298" t="str">
        <f ca="true">+IF(OFFSET('Water Data'!$F$29,0,10*ROW('Water Data'!F18))="","",OFFSET('Water Data'!$F$29,0,10*ROW('Water Data'!F18)))</f>
        <v/>
      </c>
      <c r="CB24" s="298" t="str">
        <f ca="true">+IF(OFFSET('Water Data'!$G$27,0,10*ROW('Water Data'!G18))="","",OFFSET('Water Data'!$G$27,0,10*ROW('Water Data'!G18)))</f>
        <v/>
      </c>
      <c r="CC24" s="298" t="str">
        <f ca="true">+IF(OFFSET('Water Data'!$G$28,0,10*ROW('Water Data'!G18))="","",OFFSET('Water Data'!$G$28,0,10*ROW('Water Data'!G18)))</f>
        <v/>
      </c>
      <c r="CD24" s="298" t="str">
        <f ca="true">+IF(OFFSET('Water Data'!$G$29,0,10*ROW('Water Data'!G18))="","",OFFSET('Water Data'!$G$29,0,10*ROW('Water Data'!G18)))</f>
        <v/>
      </c>
      <c r="CE24" s="298" t="str">
        <f ca="true">+IF(OFFSET('Water Data'!$H$27,0,10*ROW('Water Data'!H18))="","",OFFSET('Water Data'!$H$27,0,10*ROW('Water Data'!H18)))</f>
        <v/>
      </c>
      <c r="CF24" s="298" t="str">
        <f ca="true">+IF(OFFSET('Water Data'!$H$28,0,10*ROW('Water Data'!H18))="","",OFFSET('Water Data'!$H$28,0,10*ROW('Water Data'!H18)))</f>
        <v>No</v>
      </c>
      <c r="CG24" s="298" t="str">
        <f ca="true">+IF(OFFSET('Water Data'!$H$29,0,10*ROW('Water Data'!H18))="","",OFFSET('Water Data'!$H$29,0,10*ROW('Water Data'!H18)))</f>
        <v/>
      </c>
      <c r="CH24" s="298" t="str">
        <f ca="true">+IF(OFFSET('Water Data'!$I$27,0,10*ROW('Water Data'!I18))="","",OFFSET('Water Data'!$I$27,0,10*ROW('Water Data'!I18)))</f>
        <v/>
      </c>
      <c r="CI24" s="298" t="str">
        <f ca="true">+IF(OFFSET('Water Data'!$I$28,0,10*ROW('Water Data'!I18))="","",OFFSET('Water Data'!$I$28,0,10*ROW('Water Data'!I18)))</f>
        <v/>
      </c>
      <c r="CJ24" s="298" t="str">
        <f ca="true">+IF(OFFSET('Water Data'!$I$29,0,10*ROW('Water Data'!I18))="","",OFFSET('Water Data'!$I$29,0,10*ROW('Water Data'!I18)))</f>
        <v/>
      </c>
      <c r="CK24" s="298" t="str">
        <f ca="true">+IF(OFFSET('Sanitation Data'!$D$28,0,10*ROW('Sanitation Data'!D18))="","",OFFSET('Sanitation Data'!$D$28,0,10*ROW('Sanitation Data'!D18)))</f>
        <v/>
      </c>
      <c r="CL24" s="298" t="str">
        <f ca="true">+IF(OFFSET('Sanitation Data'!$D$29,0,10*ROW('Sanitation Data'!D18))="","",OFFSET('Sanitation Data'!$D$29,0,10*ROW('Sanitation Data'!D18)))</f>
        <v/>
      </c>
      <c r="CM24" s="298" t="str">
        <f ca="true">+IF(OFFSET('Sanitation Data'!$D$30,0,10*ROW('Sanitation Data'!D18))="","",OFFSET('Sanitation Data'!$D$30,0,10*ROW('Sanitation Data'!D18)))</f>
        <v/>
      </c>
      <c r="CN24" s="298" t="str">
        <f ca="true">+IF(OFFSET('Sanitation Data'!$D$31,0,10*ROW('Sanitation Data'!D18))="","",OFFSET('Sanitation Data'!$D$31,0,10*ROW('Sanitation Data'!D18)))</f>
        <v/>
      </c>
      <c r="CO24" s="298" t="str">
        <f ca="true">+IF(OFFSET('Sanitation Data'!$D$32,0,10*ROW('Sanitation Data'!D18))="","",OFFSET('Sanitation Data'!$D$32,0,10*ROW('Sanitation Data'!D18)))</f>
        <v/>
      </c>
      <c r="CP24" s="298" t="str">
        <f ca="true">+IF(OFFSET('Sanitation Data'!$E$28,0,10*ROW('Sanitation Data'!E18))="","",OFFSET('Sanitation Data'!$E$28,0,10*ROW('Sanitation Data'!E18)))</f>
        <v/>
      </c>
      <c r="CQ24" s="298" t="str">
        <f ca="true">+IF(OFFSET('Sanitation Data'!$E$29,0,10*ROW('Sanitation Data'!E18))="","",OFFSET('Sanitation Data'!$E$29,0,10*ROW('Sanitation Data'!E18)))</f>
        <v/>
      </c>
      <c r="CR24" s="298" t="str">
        <f ca="true">+IF(OFFSET('Sanitation Data'!$E$30,0,10*ROW('Sanitation Data'!E18))="","",OFFSET('Sanitation Data'!$E$30,0,10*ROW('Sanitation Data'!E18)))</f>
        <v/>
      </c>
      <c r="CS24" s="298" t="str">
        <f ca="true">+IF(OFFSET('Sanitation Data'!$E$31,0,10*ROW('Sanitation Data'!E18))="","",OFFSET('Sanitation Data'!$E$31,0,10*ROW('Sanitation Data'!E18)))</f>
        <v/>
      </c>
      <c r="CT24" s="298" t="str">
        <f ca="true">+IF(OFFSET('Sanitation Data'!$E$32,0,10*ROW('Sanitation Data'!E18))="","",OFFSET('Sanitation Data'!$E$32,0,10*ROW('Sanitation Data'!E18)))</f>
        <v/>
      </c>
      <c r="CU24" s="298" t="str">
        <f ca="true">+IF(OFFSET('Sanitation Data'!$F$28,0,10*ROW('Sanitation Data'!F18))="","",OFFSET('Sanitation Data'!$F$28,0,10*ROW('Sanitation Data'!F18)))</f>
        <v/>
      </c>
      <c r="CV24" s="298" t="str">
        <f ca="true">+IF(OFFSET('Sanitation Data'!$F$29,0,10*ROW('Sanitation Data'!F18))="","",OFFSET('Sanitation Data'!$F$29,0,10*ROW('Sanitation Data'!F18)))</f>
        <v/>
      </c>
      <c r="CW24" s="298" t="str">
        <f ca="true">+IF(OFFSET('Sanitation Data'!$F$30,0,10*ROW('Sanitation Data'!F18))="","",OFFSET('Sanitation Data'!$F$30,0,10*ROW('Sanitation Data'!F18)))</f>
        <v/>
      </c>
      <c r="CX24" s="298" t="str">
        <f ca="true">+IF(OFFSET('Sanitation Data'!$F$31,0,10*ROW('Sanitation Data'!F18))="","",OFFSET('Sanitation Data'!$F$31,0,10*ROW('Sanitation Data'!F18)))</f>
        <v/>
      </c>
      <c r="CY24" s="298" t="str">
        <f ca="true">+IF(OFFSET('Sanitation Data'!$F$32,0,10*ROW('Sanitation Data'!F18))="","",OFFSET('Sanitation Data'!$F$32,0,10*ROW('Sanitation Data'!F18)))</f>
        <v/>
      </c>
      <c r="CZ24" s="298" t="str">
        <f ca="true">+IF(OFFSET('Sanitation Data'!$G$28,0,10*ROW('Sanitation Data'!G18))="","",OFFSET('Sanitation Data'!$G$28,0,10*ROW('Sanitation Data'!G18)))</f>
        <v/>
      </c>
      <c r="DA24" s="298" t="str">
        <f ca="true">+IF(OFFSET('Sanitation Data'!$G$29,0,10*ROW('Sanitation Data'!G18))="","",OFFSET('Sanitation Data'!$G$29,0,10*ROW('Sanitation Data'!G18)))</f>
        <v/>
      </c>
      <c r="DB24" s="298" t="str">
        <f ca="true">+IF(OFFSET('Sanitation Data'!$G$30,0,10*ROW('Sanitation Data'!G18))="","",OFFSET('Sanitation Data'!$G$30,0,10*ROW('Sanitation Data'!G18)))</f>
        <v/>
      </c>
      <c r="DC24" s="298" t="str">
        <f ca="true">+IF(OFFSET('Sanitation Data'!$G$31,0,10*ROW('Sanitation Data'!G18))="","",OFFSET('Sanitation Data'!$G$31,0,10*ROW('Sanitation Data'!G18)))</f>
        <v/>
      </c>
      <c r="DD24" s="298" t="str">
        <f ca="true">+IF(OFFSET('Sanitation Data'!$G$32,0,10*ROW('Sanitation Data'!G18))="","",OFFSET('Sanitation Data'!$G$32,0,10*ROW('Sanitation Data'!G18)))</f>
        <v/>
      </c>
      <c r="DE24" s="298" t="str">
        <f ca="true">+IF(OFFSET('Sanitation Data'!$H$28,0,10*ROW('Sanitation Data'!H18))="","",OFFSET('Sanitation Data'!$H$28,0,10*ROW('Sanitation Data'!H18)))</f>
        <v/>
      </c>
      <c r="DF24" s="298" t="str">
        <f ca="true">+IF(OFFSET('Sanitation Data'!$H$29,0,10*ROW('Sanitation Data'!H18))="","",OFFSET('Sanitation Data'!$H$29,0,10*ROW('Sanitation Data'!H18)))</f>
        <v/>
      </c>
      <c r="DG24" s="298" t="str">
        <f ca="true">+IF(OFFSET('Sanitation Data'!$H$30,0,10*ROW('Sanitation Data'!H18))="","",OFFSET('Sanitation Data'!$H$30,0,10*ROW('Sanitation Data'!H18)))</f>
        <v/>
      </c>
      <c r="DH24" s="298" t="str">
        <f ca="true">+IF(OFFSET('Sanitation Data'!$H$31,0,10*ROW('Sanitation Data'!H18))="","",OFFSET('Sanitation Data'!$H$31,0,10*ROW('Sanitation Data'!H18)))</f>
        <v/>
      </c>
      <c r="DI24" s="298" t="str">
        <f ca="true">+IF(OFFSET('Sanitation Data'!$H$32,0,10*ROW('Sanitation Data'!H18))="","",OFFSET('Sanitation Data'!$H$32,0,10*ROW('Sanitation Data'!H18)))</f>
        <v/>
      </c>
      <c r="DJ24" s="298" t="str">
        <f ca="true">+IF(OFFSET('Sanitation Data'!$I$28,0,10*ROW('Sanitation Data'!I18))="","",OFFSET('Sanitation Data'!$I$28,0,10*ROW('Sanitation Data'!I18)))</f>
        <v/>
      </c>
      <c r="DK24" s="298" t="str">
        <f ca="true">+IF(OFFSET('Sanitation Data'!$I$29,0,10*ROW('Sanitation Data'!I18))="","",OFFSET('Sanitation Data'!$I$29,0,10*ROW('Sanitation Data'!I18)))</f>
        <v/>
      </c>
      <c r="DL24" s="298" t="str">
        <f ca="true">+IF(OFFSET('Sanitation Data'!$I$30,0,10*ROW('Sanitation Data'!I18))="","",OFFSET('Sanitation Data'!$I$30,0,10*ROW('Sanitation Data'!I18)))</f>
        <v/>
      </c>
      <c r="DM24" s="298" t="str">
        <f ca="true">+IF(OFFSET('Sanitation Data'!$I$31,0,10*ROW('Sanitation Data'!I18))="","",OFFSET('Sanitation Data'!$I$31,0,10*ROW('Sanitation Data'!I18)))</f>
        <v/>
      </c>
      <c r="DN24" s="298" t="str">
        <f ca="true">+IF(OFFSET('Sanitation Data'!$I$32,0,10*ROW('Sanitation Data'!I18))="","",OFFSET('Sanitation Data'!$I$32,0,10*ROW('Sanitation Data'!I18)))</f>
        <v>No</v>
      </c>
      <c r="DO24" s="298" t="str">
        <f ca="true">+IF(OFFSET('Hygiene Data'!$D$11,0,10*ROW('Hygiene Data'!D18))="","",OFFSET('Hygiene Data'!$D$11,0,10*ROW('Hygiene Data'!D18)))</f>
        <v/>
      </c>
      <c r="DP24" s="298" t="str">
        <f ca="true">+IF(OFFSET('Hygiene Data'!$D$12,0,10*ROW('Hygiene Data'!D18))="","",OFFSET('Hygiene Data'!$D$12,0,10*ROW('Hygiene Data'!D18)))</f>
        <v/>
      </c>
      <c r="DQ24" s="298" t="str">
        <f ca="true">+IF(OFFSET('Hygiene Data'!$D$13,0,10*ROW('Hygiene Data'!D18))="","",OFFSET('Hygiene Data'!$D$13,0,10*ROW('Hygiene Data'!D18)))</f>
        <v>No</v>
      </c>
      <c r="DR24" s="298" t="str">
        <f ca="true">+IF(OFFSET('Hygiene Data'!$E$11,0,10*ROW('Hygiene Data'!E18))="","",OFFSET('Hygiene Data'!$E$11,0,10*ROW('Hygiene Data'!E18)))</f>
        <v/>
      </c>
      <c r="DS24" s="298" t="str">
        <f ca="true">+IF(OFFSET('Hygiene Data'!$E$12,0,10*ROW('Hygiene Data'!E18))="","",OFFSET('Hygiene Data'!$E$12,0,10*ROW('Hygiene Data'!E18)))</f>
        <v/>
      </c>
      <c r="DT24" s="298" t="str">
        <f ca="true">+IF(OFFSET('Hygiene Data'!$E$13,0,10*ROW('Hygiene Data'!E18))="","",OFFSET('Hygiene Data'!$E$13,0,10*ROW('Hygiene Data'!E18)))</f>
        <v/>
      </c>
      <c r="DU24" s="298" t="str">
        <f ca="true">+IF(OFFSET('Hygiene Data'!$F$11,0,10*ROW('Hygiene Data'!F18))="","",OFFSET('Hygiene Data'!$F$11,0,10*ROW('Hygiene Data'!F18)))</f>
        <v/>
      </c>
      <c r="DV24" s="298" t="str">
        <f ca="true">+IF(OFFSET('Hygiene Data'!$F$12,0,10*ROW('Hygiene Data'!F18))="","",OFFSET('Hygiene Data'!$F$12,0,10*ROW('Hygiene Data'!F18)))</f>
        <v/>
      </c>
      <c r="DW24" s="298" t="str">
        <f ca="true">+IF(OFFSET('Hygiene Data'!$F$13,0,10*ROW('Hygiene Data'!F18))="","",OFFSET('Hygiene Data'!$F$13,0,10*ROW('Hygiene Data'!F18)))</f>
        <v/>
      </c>
      <c r="DX24" s="298" t="str">
        <f ca="true">+IF(OFFSET('Hygiene Data'!$G$11,0,10*ROW('Hygiene Data'!G18))="","",OFFSET('Hygiene Data'!$G$11,0,10*ROW('Hygiene Data'!G18)))</f>
        <v/>
      </c>
      <c r="DY24" s="298" t="str">
        <f ca="true">+IF(OFFSET('Hygiene Data'!$G$12,0,10*ROW('Hygiene Data'!G18))="","",OFFSET('Hygiene Data'!$G$12,0,10*ROW('Hygiene Data'!G18)))</f>
        <v/>
      </c>
      <c r="DZ24" s="298" t="str">
        <f ca="true">+IF(OFFSET('Hygiene Data'!$G$13,0,10*ROW('Hygiene Data'!G18))="","",OFFSET('Hygiene Data'!$G$13,0,10*ROW('Hygiene Data'!G18)))</f>
        <v/>
      </c>
      <c r="EA24" s="298" t="str">
        <f ca="true">+IF(OFFSET('Hygiene Data'!$H$11,0,10*ROW('Hygiene Data'!H18))="","",OFFSET('Hygiene Data'!$H$11,0,10*ROW('Hygiene Data'!H18)))</f>
        <v/>
      </c>
      <c r="EB24" s="298" t="str">
        <f ca="true">+IF(OFFSET('Hygiene Data'!$H$12,0,10*ROW('Hygiene Data'!H18))="","",OFFSET('Hygiene Data'!$H$12,0,10*ROW('Hygiene Data'!H18)))</f>
        <v/>
      </c>
      <c r="EC24" s="298" t="str">
        <f ca="true">+IF(OFFSET('Hygiene Data'!$H$13,0,10*ROW('Hygiene Data'!H18))="","",OFFSET('Hygiene Data'!$H$13,0,10*ROW('Hygiene Data'!H18)))</f>
        <v>No</v>
      </c>
      <c r="ED24" s="298" t="str">
        <f ca="true">+IF(OFFSET('Hygiene Data'!$I$11,0,10*ROW('Hygiene Data'!I18))="","",OFFSET('Hygiene Data'!$I$11,0,10*ROW('Hygiene Data'!I18)))</f>
        <v/>
      </c>
      <c r="EE24" s="298" t="str">
        <f ca="true">+IF(OFFSET('Hygiene Data'!$I$12,0,10*ROW('Hygiene Data'!I18))="","",OFFSET('Hygiene Data'!$I$12,0,10*ROW('Hygiene Data'!I18)))</f>
        <v/>
      </c>
      <c r="EF24" s="298" t="str">
        <f ca="true">+IF(OFFSET('Hygiene Data'!$I$13,0,10*ROW('Hygiene Data'!I18))="","",OFFSET('Hygiene Data'!$I$13,0,10*ROW('Hygiene Data'!I18)))</f>
        <v>No</v>
      </c>
    </row>
    <row xmlns:x14ac="http://schemas.microsoft.com/office/spreadsheetml/2009/9/ac" r="25" x14ac:dyDescent="0.2">
      <c r="A25" s="36" t="str">
        <f ca="true">+IF(OFFSET('Water Data'!$B$2,0,10*ROW('Water Data'!E19))="","",OFFSET('Water Data'!$B$2,0,10*ROW('Water Data'!E19)))</f>
        <v>CIV_2019_EMIS</v>
      </c>
      <c r="B25" s="36" t="str">
        <f ca="true">+IF(OFFSET('Water Data'!$C$2,0,10*ROW('Water Data'!F19))="","",OFFSET('Water Data'!$C$2,0,10*ROW('Water Data'!F19)))</f>
        <v>EMIS</v>
      </c>
      <c r="C25" s="354">
        <f t="shared" ca="true" si="0"/>
        <v>2019</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54.958788676761024</v>
      </c>
      <c r="F25" s="96">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54.524600183355403</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59.14513479563243</v>
      </c>
      <c r="I25" s="96">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56.283046150138574</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28.844403345127052</v>
      </c>
      <c r="L25" s="96">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28.408381120423467</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57.664233576642332</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50</v>
      </c>
      <c r="R25" s="96">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50</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94</v>
      </c>
      <c r="U25" s="96">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94</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str">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[55]</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str">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[78]</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str">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[44]</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str">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[64]</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str">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[49]</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str">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[97]</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28.010441071610472</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41.982407518978192</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17.975033083370093</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24</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63</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8"/>
      <c r="BS25" s="298" t="str">
        <f ca="true">+IF(OFFSET('Water Data'!$D$27,0,10*ROW('Water Data'!D19))="","",OFFSET('Water Data'!$D$27,0,10*ROW('Water Data'!D19)))</f>
        <v/>
      </c>
      <c r="BT25" s="298" t="str">
        <f ca="true">+IF(OFFSET('Water Data'!$D$28,0,10*ROW('Water Data'!D19))="","",OFFSET('Water Data'!$D$28,0,10*ROW('Water Data'!D19)))</f>
        <v>Yes</v>
      </c>
      <c r="BU25" s="298" t="str">
        <f ca="true">+IF(OFFSET('Water Data'!$D$29,0,10*ROW('Water Data'!D19))="","",OFFSET('Water Data'!$D$29,0,10*ROW('Water Data'!D19)))</f>
        <v>Yes</v>
      </c>
      <c r="BV25" s="298" t="str">
        <f ca="true">+IF(OFFSET('Water Data'!$E$27,0,10*ROW('Water Data'!E19))="","",OFFSET('Water Data'!$E$27,0,10*ROW('Water Data'!E19)))</f>
        <v/>
      </c>
      <c r="BW25" s="298" t="str">
        <f ca="true">+IF(OFFSET('Water Data'!$E$28,0,10*ROW('Water Data'!E19))="","",OFFSET('Water Data'!$E$28,0,10*ROW('Water Data'!E19)))</f>
        <v>Yes</v>
      </c>
      <c r="BX25" s="298" t="str">
        <f ca="true">+IF(OFFSET('Water Data'!$E$29,0,10*ROW('Water Data'!E19))="","",OFFSET('Water Data'!$E$29,0,10*ROW('Water Data'!E19)))</f>
        <v>Yes</v>
      </c>
      <c r="BY25" s="298" t="str">
        <f ca="true">+IF(OFFSET('Water Data'!$F$27,0,10*ROW('Water Data'!F19))="","",OFFSET('Water Data'!$F$27,0,10*ROW('Water Data'!F19)))</f>
        <v/>
      </c>
      <c r="BZ25" s="298" t="str">
        <f ca="true">+IF(OFFSET('Water Data'!$F$28,0,10*ROW('Water Data'!F19))="","",OFFSET('Water Data'!$F$28,0,10*ROW('Water Data'!F19)))</f>
        <v>Yes</v>
      </c>
      <c r="CA25" s="298" t="str">
        <f ca="true">+IF(OFFSET('Water Data'!$F$29,0,10*ROW('Water Data'!F19))="","",OFFSET('Water Data'!$F$29,0,10*ROW('Water Data'!F19)))</f>
        <v>Yes</v>
      </c>
      <c r="CB25" s="298" t="str">
        <f ca="true">+IF(OFFSET('Water Data'!$G$27,0,10*ROW('Water Data'!G19))="","",OFFSET('Water Data'!$G$27,0,10*ROW('Water Data'!G19)))</f>
        <v/>
      </c>
      <c r="CC25" s="298" t="str">
        <f ca="true">+IF(OFFSET('Water Data'!$G$28,0,10*ROW('Water Data'!G19))="","",OFFSET('Water Data'!$G$28,0,10*ROW('Water Data'!G19)))</f>
        <v>Yes</v>
      </c>
      <c r="CD25" s="298" t="str">
        <f ca="true">+IF(OFFSET('Water Data'!$G$29,0,10*ROW('Water Data'!G19))="","",OFFSET('Water Data'!$G$29,0,10*ROW('Water Data'!G19)))</f>
        <v/>
      </c>
      <c r="CE25" s="298" t="str">
        <f ca="true">+IF(OFFSET('Water Data'!$H$27,0,10*ROW('Water Data'!H19))="","",OFFSET('Water Data'!$H$27,0,10*ROW('Water Data'!H19)))</f>
        <v/>
      </c>
      <c r="CF25" s="298" t="str">
        <f ca="true">+IF(OFFSET('Water Data'!$H$28,0,10*ROW('Water Data'!H19))="","",OFFSET('Water Data'!$H$28,0,10*ROW('Water Data'!H19)))</f>
        <v>Yes</v>
      </c>
      <c r="CG25" s="298" t="str">
        <f ca="true">+IF(OFFSET('Water Data'!$H$29,0,10*ROW('Water Data'!H19))="","",OFFSET('Water Data'!$H$29,0,10*ROW('Water Data'!H19)))</f>
        <v>Yes</v>
      </c>
      <c r="CH25" s="298" t="str">
        <f ca="true">+IF(OFFSET('Water Data'!$I$27,0,10*ROW('Water Data'!I19))="","",OFFSET('Water Data'!$I$27,0,10*ROW('Water Data'!I19)))</f>
        <v/>
      </c>
      <c r="CI25" s="298" t="str">
        <f ca="true">+IF(OFFSET('Water Data'!$I$28,0,10*ROW('Water Data'!I19))="","",OFFSET('Water Data'!$I$28,0,10*ROW('Water Data'!I19)))</f>
        <v>Yes</v>
      </c>
      <c r="CJ25" s="298" t="str">
        <f ca="true">+IF(OFFSET('Water Data'!$I$29,0,10*ROW('Water Data'!I19))="","",OFFSET('Water Data'!$I$29,0,10*ROW('Water Data'!I19)))</f>
        <v>Yes</v>
      </c>
      <c r="CK25" s="298" t="str">
        <f ca="true">+IF(OFFSET('Sanitation Data'!$D$28,0,10*ROW('Sanitation Data'!D19))="","",OFFSET('Sanitation Data'!$D$28,0,10*ROW('Sanitation Data'!D19)))</f>
        <v/>
      </c>
      <c r="CL25" s="298" t="str">
        <f ca="true">+IF(OFFSET('Sanitation Data'!$D$29,0,10*ROW('Sanitation Data'!D19))="","",OFFSET('Sanitation Data'!$D$29,0,10*ROW('Sanitation Data'!D19)))</f>
        <v>No</v>
      </c>
      <c r="CM25" s="298" t="str">
        <f ca="true">+IF(OFFSET('Sanitation Data'!$D$30,0,10*ROW('Sanitation Data'!D19))="","",OFFSET('Sanitation Data'!$D$30,0,10*ROW('Sanitation Data'!D19)))</f>
        <v/>
      </c>
      <c r="CN25" s="298" t="str">
        <f ca="true">+IF(OFFSET('Sanitation Data'!$D$31,0,10*ROW('Sanitation Data'!D19))="","",OFFSET('Sanitation Data'!$D$31,0,10*ROW('Sanitation Data'!D19)))</f>
        <v/>
      </c>
      <c r="CO25" s="298" t="str">
        <f ca="true">+IF(OFFSET('Sanitation Data'!$D$32,0,10*ROW('Sanitation Data'!D19))="","",OFFSET('Sanitation Data'!$D$32,0,10*ROW('Sanitation Data'!D19)))</f>
        <v/>
      </c>
      <c r="CP25" s="298" t="str">
        <f ca="true">+IF(OFFSET('Sanitation Data'!$E$28,0,10*ROW('Sanitation Data'!E19))="","",OFFSET('Sanitation Data'!$E$28,0,10*ROW('Sanitation Data'!E19)))</f>
        <v/>
      </c>
      <c r="CQ25" s="298" t="str">
        <f ca="true">+IF(OFFSET('Sanitation Data'!$E$29,0,10*ROW('Sanitation Data'!E19))="","",OFFSET('Sanitation Data'!$E$29,0,10*ROW('Sanitation Data'!E19)))</f>
        <v>No</v>
      </c>
      <c r="CR25" s="298" t="str">
        <f ca="true">+IF(OFFSET('Sanitation Data'!$E$30,0,10*ROW('Sanitation Data'!E19))="","",OFFSET('Sanitation Data'!$E$30,0,10*ROW('Sanitation Data'!E19)))</f>
        <v/>
      </c>
      <c r="CS25" s="298" t="str">
        <f ca="true">+IF(OFFSET('Sanitation Data'!$E$31,0,10*ROW('Sanitation Data'!E19))="","",OFFSET('Sanitation Data'!$E$31,0,10*ROW('Sanitation Data'!E19)))</f>
        <v/>
      </c>
      <c r="CT25" s="298" t="str">
        <f ca="true">+IF(OFFSET('Sanitation Data'!$E$32,0,10*ROW('Sanitation Data'!E19))="","",OFFSET('Sanitation Data'!$E$32,0,10*ROW('Sanitation Data'!E19)))</f>
        <v/>
      </c>
      <c r="CU25" s="298" t="str">
        <f ca="true">+IF(OFFSET('Sanitation Data'!$F$28,0,10*ROW('Sanitation Data'!F19))="","",OFFSET('Sanitation Data'!$F$28,0,10*ROW('Sanitation Data'!F19)))</f>
        <v/>
      </c>
      <c r="CV25" s="298" t="str">
        <f ca="true">+IF(OFFSET('Sanitation Data'!$F$29,0,10*ROW('Sanitation Data'!F19))="","",OFFSET('Sanitation Data'!$F$29,0,10*ROW('Sanitation Data'!F19)))</f>
        <v>No</v>
      </c>
      <c r="CW25" s="298" t="str">
        <f ca="true">+IF(OFFSET('Sanitation Data'!$F$30,0,10*ROW('Sanitation Data'!F19))="","",OFFSET('Sanitation Data'!$F$30,0,10*ROW('Sanitation Data'!F19)))</f>
        <v/>
      </c>
      <c r="CX25" s="298" t="str">
        <f ca="true">+IF(OFFSET('Sanitation Data'!$F$31,0,10*ROW('Sanitation Data'!F19))="","",OFFSET('Sanitation Data'!$F$31,0,10*ROW('Sanitation Data'!F19)))</f>
        <v/>
      </c>
      <c r="CY25" s="298" t="str">
        <f ca="true">+IF(OFFSET('Sanitation Data'!$F$32,0,10*ROW('Sanitation Data'!F19))="","",OFFSET('Sanitation Data'!$F$32,0,10*ROW('Sanitation Data'!F19)))</f>
        <v/>
      </c>
      <c r="CZ25" s="298" t="str">
        <f ca="true">+IF(OFFSET('Sanitation Data'!$G$28,0,10*ROW('Sanitation Data'!G19))="","",OFFSET('Sanitation Data'!$G$28,0,10*ROW('Sanitation Data'!G19)))</f>
        <v/>
      </c>
      <c r="DA25" s="298" t="str">
        <f ca="true">+IF(OFFSET('Sanitation Data'!$G$29,0,10*ROW('Sanitation Data'!G19))="","",OFFSET('Sanitation Data'!$G$29,0,10*ROW('Sanitation Data'!G19)))</f>
        <v>No</v>
      </c>
      <c r="DB25" s="298" t="str">
        <f ca="true">+IF(OFFSET('Sanitation Data'!$G$30,0,10*ROW('Sanitation Data'!G19))="","",OFFSET('Sanitation Data'!$G$30,0,10*ROW('Sanitation Data'!G19)))</f>
        <v/>
      </c>
      <c r="DC25" s="298" t="str">
        <f ca="true">+IF(OFFSET('Sanitation Data'!$G$31,0,10*ROW('Sanitation Data'!G19))="","",OFFSET('Sanitation Data'!$G$31,0,10*ROW('Sanitation Data'!G19)))</f>
        <v/>
      </c>
      <c r="DD25" s="298" t="str">
        <f ca="true">+IF(OFFSET('Sanitation Data'!$G$32,0,10*ROW('Sanitation Data'!G19))="","",OFFSET('Sanitation Data'!$G$32,0,10*ROW('Sanitation Data'!G19)))</f>
        <v/>
      </c>
      <c r="DE25" s="298" t="str">
        <f ca="true">+IF(OFFSET('Sanitation Data'!$H$28,0,10*ROW('Sanitation Data'!H19))="","",OFFSET('Sanitation Data'!$H$28,0,10*ROW('Sanitation Data'!H19)))</f>
        <v/>
      </c>
      <c r="DF25" s="298" t="str">
        <f ca="true">+IF(OFFSET('Sanitation Data'!$H$29,0,10*ROW('Sanitation Data'!H19))="","",OFFSET('Sanitation Data'!$H$29,0,10*ROW('Sanitation Data'!H19)))</f>
        <v>No</v>
      </c>
      <c r="DG25" s="298" t="str">
        <f ca="true">+IF(OFFSET('Sanitation Data'!$H$30,0,10*ROW('Sanitation Data'!H19))="","",OFFSET('Sanitation Data'!$H$30,0,10*ROW('Sanitation Data'!H19)))</f>
        <v/>
      </c>
      <c r="DH25" s="298" t="str">
        <f ca="true">+IF(OFFSET('Sanitation Data'!$H$31,0,10*ROW('Sanitation Data'!H19))="","",OFFSET('Sanitation Data'!$H$31,0,10*ROW('Sanitation Data'!H19)))</f>
        <v/>
      </c>
      <c r="DI25" s="298" t="str">
        <f ca="true">+IF(OFFSET('Sanitation Data'!$H$32,0,10*ROW('Sanitation Data'!H19))="","",OFFSET('Sanitation Data'!$H$32,0,10*ROW('Sanitation Data'!H19)))</f>
        <v/>
      </c>
      <c r="DJ25" s="298" t="str">
        <f ca="true">+IF(OFFSET('Sanitation Data'!$I$28,0,10*ROW('Sanitation Data'!I19))="","",OFFSET('Sanitation Data'!$I$28,0,10*ROW('Sanitation Data'!I19)))</f>
        <v/>
      </c>
      <c r="DK25" s="298" t="str">
        <f ca="true">+IF(OFFSET('Sanitation Data'!$I$29,0,10*ROW('Sanitation Data'!I19))="","",OFFSET('Sanitation Data'!$I$29,0,10*ROW('Sanitation Data'!I19)))</f>
        <v>No</v>
      </c>
      <c r="DL25" s="298" t="str">
        <f ca="true">+IF(OFFSET('Sanitation Data'!$I$30,0,10*ROW('Sanitation Data'!I19))="","",OFFSET('Sanitation Data'!$I$30,0,10*ROW('Sanitation Data'!I19)))</f>
        <v/>
      </c>
      <c r="DM25" s="298" t="str">
        <f ca="true">+IF(OFFSET('Sanitation Data'!$I$31,0,10*ROW('Sanitation Data'!I19))="","",OFFSET('Sanitation Data'!$I$31,0,10*ROW('Sanitation Data'!I19)))</f>
        <v/>
      </c>
      <c r="DN25" s="298" t="str">
        <f ca="true">+IF(OFFSET('Sanitation Data'!$I$32,0,10*ROW('Sanitation Data'!I19))="","",OFFSET('Sanitation Data'!$I$32,0,10*ROW('Sanitation Data'!I19)))</f>
        <v/>
      </c>
      <c r="DO25" s="298" t="str">
        <f ca="true">+IF(OFFSET('Hygiene Data'!$D$11,0,10*ROW('Hygiene Data'!D19))="","",OFFSET('Hygiene Data'!$D$11,0,10*ROW('Hygiene Data'!D19)))</f>
        <v/>
      </c>
      <c r="DP25" s="298" t="str">
        <f ca="true">+IF(OFFSET('Hygiene Data'!$D$12,0,10*ROW('Hygiene Data'!D19))="","",OFFSET('Hygiene Data'!$D$12,0,10*ROW('Hygiene Data'!D19)))</f>
        <v>Yes</v>
      </c>
      <c r="DQ25" s="298" t="str">
        <f ca="true">+IF(OFFSET('Hygiene Data'!$D$13,0,10*ROW('Hygiene Data'!D19))="","",OFFSET('Hygiene Data'!$D$13,0,10*ROW('Hygiene Data'!D19)))</f>
        <v/>
      </c>
      <c r="DR25" s="298" t="str">
        <f ca="true">+IF(OFFSET('Hygiene Data'!$E$11,0,10*ROW('Hygiene Data'!E19))="","",OFFSET('Hygiene Data'!$E$11,0,10*ROW('Hygiene Data'!E19)))</f>
        <v/>
      </c>
      <c r="DS25" s="298" t="str">
        <f ca="true">+IF(OFFSET('Hygiene Data'!$E$12,0,10*ROW('Hygiene Data'!E19))="","",OFFSET('Hygiene Data'!$E$12,0,10*ROW('Hygiene Data'!E19)))</f>
        <v>Yes</v>
      </c>
      <c r="DT25" s="298" t="str">
        <f ca="true">+IF(OFFSET('Hygiene Data'!$E$13,0,10*ROW('Hygiene Data'!E19))="","",OFFSET('Hygiene Data'!$E$13,0,10*ROW('Hygiene Data'!E19)))</f>
        <v/>
      </c>
      <c r="DU25" s="298" t="str">
        <f ca="true">+IF(OFFSET('Hygiene Data'!$F$11,0,10*ROW('Hygiene Data'!F19))="","",OFFSET('Hygiene Data'!$F$11,0,10*ROW('Hygiene Data'!F19)))</f>
        <v/>
      </c>
      <c r="DV25" s="298" t="str">
        <f ca="true">+IF(OFFSET('Hygiene Data'!$F$12,0,10*ROW('Hygiene Data'!F19))="","",OFFSET('Hygiene Data'!$F$12,0,10*ROW('Hygiene Data'!F19)))</f>
        <v>Yes</v>
      </c>
      <c r="DW25" s="298" t="str">
        <f ca="true">+IF(OFFSET('Hygiene Data'!$F$13,0,10*ROW('Hygiene Data'!F19))="","",OFFSET('Hygiene Data'!$F$13,0,10*ROW('Hygiene Data'!F19)))</f>
        <v/>
      </c>
      <c r="DX25" s="298" t="str">
        <f ca="true">+IF(OFFSET('Hygiene Data'!$G$11,0,10*ROW('Hygiene Data'!G19))="","",OFFSET('Hygiene Data'!$G$11,0,10*ROW('Hygiene Data'!G19)))</f>
        <v/>
      </c>
      <c r="DY25" s="298" t="str">
        <f ca="true">+IF(OFFSET('Hygiene Data'!$G$12,0,10*ROW('Hygiene Data'!G19))="","",OFFSET('Hygiene Data'!$G$12,0,10*ROW('Hygiene Data'!G19)))</f>
        <v/>
      </c>
      <c r="DZ25" s="298" t="str">
        <f ca="true">+IF(OFFSET('Hygiene Data'!$G$13,0,10*ROW('Hygiene Data'!G19))="","",OFFSET('Hygiene Data'!$G$13,0,10*ROW('Hygiene Data'!G19)))</f>
        <v/>
      </c>
      <c r="EA25" s="298" t="str">
        <f ca="true">+IF(OFFSET('Hygiene Data'!$H$11,0,10*ROW('Hygiene Data'!H19))="","",OFFSET('Hygiene Data'!$H$11,0,10*ROW('Hygiene Data'!H19)))</f>
        <v/>
      </c>
      <c r="EB25" s="298" t="str">
        <f ca="true">+IF(OFFSET('Hygiene Data'!$H$12,0,10*ROW('Hygiene Data'!H19))="","",OFFSET('Hygiene Data'!$H$12,0,10*ROW('Hygiene Data'!H19)))</f>
        <v>Yes</v>
      </c>
      <c r="EC25" s="298" t="str">
        <f ca="true">+IF(OFFSET('Hygiene Data'!$H$13,0,10*ROW('Hygiene Data'!H19))="","",OFFSET('Hygiene Data'!$H$13,0,10*ROW('Hygiene Data'!H19)))</f>
        <v/>
      </c>
      <c r="ED25" s="298" t="str">
        <f ca="true">+IF(OFFSET('Hygiene Data'!$I$11,0,10*ROW('Hygiene Data'!I19))="","",OFFSET('Hygiene Data'!$I$11,0,10*ROW('Hygiene Data'!I19)))</f>
        <v/>
      </c>
      <c r="EE25" s="298" t="str">
        <f ca="true">+IF(OFFSET('Hygiene Data'!$I$12,0,10*ROW('Hygiene Data'!I19))="","",OFFSET('Hygiene Data'!$I$12,0,10*ROW('Hygiene Data'!I19)))</f>
        <v>Yes</v>
      </c>
      <c r="EF25" s="298"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CIV_2019_CEN</v>
      </c>
      <c r="B26" s="36" t="str">
        <f ca="true">+IF(OFFSET('Water Data'!$C$2,0,10*ROW('Water Data'!F20))="","",OFFSET('Water Data'!$C$2,0,10*ROW('Water Data'!F20)))</f>
        <v>Census</v>
      </c>
      <c r="C26" s="354">
        <f t="shared" ca="true" si="0"/>
        <v>2019</v>
      </c>
      <c r="D26" s="96" t="str">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[44]</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str">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[62]</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str">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[29]</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str">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[58]</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str">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[41]</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str">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[53]</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str">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[65]</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str">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[37]</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str">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[64]</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str">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[47]</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str">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[85]</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str">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[20]</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str">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[31]</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str">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[13]</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str">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[20]</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8"/>
      <c r="BS26" s="298" t="str">
        <f ca="true">+IF(OFFSET('Water Data'!$D$27,0,10*ROW('Water Data'!D20))="","",OFFSET('Water Data'!$D$27,0,10*ROW('Water Data'!D20)))</f>
        <v>No</v>
      </c>
      <c r="BT26" s="298" t="str">
        <f ca="true">+IF(OFFSET('Water Data'!$D$28,0,10*ROW('Water Data'!D20))="","",OFFSET('Water Data'!$D$28,0,10*ROW('Water Data'!D20)))</f>
        <v/>
      </c>
      <c r="BU26" s="298" t="str">
        <f ca="true">+IF(OFFSET('Water Data'!$D$29,0,10*ROW('Water Data'!D20))="","",OFFSET('Water Data'!$D$29,0,10*ROW('Water Data'!D20)))</f>
        <v/>
      </c>
      <c r="BV26" s="298" t="str">
        <f ca="true">+IF(OFFSET('Water Data'!$E$27,0,10*ROW('Water Data'!E20))="","",OFFSET('Water Data'!$E$27,0,10*ROW('Water Data'!E20)))</f>
        <v>No</v>
      </c>
      <c r="BW26" s="298" t="str">
        <f ca="true">+IF(OFFSET('Water Data'!$E$28,0,10*ROW('Water Data'!E20))="","",OFFSET('Water Data'!$E$28,0,10*ROW('Water Data'!E20)))</f>
        <v/>
      </c>
      <c r="BX26" s="298" t="str">
        <f ca="true">+IF(OFFSET('Water Data'!$E$29,0,10*ROW('Water Data'!E20))="","",OFFSET('Water Data'!$E$29,0,10*ROW('Water Data'!E20)))</f>
        <v/>
      </c>
      <c r="BY26" s="298" t="str">
        <f ca="true">+IF(OFFSET('Water Data'!$F$27,0,10*ROW('Water Data'!F20))="","",OFFSET('Water Data'!$F$27,0,10*ROW('Water Data'!F20)))</f>
        <v>No</v>
      </c>
      <c r="BZ26" s="298" t="str">
        <f ca="true">+IF(OFFSET('Water Data'!$F$28,0,10*ROW('Water Data'!F20))="","",OFFSET('Water Data'!$F$28,0,10*ROW('Water Data'!F20)))</f>
        <v/>
      </c>
      <c r="CA26" s="298" t="str">
        <f ca="true">+IF(OFFSET('Water Data'!$F$29,0,10*ROW('Water Data'!F20))="","",OFFSET('Water Data'!$F$29,0,10*ROW('Water Data'!F20)))</f>
        <v/>
      </c>
      <c r="CB26" s="298" t="str">
        <f ca="true">+IF(OFFSET('Water Data'!$G$27,0,10*ROW('Water Data'!G20))="","",OFFSET('Water Data'!$G$27,0,10*ROW('Water Data'!G20)))</f>
        <v>No</v>
      </c>
      <c r="CC26" s="298" t="str">
        <f ca="true">+IF(OFFSET('Water Data'!$G$28,0,10*ROW('Water Data'!G20))="","",OFFSET('Water Data'!$G$28,0,10*ROW('Water Data'!G20)))</f>
        <v/>
      </c>
      <c r="CD26" s="298" t="str">
        <f ca="true">+IF(OFFSET('Water Data'!$G$29,0,10*ROW('Water Data'!G20))="","",OFFSET('Water Data'!$G$29,0,10*ROW('Water Data'!G20)))</f>
        <v/>
      </c>
      <c r="CE26" s="298" t="str">
        <f ca="true">+IF(OFFSET('Water Data'!$H$27,0,10*ROW('Water Data'!H20))="","",OFFSET('Water Data'!$H$27,0,10*ROW('Water Data'!H20)))</f>
        <v>No</v>
      </c>
      <c r="CF26" s="298" t="str">
        <f ca="true">+IF(OFFSET('Water Data'!$H$28,0,10*ROW('Water Data'!H20))="","",OFFSET('Water Data'!$H$28,0,10*ROW('Water Data'!H20)))</f>
        <v/>
      </c>
      <c r="CG26" s="298" t="str">
        <f ca="true">+IF(OFFSET('Water Data'!$H$29,0,10*ROW('Water Data'!H20))="","",OFFSET('Water Data'!$H$29,0,10*ROW('Water Data'!H20)))</f>
        <v/>
      </c>
      <c r="CH26" s="298" t="str">
        <f ca="true">+IF(OFFSET('Water Data'!$I$27,0,10*ROW('Water Data'!I20))="","",OFFSET('Water Data'!$I$27,0,10*ROW('Water Data'!I20)))</f>
        <v/>
      </c>
      <c r="CI26" s="298" t="str">
        <f ca="true">+IF(OFFSET('Water Data'!$I$28,0,10*ROW('Water Data'!I20))="","",OFFSET('Water Data'!$I$28,0,10*ROW('Water Data'!I20)))</f>
        <v/>
      </c>
      <c r="CJ26" s="298" t="str">
        <f ca="true">+IF(OFFSET('Water Data'!$I$29,0,10*ROW('Water Data'!I20))="","",OFFSET('Water Data'!$I$29,0,10*ROW('Water Data'!I20)))</f>
        <v/>
      </c>
      <c r="CK26" s="298" t="str">
        <f ca="true">+IF(OFFSET('Sanitation Data'!$D$28,0,10*ROW('Sanitation Data'!D20))="","",OFFSET('Sanitation Data'!$D$28,0,10*ROW('Sanitation Data'!D20)))</f>
        <v/>
      </c>
      <c r="CL26" s="298" t="str">
        <f ca="true">+IF(OFFSET('Sanitation Data'!$D$29,0,10*ROW('Sanitation Data'!D20))="","",OFFSET('Sanitation Data'!$D$29,0,10*ROW('Sanitation Data'!D20)))</f>
        <v>No</v>
      </c>
      <c r="CM26" s="298" t="str">
        <f ca="true">+IF(OFFSET('Sanitation Data'!$D$30,0,10*ROW('Sanitation Data'!D20))="","",OFFSET('Sanitation Data'!$D$30,0,10*ROW('Sanitation Data'!D20)))</f>
        <v/>
      </c>
      <c r="CN26" s="298" t="str">
        <f ca="true">+IF(OFFSET('Sanitation Data'!$D$31,0,10*ROW('Sanitation Data'!D20))="","",OFFSET('Sanitation Data'!$D$31,0,10*ROW('Sanitation Data'!D20)))</f>
        <v/>
      </c>
      <c r="CO26" s="298" t="str">
        <f ca="true">+IF(OFFSET('Sanitation Data'!$D$32,0,10*ROW('Sanitation Data'!D20))="","",OFFSET('Sanitation Data'!$D$32,0,10*ROW('Sanitation Data'!D20)))</f>
        <v/>
      </c>
      <c r="CP26" s="298" t="str">
        <f ca="true">+IF(OFFSET('Sanitation Data'!$E$28,0,10*ROW('Sanitation Data'!E20))="","",OFFSET('Sanitation Data'!$E$28,0,10*ROW('Sanitation Data'!E20)))</f>
        <v/>
      </c>
      <c r="CQ26" s="298" t="str">
        <f ca="true">+IF(OFFSET('Sanitation Data'!$E$29,0,10*ROW('Sanitation Data'!E20))="","",OFFSET('Sanitation Data'!$E$29,0,10*ROW('Sanitation Data'!E20)))</f>
        <v>No</v>
      </c>
      <c r="CR26" s="298" t="str">
        <f ca="true">+IF(OFFSET('Sanitation Data'!$E$30,0,10*ROW('Sanitation Data'!E20))="","",OFFSET('Sanitation Data'!$E$30,0,10*ROW('Sanitation Data'!E20)))</f>
        <v/>
      </c>
      <c r="CS26" s="298" t="str">
        <f ca="true">+IF(OFFSET('Sanitation Data'!$E$31,0,10*ROW('Sanitation Data'!E20))="","",OFFSET('Sanitation Data'!$E$31,0,10*ROW('Sanitation Data'!E20)))</f>
        <v/>
      </c>
      <c r="CT26" s="298" t="str">
        <f ca="true">+IF(OFFSET('Sanitation Data'!$E$32,0,10*ROW('Sanitation Data'!E20))="","",OFFSET('Sanitation Data'!$E$32,0,10*ROW('Sanitation Data'!E20)))</f>
        <v/>
      </c>
      <c r="CU26" s="298" t="str">
        <f ca="true">+IF(OFFSET('Sanitation Data'!$F$28,0,10*ROW('Sanitation Data'!F20))="","",OFFSET('Sanitation Data'!$F$28,0,10*ROW('Sanitation Data'!F20)))</f>
        <v/>
      </c>
      <c r="CV26" s="298" t="str">
        <f ca="true">+IF(OFFSET('Sanitation Data'!$F$29,0,10*ROW('Sanitation Data'!F20))="","",OFFSET('Sanitation Data'!$F$29,0,10*ROW('Sanitation Data'!F20)))</f>
        <v>No</v>
      </c>
      <c r="CW26" s="298" t="str">
        <f ca="true">+IF(OFFSET('Sanitation Data'!$F$30,0,10*ROW('Sanitation Data'!F20))="","",OFFSET('Sanitation Data'!$F$30,0,10*ROW('Sanitation Data'!F20)))</f>
        <v/>
      </c>
      <c r="CX26" s="298" t="str">
        <f ca="true">+IF(OFFSET('Sanitation Data'!$F$31,0,10*ROW('Sanitation Data'!F20))="","",OFFSET('Sanitation Data'!$F$31,0,10*ROW('Sanitation Data'!F20)))</f>
        <v/>
      </c>
      <c r="CY26" s="298" t="str">
        <f ca="true">+IF(OFFSET('Sanitation Data'!$F$32,0,10*ROW('Sanitation Data'!F20))="","",OFFSET('Sanitation Data'!$F$32,0,10*ROW('Sanitation Data'!F20)))</f>
        <v/>
      </c>
      <c r="CZ26" s="298" t="str">
        <f ca="true">+IF(OFFSET('Sanitation Data'!$G$28,0,10*ROW('Sanitation Data'!G20))="","",OFFSET('Sanitation Data'!$G$28,0,10*ROW('Sanitation Data'!G20)))</f>
        <v/>
      </c>
      <c r="DA26" s="298" t="str">
        <f ca="true">+IF(OFFSET('Sanitation Data'!$G$29,0,10*ROW('Sanitation Data'!G20))="","",OFFSET('Sanitation Data'!$G$29,0,10*ROW('Sanitation Data'!G20)))</f>
        <v>No</v>
      </c>
      <c r="DB26" s="298" t="str">
        <f ca="true">+IF(OFFSET('Sanitation Data'!$G$30,0,10*ROW('Sanitation Data'!G20))="","",OFFSET('Sanitation Data'!$G$30,0,10*ROW('Sanitation Data'!G20)))</f>
        <v/>
      </c>
      <c r="DC26" s="298" t="str">
        <f ca="true">+IF(OFFSET('Sanitation Data'!$G$31,0,10*ROW('Sanitation Data'!G20))="","",OFFSET('Sanitation Data'!$G$31,0,10*ROW('Sanitation Data'!G20)))</f>
        <v/>
      </c>
      <c r="DD26" s="298" t="str">
        <f ca="true">+IF(OFFSET('Sanitation Data'!$G$32,0,10*ROW('Sanitation Data'!G20))="","",OFFSET('Sanitation Data'!$G$32,0,10*ROW('Sanitation Data'!G20)))</f>
        <v/>
      </c>
      <c r="DE26" s="298" t="str">
        <f ca="true">+IF(OFFSET('Sanitation Data'!$H$28,0,10*ROW('Sanitation Data'!H20))="","",OFFSET('Sanitation Data'!$H$28,0,10*ROW('Sanitation Data'!H20)))</f>
        <v/>
      </c>
      <c r="DF26" s="298" t="str">
        <f ca="true">+IF(OFFSET('Sanitation Data'!$H$29,0,10*ROW('Sanitation Data'!H20))="","",OFFSET('Sanitation Data'!$H$29,0,10*ROW('Sanitation Data'!H20)))</f>
        <v>No</v>
      </c>
      <c r="DG26" s="298" t="str">
        <f ca="true">+IF(OFFSET('Sanitation Data'!$H$30,0,10*ROW('Sanitation Data'!H20))="","",OFFSET('Sanitation Data'!$H$30,0,10*ROW('Sanitation Data'!H20)))</f>
        <v/>
      </c>
      <c r="DH26" s="298" t="str">
        <f ca="true">+IF(OFFSET('Sanitation Data'!$H$31,0,10*ROW('Sanitation Data'!H20))="","",OFFSET('Sanitation Data'!$H$31,0,10*ROW('Sanitation Data'!H20)))</f>
        <v/>
      </c>
      <c r="DI26" s="298" t="str">
        <f ca="true">+IF(OFFSET('Sanitation Data'!$H$32,0,10*ROW('Sanitation Data'!H20))="","",OFFSET('Sanitation Data'!$H$32,0,10*ROW('Sanitation Data'!H20)))</f>
        <v/>
      </c>
      <c r="DJ26" s="298" t="str">
        <f ca="true">+IF(OFFSET('Sanitation Data'!$I$28,0,10*ROW('Sanitation Data'!I20))="","",OFFSET('Sanitation Data'!$I$28,0,10*ROW('Sanitation Data'!I20)))</f>
        <v/>
      </c>
      <c r="DK26" s="298" t="str">
        <f ca="true">+IF(OFFSET('Sanitation Data'!$I$29,0,10*ROW('Sanitation Data'!I20))="","",OFFSET('Sanitation Data'!$I$29,0,10*ROW('Sanitation Data'!I20)))</f>
        <v>No</v>
      </c>
      <c r="DL26" s="298" t="str">
        <f ca="true">+IF(OFFSET('Sanitation Data'!$I$30,0,10*ROW('Sanitation Data'!I20))="","",OFFSET('Sanitation Data'!$I$30,0,10*ROW('Sanitation Data'!I20)))</f>
        <v/>
      </c>
      <c r="DM26" s="298" t="str">
        <f ca="true">+IF(OFFSET('Sanitation Data'!$I$31,0,10*ROW('Sanitation Data'!I20))="","",OFFSET('Sanitation Data'!$I$31,0,10*ROW('Sanitation Data'!I20)))</f>
        <v/>
      </c>
      <c r="DN26" s="298" t="str">
        <f ca="true">+IF(OFFSET('Sanitation Data'!$I$32,0,10*ROW('Sanitation Data'!I20))="","",OFFSET('Sanitation Data'!$I$32,0,10*ROW('Sanitation Data'!I20)))</f>
        <v/>
      </c>
      <c r="DO26" s="298" t="str">
        <f ca="true">+IF(OFFSET('Hygiene Data'!$D$11,0,10*ROW('Hygiene Data'!D20))="","",OFFSET('Hygiene Data'!$D$11,0,10*ROW('Hygiene Data'!D20)))</f>
        <v>No</v>
      </c>
      <c r="DP26" s="298" t="str">
        <f ca="true">+IF(OFFSET('Hygiene Data'!$D$12,0,10*ROW('Hygiene Data'!D20))="","",OFFSET('Hygiene Data'!$D$12,0,10*ROW('Hygiene Data'!D20)))</f>
        <v/>
      </c>
      <c r="DQ26" s="298" t="str">
        <f ca="true">+IF(OFFSET('Hygiene Data'!$D$13,0,10*ROW('Hygiene Data'!D20))="","",OFFSET('Hygiene Data'!$D$13,0,10*ROW('Hygiene Data'!D20)))</f>
        <v/>
      </c>
      <c r="DR26" s="298" t="str">
        <f ca="true">+IF(OFFSET('Hygiene Data'!$E$11,0,10*ROW('Hygiene Data'!E20))="","",OFFSET('Hygiene Data'!$E$11,0,10*ROW('Hygiene Data'!E20)))</f>
        <v>No</v>
      </c>
      <c r="DS26" s="298" t="str">
        <f ca="true">+IF(OFFSET('Hygiene Data'!$E$12,0,10*ROW('Hygiene Data'!E20))="","",OFFSET('Hygiene Data'!$E$12,0,10*ROW('Hygiene Data'!E20)))</f>
        <v/>
      </c>
      <c r="DT26" s="298" t="str">
        <f ca="true">+IF(OFFSET('Hygiene Data'!$E$13,0,10*ROW('Hygiene Data'!E20))="","",OFFSET('Hygiene Data'!$E$13,0,10*ROW('Hygiene Data'!E20)))</f>
        <v/>
      </c>
      <c r="DU26" s="298" t="str">
        <f ca="true">+IF(OFFSET('Hygiene Data'!$F$11,0,10*ROW('Hygiene Data'!F20))="","",OFFSET('Hygiene Data'!$F$11,0,10*ROW('Hygiene Data'!F20)))</f>
        <v>No</v>
      </c>
      <c r="DV26" s="298" t="str">
        <f ca="true">+IF(OFFSET('Hygiene Data'!$F$12,0,10*ROW('Hygiene Data'!F20))="","",OFFSET('Hygiene Data'!$F$12,0,10*ROW('Hygiene Data'!F20)))</f>
        <v/>
      </c>
      <c r="DW26" s="298" t="str">
        <f ca="true">+IF(OFFSET('Hygiene Data'!$F$13,0,10*ROW('Hygiene Data'!F20))="","",OFFSET('Hygiene Data'!$F$13,0,10*ROW('Hygiene Data'!F20)))</f>
        <v/>
      </c>
      <c r="DX26" s="298" t="str">
        <f ca="true">+IF(OFFSET('Hygiene Data'!$G$11,0,10*ROW('Hygiene Data'!G20))="","",OFFSET('Hygiene Data'!$G$11,0,10*ROW('Hygiene Data'!G20)))</f>
        <v/>
      </c>
      <c r="DY26" s="298" t="str">
        <f ca="true">+IF(OFFSET('Hygiene Data'!$G$12,0,10*ROW('Hygiene Data'!G20))="","",OFFSET('Hygiene Data'!$G$12,0,10*ROW('Hygiene Data'!G20)))</f>
        <v/>
      </c>
      <c r="DZ26" s="298" t="str">
        <f ca="true">+IF(OFFSET('Hygiene Data'!$G$13,0,10*ROW('Hygiene Data'!G20))="","",OFFSET('Hygiene Data'!$G$13,0,10*ROW('Hygiene Data'!G20)))</f>
        <v/>
      </c>
      <c r="EA26" s="298" t="str">
        <f ca="true">+IF(OFFSET('Hygiene Data'!$H$11,0,10*ROW('Hygiene Data'!H20))="","",OFFSET('Hygiene Data'!$H$11,0,10*ROW('Hygiene Data'!H20)))</f>
        <v>No</v>
      </c>
      <c r="EB26" s="298" t="str">
        <f ca="true">+IF(OFFSET('Hygiene Data'!$H$12,0,10*ROW('Hygiene Data'!H20))="","",OFFSET('Hygiene Data'!$H$12,0,10*ROW('Hygiene Data'!H20)))</f>
        <v/>
      </c>
      <c r="EC26" s="298" t="str">
        <f ca="true">+IF(OFFSET('Hygiene Data'!$H$13,0,10*ROW('Hygiene Data'!H20))="","",OFFSET('Hygiene Data'!$H$13,0,10*ROW('Hygiene Data'!H20)))</f>
        <v/>
      </c>
      <c r="ED26" s="298" t="str">
        <f ca="true">+IF(OFFSET('Hygiene Data'!$I$11,0,10*ROW('Hygiene Data'!I20))="","",OFFSET('Hygiene Data'!$I$11,0,10*ROW('Hygiene Data'!I20)))</f>
        <v/>
      </c>
      <c r="EE26" s="298" t="str">
        <f ca="true">+IF(OFFSET('Hygiene Data'!$I$12,0,10*ROW('Hygiene Data'!I20))="","",OFFSET('Hygiene Data'!$I$12,0,10*ROW('Hygiene Data'!I20)))</f>
        <v/>
      </c>
      <c r="EF26" s="298"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CIV_2020_EMIS</v>
      </c>
      <c r="B27" s="36" t="str">
        <f ca="true">+IF(OFFSET('Water Data'!$C$2,0,10*ROW('Water Data'!F21))="","",OFFSET('Water Data'!$C$2,0,10*ROW('Water Data'!F21)))</f>
        <v>EMIS</v>
      </c>
      <c r="C27" s="354">
        <f t="shared" ca="true" si="0"/>
        <v>2020</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49.792220744680854</v>
      </c>
      <c r="F27" s="96">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49.792220744680854</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69.793632181834582</v>
      </c>
      <c r="I27" s="96">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69.793632181834582</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34.079217076365879</v>
      </c>
      <c r="L27" s="96">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34.079217076365879</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48</v>
      </c>
      <c r="O27" s="96">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48</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45</v>
      </c>
      <c r="R27" s="96">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45</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90</v>
      </c>
      <c r="U27" s="96">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90</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str">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[57]</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str">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[70]</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str">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[40]</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str">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[66]</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str">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[50]</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str">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[98]</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36.943026928191486</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43.988447473404257</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24.293467420212767</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59.856115107913666</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29</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65</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8"/>
      <c r="BS27" s="298" t="str">
        <f ca="true">+IF(OFFSET('Water Data'!$D$27,0,10*ROW('Water Data'!D21))="","",OFFSET('Water Data'!$D$27,0,10*ROW('Water Data'!D21)))</f>
        <v/>
      </c>
      <c r="BT27" s="298" t="str">
        <f ca="true">+IF(OFFSET('Water Data'!$D$28,0,10*ROW('Water Data'!D21))="","",OFFSET('Water Data'!$D$28,0,10*ROW('Water Data'!D21)))</f>
        <v>Yes</v>
      </c>
      <c r="BU27" s="298" t="str">
        <f ca="true">+IF(OFFSET('Water Data'!$D$29,0,10*ROW('Water Data'!D21))="","",OFFSET('Water Data'!$D$29,0,10*ROW('Water Data'!D21)))</f>
        <v>Yes</v>
      </c>
      <c r="BV27" s="298" t="str">
        <f ca="true">+IF(OFFSET('Water Data'!$E$27,0,10*ROW('Water Data'!E21))="","",OFFSET('Water Data'!$E$27,0,10*ROW('Water Data'!E21)))</f>
        <v/>
      </c>
      <c r="BW27" s="298" t="str">
        <f ca="true">+IF(OFFSET('Water Data'!$E$28,0,10*ROW('Water Data'!E21))="","",OFFSET('Water Data'!$E$28,0,10*ROW('Water Data'!E21)))</f>
        <v>Yes</v>
      </c>
      <c r="BX27" s="298" t="str">
        <f ca="true">+IF(OFFSET('Water Data'!$E$29,0,10*ROW('Water Data'!E21))="","",OFFSET('Water Data'!$E$29,0,10*ROW('Water Data'!E21)))</f>
        <v>Yes</v>
      </c>
      <c r="BY27" s="298" t="str">
        <f ca="true">+IF(OFFSET('Water Data'!$F$27,0,10*ROW('Water Data'!F21))="","",OFFSET('Water Data'!$F$27,0,10*ROW('Water Data'!F21)))</f>
        <v/>
      </c>
      <c r="BZ27" s="298" t="str">
        <f ca="true">+IF(OFFSET('Water Data'!$F$28,0,10*ROW('Water Data'!F21))="","",OFFSET('Water Data'!$F$28,0,10*ROW('Water Data'!F21)))</f>
        <v>Yes</v>
      </c>
      <c r="CA27" s="298" t="str">
        <f ca="true">+IF(OFFSET('Water Data'!$F$29,0,10*ROW('Water Data'!F21))="","",OFFSET('Water Data'!$F$29,0,10*ROW('Water Data'!F21)))</f>
        <v>Yes</v>
      </c>
      <c r="CB27" s="298" t="str">
        <f ca="true">+IF(OFFSET('Water Data'!$G$27,0,10*ROW('Water Data'!G21))="","",OFFSET('Water Data'!$G$27,0,10*ROW('Water Data'!G21)))</f>
        <v/>
      </c>
      <c r="CC27" s="298" t="str">
        <f ca="true">+IF(OFFSET('Water Data'!$G$28,0,10*ROW('Water Data'!G21))="","",OFFSET('Water Data'!$G$28,0,10*ROW('Water Data'!G21)))</f>
        <v>Yes</v>
      </c>
      <c r="CD27" s="298" t="str">
        <f ca="true">+IF(OFFSET('Water Data'!$G$29,0,10*ROW('Water Data'!G21))="","",OFFSET('Water Data'!$G$29,0,10*ROW('Water Data'!G21)))</f>
        <v>Yes</v>
      </c>
      <c r="CE27" s="298" t="str">
        <f ca="true">+IF(OFFSET('Water Data'!$H$27,0,10*ROW('Water Data'!H21))="","",OFFSET('Water Data'!$H$27,0,10*ROW('Water Data'!H21)))</f>
        <v/>
      </c>
      <c r="CF27" s="298" t="str">
        <f ca="true">+IF(OFFSET('Water Data'!$H$28,0,10*ROW('Water Data'!H21))="","",OFFSET('Water Data'!$H$28,0,10*ROW('Water Data'!H21)))</f>
        <v>Yes</v>
      </c>
      <c r="CG27" s="298" t="str">
        <f ca="true">+IF(OFFSET('Water Data'!$H$29,0,10*ROW('Water Data'!H21))="","",OFFSET('Water Data'!$H$29,0,10*ROW('Water Data'!H21)))</f>
        <v>Yes</v>
      </c>
      <c r="CH27" s="298" t="str">
        <f ca="true">+IF(OFFSET('Water Data'!$I$27,0,10*ROW('Water Data'!I21))="","",OFFSET('Water Data'!$I$27,0,10*ROW('Water Data'!I21)))</f>
        <v/>
      </c>
      <c r="CI27" s="298" t="str">
        <f ca="true">+IF(OFFSET('Water Data'!$I$28,0,10*ROW('Water Data'!I21))="","",OFFSET('Water Data'!$I$28,0,10*ROW('Water Data'!I21)))</f>
        <v>Yes</v>
      </c>
      <c r="CJ27" s="298" t="str">
        <f ca="true">+IF(OFFSET('Water Data'!$I$29,0,10*ROW('Water Data'!I21))="","",OFFSET('Water Data'!$I$29,0,10*ROW('Water Data'!I21)))</f>
        <v>Yes</v>
      </c>
      <c r="CK27" s="298" t="str">
        <f ca="true">+IF(OFFSET('Sanitation Data'!$D$28,0,10*ROW('Sanitation Data'!D21))="","",OFFSET('Sanitation Data'!$D$28,0,10*ROW('Sanitation Data'!D21)))</f>
        <v/>
      </c>
      <c r="CL27" s="298" t="str">
        <f ca="true">+IF(OFFSET('Sanitation Data'!$D$29,0,10*ROW('Sanitation Data'!D21))="","",OFFSET('Sanitation Data'!$D$29,0,10*ROW('Sanitation Data'!D21)))</f>
        <v>No</v>
      </c>
      <c r="CM27" s="298" t="str">
        <f ca="true">+IF(OFFSET('Sanitation Data'!$D$30,0,10*ROW('Sanitation Data'!D21))="","",OFFSET('Sanitation Data'!$D$30,0,10*ROW('Sanitation Data'!D21)))</f>
        <v/>
      </c>
      <c r="CN27" s="298" t="str">
        <f ca="true">+IF(OFFSET('Sanitation Data'!$D$31,0,10*ROW('Sanitation Data'!D21))="","",OFFSET('Sanitation Data'!$D$31,0,10*ROW('Sanitation Data'!D21)))</f>
        <v/>
      </c>
      <c r="CO27" s="298" t="str">
        <f ca="true">+IF(OFFSET('Sanitation Data'!$D$32,0,10*ROW('Sanitation Data'!D21))="","",OFFSET('Sanitation Data'!$D$32,0,10*ROW('Sanitation Data'!D21)))</f>
        <v/>
      </c>
      <c r="CP27" s="298" t="str">
        <f ca="true">+IF(OFFSET('Sanitation Data'!$E$28,0,10*ROW('Sanitation Data'!E21))="","",OFFSET('Sanitation Data'!$E$28,0,10*ROW('Sanitation Data'!E21)))</f>
        <v/>
      </c>
      <c r="CQ27" s="298" t="str">
        <f ca="true">+IF(OFFSET('Sanitation Data'!$E$29,0,10*ROW('Sanitation Data'!E21))="","",OFFSET('Sanitation Data'!$E$29,0,10*ROW('Sanitation Data'!E21)))</f>
        <v>No</v>
      </c>
      <c r="CR27" s="298" t="str">
        <f ca="true">+IF(OFFSET('Sanitation Data'!$E$30,0,10*ROW('Sanitation Data'!E21))="","",OFFSET('Sanitation Data'!$E$30,0,10*ROW('Sanitation Data'!E21)))</f>
        <v/>
      </c>
      <c r="CS27" s="298" t="str">
        <f ca="true">+IF(OFFSET('Sanitation Data'!$E$31,0,10*ROW('Sanitation Data'!E21))="","",OFFSET('Sanitation Data'!$E$31,0,10*ROW('Sanitation Data'!E21)))</f>
        <v/>
      </c>
      <c r="CT27" s="298" t="str">
        <f ca="true">+IF(OFFSET('Sanitation Data'!$E$32,0,10*ROW('Sanitation Data'!E21))="","",OFFSET('Sanitation Data'!$E$32,0,10*ROW('Sanitation Data'!E21)))</f>
        <v/>
      </c>
      <c r="CU27" s="298" t="str">
        <f ca="true">+IF(OFFSET('Sanitation Data'!$F$28,0,10*ROW('Sanitation Data'!F21))="","",OFFSET('Sanitation Data'!$F$28,0,10*ROW('Sanitation Data'!F21)))</f>
        <v/>
      </c>
      <c r="CV27" s="298" t="str">
        <f ca="true">+IF(OFFSET('Sanitation Data'!$F$29,0,10*ROW('Sanitation Data'!F21))="","",OFFSET('Sanitation Data'!$F$29,0,10*ROW('Sanitation Data'!F21)))</f>
        <v>No</v>
      </c>
      <c r="CW27" s="298" t="str">
        <f ca="true">+IF(OFFSET('Sanitation Data'!$F$30,0,10*ROW('Sanitation Data'!F21))="","",OFFSET('Sanitation Data'!$F$30,0,10*ROW('Sanitation Data'!F21)))</f>
        <v/>
      </c>
      <c r="CX27" s="298" t="str">
        <f ca="true">+IF(OFFSET('Sanitation Data'!$F$31,0,10*ROW('Sanitation Data'!F21))="","",OFFSET('Sanitation Data'!$F$31,0,10*ROW('Sanitation Data'!F21)))</f>
        <v/>
      </c>
      <c r="CY27" s="298" t="str">
        <f ca="true">+IF(OFFSET('Sanitation Data'!$F$32,0,10*ROW('Sanitation Data'!F21))="","",OFFSET('Sanitation Data'!$F$32,0,10*ROW('Sanitation Data'!F21)))</f>
        <v/>
      </c>
      <c r="CZ27" s="298" t="str">
        <f ca="true">+IF(OFFSET('Sanitation Data'!$G$28,0,10*ROW('Sanitation Data'!G21))="","",OFFSET('Sanitation Data'!$G$28,0,10*ROW('Sanitation Data'!G21)))</f>
        <v/>
      </c>
      <c r="DA27" s="298" t="str">
        <f ca="true">+IF(OFFSET('Sanitation Data'!$G$29,0,10*ROW('Sanitation Data'!G21))="","",OFFSET('Sanitation Data'!$G$29,0,10*ROW('Sanitation Data'!G21)))</f>
        <v>No</v>
      </c>
      <c r="DB27" s="298" t="str">
        <f ca="true">+IF(OFFSET('Sanitation Data'!$G$30,0,10*ROW('Sanitation Data'!G21))="","",OFFSET('Sanitation Data'!$G$30,0,10*ROW('Sanitation Data'!G21)))</f>
        <v/>
      </c>
      <c r="DC27" s="298" t="str">
        <f ca="true">+IF(OFFSET('Sanitation Data'!$G$31,0,10*ROW('Sanitation Data'!G21))="","",OFFSET('Sanitation Data'!$G$31,0,10*ROW('Sanitation Data'!G21)))</f>
        <v/>
      </c>
      <c r="DD27" s="298" t="str">
        <f ca="true">+IF(OFFSET('Sanitation Data'!$G$32,0,10*ROW('Sanitation Data'!G21))="","",OFFSET('Sanitation Data'!$G$32,0,10*ROW('Sanitation Data'!G21)))</f>
        <v/>
      </c>
      <c r="DE27" s="298" t="str">
        <f ca="true">+IF(OFFSET('Sanitation Data'!$H$28,0,10*ROW('Sanitation Data'!H21))="","",OFFSET('Sanitation Data'!$H$28,0,10*ROW('Sanitation Data'!H21)))</f>
        <v/>
      </c>
      <c r="DF27" s="298" t="str">
        <f ca="true">+IF(OFFSET('Sanitation Data'!$H$29,0,10*ROW('Sanitation Data'!H21))="","",OFFSET('Sanitation Data'!$H$29,0,10*ROW('Sanitation Data'!H21)))</f>
        <v>No</v>
      </c>
      <c r="DG27" s="298" t="str">
        <f ca="true">+IF(OFFSET('Sanitation Data'!$H$30,0,10*ROW('Sanitation Data'!H21))="","",OFFSET('Sanitation Data'!$H$30,0,10*ROW('Sanitation Data'!H21)))</f>
        <v/>
      </c>
      <c r="DH27" s="298" t="str">
        <f ca="true">+IF(OFFSET('Sanitation Data'!$H$31,0,10*ROW('Sanitation Data'!H21))="","",OFFSET('Sanitation Data'!$H$31,0,10*ROW('Sanitation Data'!H21)))</f>
        <v/>
      </c>
      <c r="DI27" s="298" t="str">
        <f ca="true">+IF(OFFSET('Sanitation Data'!$H$32,0,10*ROW('Sanitation Data'!H21))="","",OFFSET('Sanitation Data'!$H$32,0,10*ROW('Sanitation Data'!H21)))</f>
        <v/>
      </c>
      <c r="DJ27" s="298" t="str">
        <f ca="true">+IF(OFFSET('Sanitation Data'!$I$28,0,10*ROW('Sanitation Data'!I21))="","",OFFSET('Sanitation Data'!$I$28,0,10*ROW('Sanitation Data'!I21)))</f>
        <v/>
      </c>
      <c r="DK27" s="298" t="str">
        <f ca="true">+IF(OFFSET('Sanitation Data'!$I$29,0,10*ROW('Sanitation Data'!I21))="","",OFFSET('Sanitation Data'!$I$29,0,10*ROW('Sanitation Data'!I21)))</f>
        <v>No</v>
      </c>
      <c r="DL27" s="298" t="str">
        <f ca="true">+IF(OFFSET('Sanitation Data'!$I$30,0,10*ROW('Sanitation Data'!I21))="","",OFFSET('Sanitation Data'!$I$30,0,10*ROW('Sanitation Data'!I21)))</f>
        <v/>
      </c>
      <c r="DM27" s="298" t="str">
        <f ca="true">+IF(OFFSET('Sanitation Data'!$I$31,0,10*ROW('Sanitation Data'!I21))="","",OFFSET('Sanitation Data'!$I$31,0,10*ROW('Sanitation Data'!I21)))</f>
        <v/>
      </c>
      <c r="DN27" s="298" t="str">
        <f ca="true">+IF(OFFSET('Sanitation Data'!$I$32,0,10*ROW('Sanitation Data'!I21))="","",OFFSET('Sanitation Data'!$I$32,0,10*ROW('Sanitation Data'!I21)))</f>
        <v/>
      </c>
      <c r="DO27" s="298" t="str">
        <f ca="true">+IF(OFFSET('Hygiene Data'!$D$11,0,10*ROW('Hygiene Data'!D21))="","",OFFSET('Hygiene Data'!$D$11,0,10*ROW('Hygiene Data'!D21)))</f>
        <v/>
      </c>
      <c r="DP27" s="298" t="str">
        <f ca="true">+IF(OFFSET('Hygiene Data'!$D$12,0,10*ROW('Hygiene Data'!D21))="","",OFFSET('Hygiene Data'!$D$12,0,10*ROW('Hygiene Data'!D21)))</f>
        <v>Yes</v>
      </c>
      <c r="DQ27" s="298" t="str">
        <f ca="true">+IF(OFFSET('Hygiene Data'!$D$13,0,10*ROW('Hygiene Data'!D21))="","",OFFSET('Hygiene Data'!$D$13,0,10*ROW('Hygiene Data'!D21)))</f>
        <v/>
      </c>
      <c r="DR27" s="298" t="str">
        <f ca="true">+IF(OFFSET('Hygiene Data'!$E$11,0,10*ROW('Hygiene Data'!E21))="","",OFFSET('Hygiene Data'!$E$11,0,10*ROW('Hygiene Data'!E21)))</f>
        <v/>
      </c>
      <c r="DS27" s="298" t="str">
        <f ca="true">+IF(OFFSET('Hygiene Data'!$E$12,0,10*ROW('Hygiene Data'!E21))="","",OFFSET('Hygiene Data'!$E$12,0,10*ROW('Hygiene Data'!E21)))</f>
        <v>Yes</v>
      </c>
      <c r="DT27" s="298" t="str">
        <f ca="true">+IF(OFFSET('Hygiene Data'!$E$13,0,10*ROW('Hygiene Data'!E21))="","",OFFSET('Hygiene Data'!$E$13,0,10*ROW('Hygiene Data'!E21)))</f>
        <v/>
      </c>
      <c r="DU27" s="298" t="str">
        <f ca="true">+IF(OFFSET('Hygiene Data'!$F$11,0,10*ROW('Hygiene Data'!F21))="","",OFFSET('Hygiene Data'!$F$11,0,10*ROW('Hygiene Data'!F21)))</f>
        <v/>
      </c>
      <c r="DV27" s="298" t="str">
        <f ca="true">+IF(OFFSET('Hygiene Data'!$F$12,0,10*ROW('Hygiene Data'!F21))="","",OFFSET('Hygiene Data'!$F$12,0,10*ROW('Hygiene Data'!F21)))</f>
        <v>Yes</v>
      </c>
      <c r="DW27" s="298" t="str">
        <f ca="true">+IF(OFFSET('Hygiene Data'!$F$13,0,10*ROW('Hygiene Data'!F21))="","",OFFSET('Hygiene Data'!$F$13,0,10*ROW('Hygiene Data'!F21)))</f>
        <v/>
      </c>
      <c r="DX27" s="298" t="str">
        <f ca="true">+IF(OFFSET('Hygiene Data'!$G$11,0,10*ROW('Hygiene Data'!G21))="","",OFFSET('Hygiene Data'!$G$11,0,10*ROW('Hygiene Data'!G21)))</f>
        <v/>
      </c>
      <c r="DY27" s="298" t="str">
        <f ca="true">+IF(OFFSET('Hygiene Data'!$G$12,0,10*ROW('Hygiene Data'!G21))="","",OFFSET('Hygiene Data'!$G$12,0,10*ROW('Hygiene Data'!G21)))</f>
        <v>Yes</v>
      </c>
      <c r="DZ27" s="298" t="str">
        <f ca="true">+IF(OFFSET('Hygiene Data'!$G$13,0,10*ROW('Hygiene Data'!G21))="","",OFFSET('Hygiene Data'!$G$13,0,10*ROW('Hygiene Data'!G21)))</f>
        <v/>
      </c>
      <c r="EA27" s="298" t="str">
        <f ca="true">+IF(OFFSET('Hygiene Data'!$H$11,0,10*ROW('Hygiene Data'!H21))="","",OFFSET('Hygiene Data'!$H$11,0,10*ROW('Hygiene Data'!H21)))</f>
        <v/>
      </c>
      <c r="EB27" s="298" t="str">
        <f ca="true">+IF(OFFSET('Hygiene Data'!$H$12,0,10*ROW('Hygiene Data'!H21))="","",OFFSET('Hygiene Data'!$H$12,0,10*ROW('Hygiene Data'!H21)))</f>
        <v>Yes</v>
      </c>
      <c r="EC27" s="298" t="str">
        <f ca="true">+IF(OFFSET('Hygiene Data'!$H$13,0,10*ROW('Hygiene Data'!H21))="","",OFFSET('Hygiene Data'!$H$13,0,10*ROW('Hygiene Data'!H21)))</f>
        <v/>
      </c>
      <c r="ED27" s="298" t="str">
        <f ca="true">+IF(OFFSET('Hygiene Data'!$I$11,0,10*ROW('Hygiene Data'!I21))="","",OFFSET('Hygiene Data'!$I$11,0,10*ROW('Hygiene Data'!I21)))</f>
        <v/>
      </c>
      <c r="EE27" s="298" t="str">
        <f ca="true">+IF(OFFSET('Hygiene Data'!$I$12,0,10*ROW('Hygiene Data'!I21))="","",OFFSET('Hygiene Data'!$I$12,0,10*ROW('Hygiene Data'!I21)))</f>
        <v>Yes</v>
      </c>
      <c r="EF27" s="298"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CIV_2020_CEN</v>
      </c>
      <c r="B28" s="36" t="str">
        <f ca="true">+IF(OFFSET('Water Data'!$C$2,0,10*ROW('Water Data'!F22))="","",OFFSET('Water Data'!$C$2,0,10*ROW('Water Data'!F22)))</f>
        <v>Census</v>
      </c>
      <c r="C28" s="354">
        <f t="shared" ca="true" si="0"/>
        <v>2020</v>
      </c>
      <c r="D28" s="96" t="str">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[52]</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str">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[68]</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str">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[33]</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str">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[59]</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str">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[45]</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str">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[91]</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str">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[52]</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str">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[75]</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str">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[45]</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str">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[95]</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str">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[51]</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str">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[94]</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str">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[37]</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str">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[42]</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str">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[21]</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str">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[29]</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str">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[94]</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8"/>
      <c r="BS28" s="298" t="str">
        <f ca="true">+IF(OFFSET('Water Data'!$D$27,0,10*ROW('Water Data'!D22))="","",OFFSET('Water Data'!$D$27,0,10*ROW('Water Data'!D22)))</f>
        <v>No</v>
      </c>
      <c r="BT28" s="298" t="str">
        <f ca="true">+IF(OFFSET('Water Data'!$D$28,0,10*ROW('Water Data'!D22))="","",OFFSET('Water Data'!$D$28,0,10*ROW('Water Data'!D22)))</f>
        <v/>
      </c>
      <c r="BU28" s="298" t="str">
        <f ca="true">+IF(OFFSET('Water Data'!$D$29,0,10*ROW('Water Data'!D22))="","",OFFSET('Water Data'!$D$29,0,10*ROW('Water Data'!D22)))</f>
        <v/>
      </c>
      <c r="BV28" s="298" t="str">
        <f ca="true">+IF(OFFSET('Water Data'!$E$27,0,10*ROW('Water Data'!E22))="","",OFFSET('Water Data'!$E$27,0,10*ROW('Water Data'!E22)))</f>
        <v>No</v>
      </c>
      <c r="BW28" s="298" t="str">
        <f ca="true">+IF(OFFSET('Water Data'!$E$28,0,10*ROW('Water Data'!E22))="","",OFFSET('Water Data'!$E$28,0,10*ROW('Water Data'!E22)))</f>
        <v/>
      </c>
      <c r="BX28" s="298" t="str">
        <f ca="true">+IF(OFFSET('Water Data'!$E$29,0,10*ROW('Water Data'!E22))="","",OFFSET('Water Data'!$E$29,0,10*ROW('Water Data'!E22)))</f>
        <v/>
      </c>
      <c r="BY28" s="298" t="str">
        <f ca="true">+IF(OFFSET('Water Data'!$F$27,0,10*ROW('Water Data'!F22))="","",OFFSET('Water Data'!$F$27,0,10*ROW('Water Data'!F22)))</f>
        <v>No</v>
      </c>
      <c r="BZ28" s="298" t="str">
        <f ca="true">+IF(OFFSET('Water Data'!$F$28,0,10*ROW('Water Data'!F22))="","",OFFSET('Water Data'!$F$28,0,10*ROW('Water Data'!F22)))</f>
        <v/>
      </c>
      <c r="CA28" s="298" t="str">
        <f ca="true">+IF(OFFSET('Water Data'!$F$29,0,10*ROW('Water Data'!F22))="","",OFFSET('Water Data'!$F$29,0,10*ROW('Water Data'!F22)))</f>
        <v/>
      </c>
      <c r="CB28" s="298" t="str">
        <f ca="true">+IF(OFFSET('Water Data'!$G$27,0,10*ROW('Water Data'!G22))="","",OFFSET('Water Data'!$G$27,0,10*ROW('Water Data'!G22)))</f>
        <v>No</v>
      </c>
      <c r="CC28" s="298" t="str">
        <f ca="true">+IF(OFFSET('Water Data'!$G$28,0,10*ROW('Water Data'!G22))="","",OFFSET('Water Data'!$G$28,0,10*ROW('Water Data'!G22)))</f>
        <v/>
      </c>
      <c r="CD28" s="298" t="str">
        <f ca="true">+IF(OFFSET('Water Data'!$G$29,0,10*ROW('Water Data'!G22))="","",OFFSET('Water Data'!$G$29,0,10*ROW('Water Data'!G22)))</f>
        <v/>
      </c>
      <c r="CE28" s="298" t="str">
        <f ca="true">+IF(OFFSET('Water Data'!$H$27,0,10*ROW('Water Data'!H22))="","",OFFSET('Water Data'!$H$27,0,10*ROW('Water Data'!H22)))</f>
        <v>No</v>
      </c>
      <c r="CF28" s="298" t="str">
        <f ca="true">+IF(OFFSET('Water Data'!$H$28,0,10*ROW('Water Data'!H22))="","",OFFSET('Water Data'!$H$28,0,10*ROW('Water Data'!H22)))</f>
        <v/>
      </c>
      <c r="CG28" s="298" t="str">
        <f ca="true">+IF(OFFSET('Water Data'!$H$29,0,10*ROW('Water Data'!H22))="","",OFFSET('Water Data'!$H$29,0,10*ROW('Water Data'!H22)))</f>
        <v/>
      </c>
      <c r="CH28" s="298" t="str">
        <f ca="true">+IF(OFFSET('Water Data'!$I$27,0,10*ROW('Water Data'!I22))="","",OFFSET('Water Data'!$I$27,0,10*ROW('Water Data'!I22)))</f>
        <v>No</v>
      </c>
      <c r="CI28" s="298" t="str">
        <f ca="true">+IF(OFFSET('Water Data'!$I$28,0,10*ROW('Water Data'!I22))="","",OFFSET('Water Data'!$I$28,0,10*ROW('Water Data'!I22)))</f>
        <v/>
      </c>
      <c r="CJ28" s="298" t="str">
        <f ca="true">+IF(OFFSET('Water Data'!$I$29,0,10*ROW('Water Data'!I22))="","",OFFSET('Water Data'!$I$29,0,10*ROW('Water Data'!I22)))</f>
        <v/>
      </c>
      <c r="CK28" s="298" t="str">
        <f ca="true">+IF(OFFSET('Sanitation Data'!$D$28,0,10*ROW('Sanitation Data'!D22))="","",OFFSET('Sanitation Data'!$D$28,0,10*ROW('Sanitation Data'!D22)))</f>
        <v/>
      </c>
      <c r="CL28" s="298" t="str">
        <f ca="true">+IF(OFFSET('Sanitation Data'!$D$29,0,10*ROW('Sanitation Data'!D22))="","",OFFSET('Sanitation Data'!$D$29,0,10*ROW('Sanitation Data'!D22)))</f>
        <v>No</v>
      </c>
      <c r="CM28" s="298" t="str">
        <f ca="true">+IF(OFFSET('Sanitation Data'!$D$30,0,10*ROW('Sanitation Data'!D22))="","",OFFSET('Sanitation Data'!$D$30,0,10*ROW('Sanitation Data'!D22)))</f>
        <v/>
      </c>
      <c r="CN28" s="298" t="str">
        <f ca="true">+IF(OFFSET('Sanitation Data'!$D$31,0,10*ROW('Sanitation Data'!D22))="","",OFFSET('Sanitation Data'!$D$31,0,10*ROW('Sanitation Data'!D22)))</f>
        <v/>
      </c>
      <c r="CO28" s="298" t="str">
        <f ca="true">+IF(OFFSET('Sanitation Data'!$D$32,0,10*ROW('Sanitation Data'!D22))="","",OFFSET('Sanitation Data'!$D$32,0,10*ROW('Sanitation Data'!D22)))</f>
        <v/>
      </c>
      <c r="CP28" s="298" t="str">
        <f ca="true">+IF(OFFSET('Sanitation Data'!$E$28,0,10*ROW('Sanitation Data'!E22))="","",OFFSET('Sanitation Data'!$E$28,0,10*ROW('Sanitation Data'!E22)))</f>
        <v/>
      </c>
      <c r="CQ28" s="298" t="str">
        <f ca="true">+IF(OFFSET('Sanitation Data'!$E$29,0,10*ROW('Sanitation Data'!E22))="","",OFFSET('Sanitation Data'!$E$29,0,10*ROW('Sanitation Data'!E22)))</f>
        <v>No</v>
      </c>
      <c r="CR28" s="298" t="str">
        <f ca="true">+IF(OFFSET('Sanitation Data'!$E$30,0,10*ROW('Sanitation Data'!E22))="","",OFFSET('Sanitation Data'!$E$30,0,10*ROW('Sanitation Data'!E22)))</f>
        <v/>
      </c>
      <c r="CS28" s="298" t="str">
        <f ca="true">+IF(OFFSET('Sanitation Data'!$E$31,0,10*ROW('Sanitation Data'!E22))="","",OFFSET('Sanitation Data'!$E$31,0,10*ROW('Sanitation Data'!E22)))</f>
        <v/>
      </c>
      <c r="CT28" s="298" t="str">
        <f ca="true">+IF(OFFSET('Sanitation Data'!$E$32,0,10*ROW('Sanitation Data'!E22))="","",OFFSET('Sanitation Data'!$E$32,0,10*ROW('Sanitation Data'!E22)))</f>
        <v/>
      </c>
      <c r="CU28" s="298" t="str">
        <f ca="true">+IF(OFFSET('Sanitation Data'!$F$28,0,10*ROW('Sanitation Data'!F22))="","",OFFSET('Sanitation Data'!$F$28,0,10*ROW('Sanitation Data'!F22)))</f>
        <v/>
      </c>
      <c r="CV28" s="298" t="str">
        <f ca="true">+IF(OFFSET('Sanitation Data'!$F$29,0,10*ROW('Sanitation Data'!F22))="","",OFFSET('Sanitation Data'!$F$29,0,10*ROW('Sanitation Data'!F22)))</f>
        <v>No</v>
      </c>
      <c r="CW28" s="298" t="str">
        <f ca="true">+IF(OFFSET('Sanitation Data'!$F$30,0,10*ROW('Sanitation Data'!F22))="","",OFFSET('Sanitation Data'!$F$30,0,10*ROW('Sanitation Data'!F22)))</f>
        <v/>
      </c>
      <c r="CX28" s="298" t="str">
        <f ca="true">+IF(OFFSET('Sanitation Data'!$F$31,0,10*ROW('Sanitation Data'!F22))="","",OFFSET('Sanitation Data'!$F$31,0,10*ROW('Sanitation Data'!F22)))</f>
        <v/>
      </c>
      <c r="CY28" s="298" t="str">
        <f ca="true">+IF(OFFSET('Sanitation Data'!$F$32,0,10*ROW('Sanitation Data'!F22))="","",OFFSET('Sanitation Data'!$F$32,0,10*ROW('Sanitation Data'!F22)))</f>
        <v/>
      </c>
      <c r="CZ28" s="298" t="str">
        <f ca="true">+IF(OFFSET('Sanitation Data'!$G$28,0,10*ROW('Sanitation Data'!G22))="","",OFFSET('Sanitation Data'!$G$28,0,10*ROW('Sanitation Data'!G22)))</f>
        <v/>
      </c>
      <c r="DA28" s="298" t="str">
        <f ca="true">+IF(OFFSET('Sanitation Data'!$G$29,0,10*ROW('Sanitation Data'!G22))="","",OFFSET('Sanitation Data'!$G$29,0,10*ROW('Sanitation Data'!G22)))</f>
        <v>No</v>
      </c>
      <c r="DB28" s="298" t="str">
        <f ca="true">+IF(OFFSET('Sanitation Data'!$G$30,0,10*ROW('Sanitation Data'!G22))="","",OFFSET('Sanitation Data'!$G$30,0,10*ROW('Sanitation Data'!G22)))</f>
        <v/>
      </c>
      <c r="DC28" s="298" t="str">
        <f ca="true">+IF(OFFSET('Sanitation Data'!$G$31,0,10*ROW('Sanitation Data'!G22))="","",OFFSET('Sanitation Data'!$G$31,0,10*ROW('Sanitation Data'!G22)))</f>
        <v/>
      </c>
      <c r="DD28" s="298" t="str">
        <f ca="true">+IF(OFFSET('Sanitation Data'!$G$32,0,10*ROW('Sanitation Data'!G22))="","",OFFSET('Sanitation Data'!$G$32,0,10*ROW('Sanitation Data'!G22)))</f>
        <v/>
      </c>
      <c r="DE28" s="298" t="str">
        <f ca="true">+IF(OFFSET('Sanitation Data'!$H$28,0,10*ROW('Sanitation Data'!H22))="","",OFFSET('Sanitation Data'!$H$28,0,10*ROW('Sanitation Data'!H22)))</f>
        <v/>
      </c>
      <c r="DF28" s="298" t="str">
        <f ca="true">+IF(OFFSET('Sanitation Data'!$H$29,0,10*ROW('Sanitation Data'!H22))="","",OFFSET('Sanitation Data'!$H$29,0,10*ROW('Sanitation Data'!H22)))</f>
        <v>No</v>
      </c>
      <c r="DG28" s="298" t="str">
        <f ca="true">+IF(OFFSET('Sanitation Data'!$H$30,0,10*ROW('Sanitation Data'!H22))="","",OFFSET('Sanitation Data'!$H$30,0,10*ROW('Sanitation Data'!H22)))</f>
        <v/>
      </c>
      <c r="DH28" s="298" t="str">
        <f ca="true">+IF(OFFSET('Sanitation Data'!$H$31,0,10*ROW('Sanitation Data'!H22))="","",OFFSET('Sanitation Data'!$H$31,0,10*ROW('Sanitation Data'!H22)))</f>
        <v/>
      </c>
      <c r="DI28" s="298" t="str">
        <f ca="true">+IF(OFFSET('Sanitation Data'!$H$32,0,10*ROW('Sanitation Data'!H22))="","",OFFSET('Sanitation Data'!$H$32,0,10*ROW('Sanitation Data'!H22)))</f>
        <v/>
      </c>
      <c r="DJ28" s="298" t="str">
        <f ca="true">+IF(OFFSET('Sanitation Data'!$I$28,0,10*ROW('Sanitation Data'!I22))="","",OFFSET('Sanitation Data'!$I$28,0,10*ROW('Sanitation Data'!I22)))</f>
        <v>No</v>
      </c>
      <c r="DK28" s="298" t="str">
        <f ca="true">+IF(OFFSET('Sanitation Data'!$I$29,0,10*ROW('Sanitation Data'!I22))="","",OFFSET('Sanitation Data'!$I$29,0,10*ROW('Sanitation Data'!I22)))</f>
        <v/>
      </c>
      <c r="DL28" s="298" t="str">
        <f ca="true">+IF(OFFSET('Sanitation Data'!$I$30,0,10*ROW('Sanitation Data'!I22))="","",OFFSET('Sanitation Data'!$I$30,0,10*ROW('Sanitation Data'!I22)))</f>
        <v/>
      </c>
      <c r="DM28" s="298" t="str">
        <f ca="true">+IF(OFFSET('Sanitation Data'!$I$31,0,10*ROW('Sanitation Data'!I22))="","",OFFSET('Sanitation Data'!$I$31,0,10*ROW('Sanitation Data'!I22)))</f>
        <v/>
      </c>
      <c r="DN28" s="298" t="str">
        <f ca="true">+IF(OFFSET('Sanitation Data'!$I$32,0,10*ROW('Sanitation Data'!I22))="","",OFFSET('Sanitation Data'!$I$32,0,10*ROW('Sanitation Data'!I22)))</f>
        <v/>
      </c>
      <c r="DO28" s="298" t="str">
        <f ca="true">+IF(OFFSET('Hygiene Data'!$D$11,0,10*ROW('Hygiene Data'!D22))="","",OFFSET('Hygiene Data'!$D$11,0,10*ROW('Hygiene Data'!D22)))</f>
        <v/>
      </c>
      <c r="DP28" s="298" t="str">
        <f ca="true">+IF(OFFSET('Hygiene Data'!$D$12,0,10*ROW('Hygiene Data'!D22))="","",OFFSET('Hygiene Data'!$D$12,0,10*ROW('Hygiene Data'!D22)))</f>
        <v>No</v>
      </c>
      <c r="DQ28" s="298" t="str">
        <f ca="true">+IF(OFFSET('Hygiene Data'!$D$13,0,10*ROW('Hygiene Data'!D22))="","",OFFSET('Hygiene Data'!$D$13,0,10*ROW('Hygiene Data'!D22)))</f>
        <v/>
      </c>
      <c r="DR28" s="298" t="str">
        <f ca="true">+IF(OFFSET('Hygiene Data'!$E$11,0,10*ROW('Hygiene Data'!E22))="","",OFFSET('Hygiene Data'!$E$11,0,10*ROW('Hygiene Data'!E22)))</f>
        <v/>
      </c>
      <c r="DS28" s="298" t="str">
        <f ca="true">+IF(OFFSET('Hygiene Data'!$E$12,0,10*ROW('Hygiene Data'!E22))="","",OFFSET('Hygiene Data'!$E$12,0,10*ROW('Hygiene Data'!E22)))</f>
        <v>No</v>
      </c>
      <c r="DT28" s="298" t="str">
        <f ca="true">+IF(OFFSET('Hygiene Data'!$E$13,0,10*ROW('Hygiene Data'!E22))="","",OFFSET('Hygiene Data'!$E$13,0,10*ROW('Hygiene Data'!E22)))</f>
        <v/>
      </c>
      <c r="DU28" s="298" t="str">
        <f ca="true">+IF(OFFSET('Hygiene Data'!$F$11,0,10*ROW('Hygiene Data'!F22))="","",OFFSET('Hygiene Data'!$F$11,0,10*ROW('Hygiene Data'!F22)))</f>
        <v/>
      </c>
      <c r="DV28" s="298" t="str">
        <f ca="true">+IF(OFFSET('Hygiene Data'!$F$12,0,10*ROW('Hygiene Data'!F22))="","",OFFSET('Hygiene Data'!$F$12,0,10*ROW('Hygiene Data'!F22)))</f>
        <v>No</v>
      </c>
      <c r="DW28" s="298" t="str">
        <f ca="true">+IF(OFFSET('Hygiene Data'!$F$13,0,10*ROW('Hygiene Data'!F22))="","",OFFSET('Hygiene Data'!$F$13,0,10*ROW('Hygiene Data'!F22)))</f>
        <v/>
      </c>
      <c r="DX28" s="298" t="str">
        <f ca="true">+IF(OFFSET('Hygiene Data'!$G$11,0,10*ROW('Hygiene Data'!G22))="","",OFFSET('Hygiene Data'!$G$11,0,10*ROW('Hygiene Data'!G22)))</f>
        <v/>
      </c>
      <c r="DY28" s="298" t="str">
        <f ca="true">+IF(OFFSET('Hygiene Data'!$G$12,0,10*ROW('Hygiene Data'!G22))="","",OFFSET('Hygiene Data'!$G$12,0,10*ROW('Hygiene Data'!G22)))</f>
        <v/>
      </c>
      <c r="DZ28" s="298" t="str">
        <f ca="true">+IF(OFFSET('Hygiene Data'!$G$13,0,10*ROW('Hygiene Data'!G22))="","",OFFSET('Hygiene Data'!$G$13,0,10*ROW('Hygiene Data'!G22)))</f>
        <v/>
      </c>
      <c r="EA28" s="298" t="str">
        <f ca="true">+IF(OFFSET('Hygiene Data'!$H$11,0,10*ROW('Hygiene Data'!H22))="","",OFFSET('Hygiene Data'!$H$11,0,10*ROW('Hygiene Data'!H22)))</f>
        <v/>
      </c>
      <c r="EB28" s="298" t="str">
        <f ca="true">+IF(OFFSET('Hygiene Data'!$H$12,0,10*ROW('Hygiene Data'!H22))="","",OFFSET('Hygiene Data'!$H$12,0,10*ROW('Hygiene Data'!H22)))</f>
        <v>No</v>
      </c>
      <c r="EC28" s="298" t="str">
        <f ca="true">+IF(OFFSET('Hygiene Data'!$H$13,0,10*ROW('Hygiene Data'!H22))="","",OFFSET('Hygiene Data'!$H$13,0,10*ROW('Hygiene Data'!H22)))</f>
        <v/>
      </c>
      <c r="ED28" s="298" t="str">
        <f ca="true">+IF(OFFSET('Hygiene Data'!$I$11,0,10*ROW('Hygiene Data'!I22))="","",OFFSET('Hygiene Data'!$I$11,0,10*ROW('Hygiene Data'!I22)))</f>
        <v/>
      </c>
      <c r="EE28" s="298" t="str">
        <f ca="true">+IF(OFFSET('Hygiene Data'!$I$12,0,10*ROW('Hygiene Data'!I22))="","",OFFSET('Hygiene Data'!$I$12,0,10*ROW('Hygiene Data'!I22)))</f>
        <v>No</v>
      </c>
      <c r="EF28" s="298"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CIV_2020_UIS</v>
      </c>
      <c r="B29" s="36" t="str">
        <f ca="true">+IF(OFFSET('Water Data'!$C$2,0,10*ROW('Water Data'!F23))="","",OFFSET('Water Data'!$C$2,0,10*ROW('Water Data'!F23)))</f>
        <v>Other</v>
      </c>
      <c r="C29" s="354">
        <f t="shared" ca="true" si="0"/>
        <v>2020</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74.849080029970381</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58.22</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91.19</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str">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[79]</v>
      </c>
      <c r="AZ29" s="98">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48.833610495975577</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43.77</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92.287480519793121</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8"/>
      <c r="BS29" s="298" t="str">
        <f ca="true">+IF(OFFSET('Water Data'!$D$27,0,10*ROW('Water Data'!D23))="","",OFFSET('Water Data'!$D$27,0,10*ROW('Water Data'!D23)))</f>
        <v/>
      </c>
      <c r="BT29" s="298" t="str">
        <f ca="true">+IF(OFFSET('Water Data'!$D$28,0,10*ROW('Water Data'!D23))="","",OFFSET('Water Data'!$D$28,0,10*ROW('Water Data'!D23)))</f>
        <v>Yes</v>
      </c>
      <c r="BU29" s="298" t="str">
        <f ca="true">+IF(OFFSET('Water Data'!$D$29,0,10*ROW('Water Data'!D23))="","",OFFSET('Water Data'!$D$29,0,10*ROW('Water Data'!D23)))</f>
        <v/>
      </c>
      <c r="BV29" s="298" t="str">
        <f ca="true">+IF(OFFSET('Water Data'!$E$27,0,10*ROW('Water Data'!E23))="","",OFFSET('Water Data'!$E$27,0,10*ROW('Water Data'!E23)))</f>
        <v/>
      </c>
      <c r="BW29" s="298" t="str">
        <f ca="true">+IF(OFFSET('Water Data'!$E$28,0,10*ROW('Water Data'!E23))="","",OFFSET('Water Data'!$E$28,0,10*ROW('Water Data'!E23)))</f>
        <v/>
      </c>
      <c r="BX29" s="298" t="str">
        <f ca="true">+IF(OFFSET('Water Data'!$E$29,0,10*ROW('Water Data'!E23))="","",OFFSET('Water Data'!$E$29,0,10*ROW('Water Data'!E23)))</f>
        <v/>
      </c>
      <c r="BY29" s="298" t="str">
        <f ca="true">+IF(OFFSET('Water Data'!$F$27,0,10*ROW('Water Data'!F23))="","",OFFSET('Water Data'!$F$27,0,10*ROW('Water Data'!F23)))</f>
        <v/>
      </c>
      <c r="BZ29" s="298" t="str">
        <f ca="true">+IF(OFFSET('Water Data'!$F$28,0,10*ROW('Water Data'!F23))="","",OFFSET('Water Data'!$F$28,0,10*ROW('Water Data'!F23)))</f>
        <v/>
      </c>
      <c r="CA29" s="298" t="str">
        <f ca="true">+IF(OFFSET('Water Data'!$F$29,0,10*ROW('Water Data'!F23))="","",OFFSET('Water Data'!$F$29,0,10*ROW('Water Data'!F23)))</f>
        <v/>
      </c>
      <c r="CB29" s="298" t="str">
        <f ca="true">+IF(OFFSET('Water Data'!$G$27,0,10*ROW('Water Data'!G23))="","",OFFSET('Water Data'!$G$27,0,10*ROW('Water Data'!G23)))</f>
        <v/>
      </c>
      <c r="CC29" s="298" t="str">
        <f ca="true">+IF(OFFSET('Water Data'!$G$28,0,10*ROW('Water Data'!G23))="","",OFFSET('Water Data'!$G$28,0,10*ROW('Water Data'!G23)))</f>
        <v/>
      </c>
      <c r="CD29" s="298" t="str">
        <f ca="true">+IF(OFFSET('Water Data'!$G$29,0,10*ROW('Water Data'!G23))="","",OFFSET('Water Data'!$G$29,0,10*ROW('Water Data'!G23)))</f>
        <v/>
      </c>
      <c r="CE29" s="298" t="str">
        <f ca="true">+IF(OFFSET('Water Data'!$H$27,0,10*ROW('Water Data'!H23))="","",OFFSET('Water Data'!$H$27,0,10*ROW('Water Data'!H23)))</f>
        <v/>
      </c>
      <c r="CF29" s="298" t="str">
        <f ca="true">+IF(OFFSET('Water Data'!$H$28,0,10*ROW('Water Data'!H23))="","",OFFSET('Water Data'!$H$28,0,10*ROW('Water Data'!H23)))</f>
        <v>Yes</v>
      </c>
      <c r="CG29" s="298" t="str">
        <f ca="true">+IF(OFFSET('Water Data'!$H$29,0,10*ROW('Water Data'!H23))="","",OFFSET('Water Data'!$H$29,0,10*ROW('Water Data'!H23)))</f>
        <v/>
      </c>
      <c r="CH29" s="298" t="str">
        <f ca="true">+IF(OFFSET('Water Data'!$I$27,0,10*ROW('Water Data'!I23))="","",OFFSET('Water Data'!$I$27,0,10*ROW('Water Data'!I23)))</f>
        <v/>
      </c>
      <c r="CI29" s="298" t="str">
        <f ca="true">+IF(OFFSET('Water Data'!$I$28,0,10*ROW('Water Data'!I23))="","",OFFSET('Water Data'!$I$28,0,10*ROW('Water Data'!I23)))</f>
        <v>Yes</v>
      </c>
      <c r="CJ29" s="298" t="str">
        <f ca="true">+IF(OFFSET('Water Data'!$I$29,0,10*ROW('Water Data'!I23))="","",OFFSET('Water Data'!$I$29,0,10*ROW('Water Data'!I23)))</f>
        <v/>
      </c>
      <c r="CK29" s="298" t="str">
        <f ca="true">+IF(OFFSET('Sanitation Data'!$D$28,0,10*ROW('Sanitation Data'!D23))="","",OFFSET('Sanitation Data'!$D$28,0,10*ROW('Sanitation Data'!D23)))</f>
        <v/>
      </c>
      <c r="CL29" s="298" t="str">
        <f ca="true">+IF(OFFSET('Sanitation Data'!$D$29,0,10*ROW('Sanitation Data'!D23))="","",OFFSET('Sanitation Data'!$D$29,0,10*ROW('Sanitation Data'!D23)))</f>
        <v/>
      </c>
      <c r="CM29" s="298" t="str">
        <f ca="true">+IF(OFFSET('Sanitation Data'!$D$30,0,10*ROW('Sanitation Data'!D23))="","",OFFSET('Sanitation Data'!$D$30,0,10*ROW('Sanitation Data'!D23)))</f>
        <v/>
      </c>
      <c r="CN29" s="298" t="str">
        <f ca="true">+IF(OFFSET('Sanitation Data'!$D$31,0,10*ROW('Sanitation Data'!D23))="","",OFFSET('Sanitation Data'!$D$31,0,10*ROW('Sanitation Data'!D23)))</f>
        <v/>
      </c>
      <c r="CO29" s="298" t="str">
        <f ca="true">+IF(OFFSET('Sanitation Data'!$D$32,0,10*ROW('Sanitation Data'!D23))="","",OFFSET('Sanitation Data'!$D$32,0,10*ROW('Sanitation Data'!D23)))</f>
        <v/>
      </c>
      <c r="CP29" s="298" t="str">
        <f ca="true">+IF(OFFSET('Sanitation Data'!$E$28,0,10*ROW('Sanitation Data'!E23))="","",OFFSET('Sanitation Data'!$E$28,0,10*ROW('Sanitation Data'!E23)))</f>
        <v/>
      </c>
      <c r="CQ29" s="298" t="str">
        <f ca="true">+IF(OFFSET('Sanitation Data'!$E$29,0,10*ROW('Sanitation Data'!E23))="","",OFFSET('Sanitation Data'!$E$29,0,10*ROW('Sanitation Data'!E23)))</f>
        <v/>
      </c>
      <c r="CR29" s="298" t="str">
        <f ca="true">+IF(OFFSET('Sanitation Data'!$E$30,0,10*ROW('Sanitation Data'!E23))="","",OFFSET('Sanitation Data'!$E$30,0,10*ROW('Sanitation Data'!E23)))</f>
        <v/>
      </c>
      <c r="CS29" s="298" t="str">
        <f ca="true">+IF(OFFSET('Sanitation Data'!$E$31,0,10*ROW('Sanitation Data'!E23))="","",OFFSET('Sanitation Data'!$E$31,0,10*ROW('Sanitation Data'!E23)))</f>
        <v/>
      </c>
      <c r="CT29" s="298" t="str">
        <f ca="true">+IF(OFFSET('Sanitation Data'!$E$32,0,10*ROW('Sanitation Data'!E23))="","",OFFSET('Sanitation Data'!$E$32,0,10*ROW('Sanitation Data'!E23)))</f>
        <v/>
      </c>
      <c r="CU29" s="298" t="str">
        <f ca="true">+IF(OFFSET('Sanitation Data'!$F$28,0,10*ROW('Sanitation Data'!F23))="","",OFFSET('Sanitation Data'!$F$28,0,10*ROW('Sanitation Data'!F23)))</f>
        <v/>
      </c>
      <c r="CV29" s="298" t="str">
        <f ca="true">+IF(OFFSET('Sanitation Data'!$F$29,0,10*ROW('Sanitation Data'!F23))="","",OFFSET('Sanitation Data'!$F$29,0,10*ROW('Sanitation Data'!F23)))</f>
        <v/>
      </c>
      <c r="CW29" s="298" t="str">
        <f ca="true">+IF(OFFSET('Sanitation Data'!$F$30,0,10*ROW('Sanitation Data'!F23))="","",OFFSET('Sanitation Data'!$F$30,0,10*ROW('Sanitation Data'!F23)))</f>
        <v/>
      </c>
      <c r="CX29" s="298" t="str">
        <f ca="true">+IF(OFFSET('Sanitation Data'!$F$31,0,10*ROW('Sanitation Data'!F23))="","",OFFSET('Sanitation Data'!$F$31,0,10*ROW('Sanitation Data'!F23)))</f>
        <v/>
      </c>
      <c r="CY29" s="298" t="str">
        <f ca="true">+IF(OFFSET('Sanitation Data'!$F$32,0,10*ROW('Sanitation Data'!F23))="","",OFFSET('Sanitation Data'!$F$32,0,10*ROW('Sanitation Data'!F23)))</f>
        <v/>
      </c>
      <c r="CZ29" s="298" t="str">
        <f ca="true">+IF(OFFSET('Sanitation Data'!$G$28,0,10*ROW('Sanitation Data'!G23))="","",OFFSET('Sanitation Data'!$G$28,0,10*ROW('Sanitation Data'!G23)))</f>
        <v/>
      </c>
      <c r="DA29" s="298" t="str">
        <f ca="true">+IF(OFFSET('Sanitation Data'!$G$29,0,10*ROW('Sanitation Data'!G23))="","",OFFSET('Sanitation Data'!$G$29,0,10*ROW('Sanitation Data'!G23)))</f>
        <v/>
      </c>
      <c r="DB29" s="298" t="str">
        <f ca="true">+IF(OFFSET('Sanitation Data'!$G$30,0,10*ROW('Sanitation Data'!G23))="","",OFFSET('Sanitation Data'!$G$30,0,10*ROW('Sanitation Data'!G23)))</f>
        <v/>
      </c>
      <c r="DC29" s="298" t="str">
        <f ca="true">+IF(OFFSET('Sanitation Data'!$G$31,0,10*ROW('Sanitation Data'!G23))="","",OFFSET('Sanitation Data'!$G$31,0,10*ROW('Sanitation Data'!G23)))</f>
        <v/>
      </c>
      <c r="DD29" s="298" t="str">
        <f ca="true">+IF(OFFSET('Sanitation Data'!$G$32,0,10*ROW('Sanitation Data'!G23))="","",OFFSET('Sanitation Data'!$G$32,0,10*ROW('Sanitation Data'!G23)))</f>
        <v/>
      </c>
      <c r="DE29" s="298" t="str">
        <f ca="true">+IF(OFFSET('Sanitation Data'!$H$28,0,10*ROW('Sanitation Data'!H23))="","",OFFSET('Sanitation Data'!$H$28,0,10*ROW('Sanitation Data'!H23)))</f>
        <v/>
      </c>
      <c r="DF29" s="298" t="str">
        <f ca="true">+IF(OFFSET('Sanitation Data'!$H$29,0,10*ROW('Sanitation Data'!H23))="","",OFFSET('Sanitation Data'!$H$29,0,10*ROW('Sanitation Data'!H23)))</f>
        <v/>
      </c>
      <c r="DG29" s="298" t="str">
        <f ca="true">+IF(OFFSET('Sanitation Data'!$H$30,0,10*ROW('Sanitation Data'!H23))="","",OFFSET('Sanitation Data'!$H$30,0,10*ROW('Sanitation Data'!H23)))</f>
        <v/>
      </c>
      <c r="DH29" s="298" t="str">
        <f ca="true">+IF(OFFSET('Sanitation Data'!$H$31,0,10*ROW('Sanitation Data'!H23))="","",OFFSET('Sanitation Data'!$H$31,0,10*ROW('Sanitation Data'!H23)))</f>
        <v/>
      </c>
      <c r="DI29" s="298" t="str">
        <f ca="true">+IF(OFFSET('Sanitation Data'!$H$32,0,10*ROW('Sanitation Data'!H23))="","",OFFSET('Sanitation Data'!$H$32,0,10*ROW('Sanitation Data'!H23)))</f>
        <v/>
      </c>
      <c r="DJ29" s="298" t="str">
        <f ca="true">+IF(OFFSET('Sanitation Data'!$I$28,0,10*ROW('Sanitation Data'!I23))="","",OFFSET('Sanitation Data'!$I$28,0,10*ROW('Sanitation Data'!I23)))</f>
        <v/>
      </c>
      <c r="DK29" s="298" t="str">
        <f ca="true">+IF(OFFSET('Sanitation Data'!$I$29,0,10*ROW('Sanitation Data'!I23))="","",OFFSET('Sanitation Data'!$I$29,0,10*ROW('Sanitation Data'!I23)))</f>
        <v/>
      </c>
      <c r="DL29" s="298" t="str">
        <f ca="true">+IF(OFFSET('Sanitation Data'!$I$30,0,10*ROW('Sanitation Data'!I23))="","",OFFSET('Sanitation Data'!$I$30,0,10*ROW('Sanitation Data'!I23)))</f>
        <v/>
      </c>
      <c r="DM29" s="298" t="str">
        <f ca="true">+IF(OFFSET('Sanitation Data'!$I$31,0,10*ROW('Sanitation Data'!I23))="","",OFFSET('Sanitation Data'!$I$31,0,10*ROW('Sanitation Data'!I23)))</f>
        <v/>
      </c>
      <c r="DN29" s="298" t="str">
        <f ca="true">+IF(OFFSET('Sanitation Data'!$I$32,0,10*ROW('Sanitation Data'!I23))="","",OFFSET('Sanitation Data'!$I$32,0,10*ROW('Sanitation Data'!I23)))</f>
        <v>No</v>
      </c>
      <c r="DO29" s="298" t="str">
        <f ca="true">+IF(OFFSET('Hygiene Data'!$D$11,0,10*ROW('Hygiene Data'!D23))="","",OFFSET('Hygiene Data'!$D$11,0,10*ROW('Hygiene Data'!D23)))</f>
        <v>Yes</v>
      </c>
      <c r="DP29" s="298" t="str">
        <f ca="true">+IF(OFFSET('Hygiene Data'!$D$12,0,10*ROW('Hygiene Data'!D23))="","",OFFSET('Hygiene Data'!$D$12,0,10*ROW('Hygiene Data'!D23)))</f>
        <v/>
      </c>
      <c r="DQ29" s="298" t="str">
        <f ca="true">+IF(OFFSET('Hygiene Data'!$D$13,0,10*ROW('Hygiene Data'!D23))="","",OFFSET('Hygiene Data'!$D$13,0,10*ROW('Hygiene Data'!D23)))</f>
        <v/>
      </c>
      <c r="DR29" s="298" t="str">
        <f ca="true">+IF(OFFSET('Hygiene Data'!$E$11,0,10*ROW('Hygiene Data'!E23))="","",OFFSET('Hygiene Data'!$E$11,0,10*ROW('Hygiene Data'!E23)))</f>
        <v/>
      </c>
      <c r="DS29" s="298" t="str">
        <f ca="true">+IF(OFFSET('Hygiene Data'!$E$12,0,10*ROW('Hygiene Data'!E23))="","",OFFSET('Hygiene Data'!$E$12,0,10*ROW('Hygiene Data'!E23)))</f>
        <v/>
      </c>
      <c r="DT29" s="298" t="str">
        <f ca="true">+IF(OFFSET('Hygiene Data'!$E$13,0,10*ROW('Hygiene Data'!E23))="","",OFFSET('Hygiene Data'!$E$13,0,10*ROW('Hygiene Data'!E23)))</f>
        <v/>
      </c>
      <c r="DU29" s="298" t="str">
        <f ca="true">+IF(OFFSET('Hygiene Data'!$F$11,0,10*ROW('Hygiene Data'!F23))="","",OFFSET('Hygiene Data'!$F$11,0,10*ROW('Hygiene Data'!F23)))</f>
        <v/>
      </c>
      <c r="DV29" s="298" t="str">
        <f ca="true">+IF(OFFSET('Hygiene Data'!$F$12,0,10*ROW('Hygiene Data'!F23))="","",OFFSET('Hygiene Data'!$F$12,0,10*ROW('Hygiene Data'!F23)))</f>
        <v/>
      </c>
      <c r="DW29" s="298" t="str">
        <f ca="true">+IF(OFFSET('Hygiene Data'!$F$13,0,10*ROW('Hygiene Data'!F23))="","",OFFSET('Hygiene Data'!$F$13,0,10*ROW('Hygiene Data'!F23)))</f>
        <v/>
      </c>
      <c r="DX29" s="298" t="str">
        <f ca="true">+IF(OFFSET('Hygiene Data'!$G$11,0,10*ROW('Hygiene Data'!G23))="","",OFFSET('Hygiene Data'!$G$11,0,10*ROW('Hygiene Data'!G23)))</f>
        <v/>
      </c>
      <c r="DY29" s="298" t="str">
        <f ca="true">+IF(OFFSET('Hygiene Data'!$G$12,0,10*ROW('Hygiene Data'!G23))="","",OFFSET('Hygiene Data'!$G$12,0,10*ROW('Hygiene Data'!G23)))</f>
        <v/>
      </c>
      <c r="DZ29" s="298" t="str">
        <f ca="true">+IF(OFFSET('Hygiene Data'!$G$13,0,10*ROW('Hygiene Data'!G23))="","",OFFSET('Hygiene Data'!$G$13,0,10*ROW('Hygiene Data'!G23)))</f>
        <v/>
      </c>
      <c r="EA29" s="298" t="str">
        <f ca="true">+IF(OFFSET('Hygiene Data'!$H$11,0,10*ROW('Hygiene Data'!H23))="","",OFFSET('Hygiene Data'!$H$11,0,10*ROW('Hygiene Data'!H23)))</f>
        <v>Yes</v>
      </c>
      <c r="EB29" s="298" t="str">
        <f ca="true">+IF(OFFSET('Hygiene Data'!$H$12,0,10*ROW('Hygiene Data'!H23))="","",OFFSET('Hygiene Data'!$H$12,0,10*ROW('Hygiene Data'!H23)))</f>
        <v/>
      </c>
      <c r="EC29" s="298" t="str">
        <f ca="true">+IF(OFFSET('Hygiene Data'!$H$13,0,10*ROW('Hygiene Data'!H23))="","",OFFSET('Hygiene Data'!$H$13,0,10*ROW('Hygiene Data'!H23)))</f>
        <v/>
      </c>
      <c r="ED29" s="298" t="str">
        <f ca="true">+IF(OFFSET('Hygiene Data'!$I$11,0,10*ROW('Hygiene Data'!I23))="","",OFFSET('Hygiene Data'!$I$11,0,10*ROW('Hygiene Data'!I23)))</f>
        <v>Yes</v>
      </c>
      <c r="EE29" s="298" t="str">
        <f ca="true">+IF(OFFSET('Hygiene Data'!$I$12,0,10*ROW('Hygiene Data'!I23))="","",OFFSET('Hygiene Data'!$I$12,0,10*ROW('Hygiene Data'!I23)))</f>
        <v/>
      </c>
      <c r="EF29" s="298"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CIV_2021_UIS</v>
      </c>
      <c r="B30" s="36" t="str">
        <f ca="true">+IF(OFFSET('Water Data'!$C$2,0,10*ROW('Water Data'!F24))="","",OFFSET('Water Data'!$C$2,0,10*ROW('Water Data'!F24)))</f>
        <v>Other</v>
      </c>
      <c r="C30" s="354">
        <f t="shared" ca="true" si="0"/>
        <v>2021</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75.766554835875013</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57.53</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93.785647389375711</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str">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[89]</v>
      </c>
      <c r="AZ30" s="98">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48.734719454186305</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43.25</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92.868946310545155</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8"/>
      <c r="BS30" s="298" t="str">
        <f ca="true">+IF(OFFSET('Water Data'!$D$27,0,10*ROW('Water Data'!D24))="","",OFFSET('Water Data'!$D$27,0,10*ROW('Water Data'!D24)))</f>
        <v/>
      </c>
      <c r="BT30" s="298" t="str">
        <f ca="true">+IF(OFFSET('Water Data'!$D$28,0,10*ROW('Water Data'!D24))="","",OFFSET('Water Data'!$D$28,0,10*ROW('Water Data'!D24)))</f>
        <v>Yes</v>
      </c>
      <c r="BU30" s="298" t="str">
        <f ca="true">+IF(OFFSET('Water Data'!$D$29,0,10*ROW('Water Data'!D24))="","",OFFSET('Water Data'!$D$29,0,10*ROW('Water Data'!D24)))</f>
        <v/>
      </c>
      <c r="BV30" s="298" t="str">
        <f ca="true">+IF(OFFSET('Water Data'!$E$27,0,10*ROW('Water Data'!E24))="","",OFFSET('Water Data'!$E$27,0,10*ROW('Water Data'!E24)))</f>
        <v/>
      </c>
      <c r="BW30" s="298" t="str">
        <f ca="true">+IF(OFFSET('Water Data'!$E$28,0,10*ROW('Water Data'!E24))="","",OFFSET('Water Data'!$E$28,0,10*ROW('Water Data'!E24)))</f>
        <v/>
      </c>
      <c r="BX30" s="298" t="str">
        <f ca="true">+IF(OFFSET('Water Data'!$E$29,0,10*ROW('Water Data'!E24))="","",OFFSET('Water Data'!$E$29,0,10*ROW('Water Data'!E24)))</f>
        <v/>
      </c>
      <c r="BY30" s="298" t="str">
        <f ca="true">+IF(OFFSET('Water Data'!$F$27,0,10*ROW('Water Data'!F24))="","",OFFSET('Water Data'!$F$27,0,10*ROW('Water Data'!F24)))</f>
        <v/>
      </c>
      <c r="BZ30" s="298" t="str">
        <f ca="true">+IF(OFFSET('Water Data'!$F$28,0,10*ROW('Water Data'!F24))="","",OFFSET('Water Data'!$F$28,0,10*ROW('Water Data'!F24)))</f>
        <v/>
      </c>
      <c r="CA30" s="298" t="str">
        <f ca="true">+IF(OFFSET('Water Data'!$F$29,0,10*ROW('Water Data'!F24))="","",OFFSET('Water Data'!$F$29,0,10*ROW('Water Data'!F24)))</f>
        <v/>
      </c>
      <c r="CB30" s="298" t="str">
        <f ca="true">+IF(OFFSET('Water Data'!$G$27,0,10*ROW('Water Data'!G24))="","",OFFSET('Water Data'!$G$27,0,10*ROW('Water Data'!G24)))</f>
        <v/>
      </c>
      <c r="CC30" s="298" t="str">
        <f ca="true">+IF(OFFSET('Water Data'!$G$28,0,10*ROW('Water Data'!G24))="","",OFFSET('Water Data'!$G$28,0,10*ROW('Water Data'!G24)))</f>
        <v/>
      </c>
      <c r="CD30" s="298" t="str">
        <f ca="true">+IF(OFFSET('Water Data'!$G$29,0,10*ROW('Water Data'!G24))="","",OFFSET('Water Data'!$G$29,0,10*ROW('Water Data'!G24)))</f>
        <v/>
      </c>
      <c r="CE30" s="298" t="str">
        <f ca="true">+IF(OFFSET('Water Data'!$H$27,0,10*ROW('Water Data'!H24))="","",OFFSET('Water Data'!$H$27,0,10*ROW('Water Data'!H24)))</f>
        <v/>
      </c>
      <c r="CF30" s="298" t="str">
        <f ca="true">+IF(OFFSET('Water Data'!$H$28,0,10*ROW('Water Data'!H24))="","",OFFSET('Water Data'!$H$28,0,10*ROW('Water Data'!H24)))</f>
        <v>Yes</v>
      </c>
      <c r="CG30" s="298" t="str">
        <f ca="true">+IF(OFFSET('Water Data'!$H$29,0,10*ROW('Water Data'!H24))="","",OFFSET('Water Data'!$H$29,0,10*ROW('Water Data'!H24)))</f>
        <v/>
      </c>
      <c r="CH30" s="298" t="str">
        <f ca="true">+IF(OFFSET('Water Data'!$I$27,0,10*ROW('Water Data'!I24))="","",OFFSET('Water Data'!$I$27,0,10*ROW('Water Data'!I24)))</f>
        <v/>
      </c>
      <c r="CI30" s="298" t="str">
        <f ca="true">+IF(OFFSET('Water Data'!$I$28,0,10*ROW('Water Data'!I24))="","",OFFSET('Water Data'!$I$28,0,10*ROW('Water Data'!I24)))</f>
        <v>Yes</v>
      </c>
      <c r="CJ30" s="298" t="str">
        <f ca="true">+IF(OFFSET('Water Data'!$I$29,0,10*ROW('Water Data'!I24))="","",OFFSET('Water Data'!$I$29,0,10*ROW('Water Data'!I24)))</f>
        <v/>
      </c>
      <c r="CK30" s="298" t="str">
        <f ca="true">+IF(OFFSET('Sanitation Data'!$D$28,0,10*ROW('Sanitation Data'!D24))="","",OFFSET('Sanitation Data'!$D$28,0,10*ROW('Sanitation Data'!D24)))</f>
        <v/>
      </c>
      <c r="CL30" s="298" t="str">
        <f ca="true">+IF(OFFSET('Sanitation Data'!$D$29,0,10*ROW('Sanitation Data'!D24))="","",OFFSET('Sanitation Data'!$D$29,0,10*ROW('Sanitation Data'!D24)))</f>
        <v/>
      </c>
      <c r="CM30" s="298" t="str">
        <f ca="true">+IF(OFFSET('Sanitation Data'!$D$30,0,10*ROW('Sanitation Data'!D24))="","",OFFSET('Sanitation Data'!$D$30,0,10*ROW('Sanitation Data'!D24)))</f>
        <v/>
      </c>
      <c r="CN30" s="298" t="str">
        <f ca="true">+IF(OFFSET('Sanitation Data'!$D$31,0,10*ROW('Sanitation Data'!D24))="","",OFFSET('Sanitation Data'!$D$31,0,10*ROW('Sanitation Data'!D24)))</f>
        <v/>
      </c>
      <c r="CO30" s="298" t="str">
        <f ca="true">+IF(OFFSET('Sanitation Data'!$D$32,0,10*ROW('Sanitation Data'!D24))="","",OFFSET('Sanitation Data'!$D$32,0,10*ROW('Sanitation Data'!D24)))</f>
        <v/>
      </c>
      <c r="CP30" s="298" t="str">
        <f ca="true">+IF(OFFSET('Sanitation Data'!$E$28,0,10*ROW('Sanitation Data'!E24))="","",OFFSET('Sanitation Data'!$E$28,0,10*ROW('Sanitation Data'!E24)))</f>
        <v/>
      </c>
      <c r="CQ30" s="298" t="str">
        <f ca="true">+IF(OFFSET('Sanitation Data'!$E$29,0,10*ROW('Sanitation Data'!E24))="","",OFFSET('Sanitation Data'!$E$29,0,10*ROW('Sanitation Data'!E24)))</f>
        <v/>
      </c>
      <c r="CR30" s="298" t="str">
        <f ca="true">+IF(OFFSET('Sanitation Data'!$E$30,0,10*ROW('Sanitation Data'!E24))="","",OFFSET('Sanitation Data'!$E$30,0,10*ROW('Sanitation Data'!E24)))</f>
        <v/>
      </c>
      <c r="CS30" s="298" t="str">
        <f ca="true">+IF(OFFSET('Sanitation Data'!$E$31,0,10*ROW('Sanitation Data'!E24))="","",OFFSET('Sanitation Data'!$E$31,0,10*ROW('Sanitation Data'!E24)))</f>
        <v/>
      </c>
      <c r="CT30" s="298" t="str">
        <f ca="true">+IF(OFFSET('Sanitation Data'!$E$32,0,10*ROW('Sanitation Data'!E24))="","",OFFSET('Sanitation Data'!$E$32,0,10*ROW('Sanitation Data'!E24)))</f>
        <v/>
      </c>
      <c r="CU30" s="298" t="str">
        <f ca="true">+IF(OFFSET('Sanitation Data'!$F$28,0,10*ROW('Sanitation Data'!F24))="","",OFFSET('Sanitation Data'!$F$28,0,10*ROW('Sanitation Data'!F24)))</f>
        <v/>
      </c>
      <c r="CV30" s="298" t="str">
        <f ca="true">+IF(OFFSET('Sanitation Data'!$F$29,0,10*ROW('Sanitation Data'!F24))="","",OFFSET('Sanitation Data'!$F$29,0,10*ROW('Sanitation Data'!F24)))</f>
        <v/>
      </c>
      <c r="CW30" s="298" t="str">
        <f ca="true">+IF(OFFSET('Sanitation Data'!$F$30,0,10*ROW('Sanitation Data'!F24))="","",OFFSET('Sanitation Data'!$F$30,0,10*ROW('Sanitation Data'!F24)))</f>
        <v/>
      </c>
      <c r="CX30" s="298" t="str">
        <f ca="true">+IF(OFFSET('Sanitation Data'!$F$31,0,10*ROW('Sanitation Data'!F24))="","",OFFSET('Sanitation Data'!$F$31,0,10*ROW('Sanitation Data'!F24)))</f>
        <v/>
      </c>
      <c r="CY30" s="298" t="str">
        <f ca="true">+IF(OFFSET('Sanitation Data'!$F$32,0,10*ROW('Sanitation Data'!F24))="","",OFFSET('Sanitation Data'!$F$32,0,10*ROW('Sanitation Data'!F24)))</f>
        <v/>
      </c>
      <c r="CZ30" s="298" t="str">
        <f ca="true">+IF(OFFSET('Sanitation Data'!$G$28,0,10*ROW('Sanitation Data'!G24))="","",OFFSET('Sanitation Data'!$G$28,0,10*ROW('Sanitation Data'!G24)))</f>
        <v/>
      </c>
      <c r="DA30" s="298" t="str">
        <f ca="true">+IF(OFFSET('Sanitation Data'!$G$29,0,10*ROW('Sanitation Data'!G24))="","",OFFSET('Sanitation Data'!$G$29,0,10*ROW('Sanitation Data'!G24)))</f>
        <v/>
      </c>
      <c r="DB30" s="298" t="str">
        <f ca="true">+IF(OFFSET('Sanitation Data'!$G$30,0,10*ROW('Sanitation Data'!G24))="","",OFFSET('Sanitation Data'!$G$30,0,10*ROW('Sanitation Data'!G24)))</f>
        <v/>
      </c>
      <c r="DC30" s="298" t="str">
        <f ca="true">+IF(OFFSET('Sanitation Data'!$G$31,0,10*ROW('Sanitation Data'!G24))="","",OFFSET('Sanitation Data'!$G$31,0,10*ROW('Sanitation Data'!G24)))</f>
        <v/>
      </c>
      <c r="DD30" s="298" t="str">
        <f ca="true">+IF(OFFSET('Sanitation Data'!$G$32,0,10*ROW('Sanitation Data'!G24))="","",OFFSET('Sanitation Data'!$G$32,0,10*ROW('Sanitation Data'!G24)))</f>
        <v/>
      </c>
      <c r="DE30" s="298" t="str">
        <f ca="true">+IF(OFFSET('Sanitation Data'!$H$28,0,10*ROW('Sanitation Data'!H24))="","",OFFSET('Sanitation Data'!$H$28,0,10*ROW('Sanitation Data'!H24)))</f>
        <v/>
      </c>
      <c r="DF30" s="298" t="str">
        <f ca="true">+IF(OFFSET('Sanitation Data'!$H$29,0,10*ROW('Sanitation Data'!H24))="","",OFFSET('Sanitation Data'!$H$29,0,10*ROW('Sanitation Data'!H24)))</f>
        <v/>
      </c>
      <c r="DG30" s="298" t="str">
        <f ca="true">+IF(OFFSET('Sanitation Data'!$H$30,0,10*ROW('Sanitation Data'!H24))="","",OFFSET('Sanitation Data'!$H$30,0,10*ROW('Sanitation Data'!H24)))</f>
        <v/>
      </c>
      <c r="DH30" s="298" t="str">
        <f ca="true">+IF(OFFSET('Sanitation Data'!$H$31,0,10*ROW('Sanitation Data'!H24))="","",OFFSET('Sanitation Data'!$H$31,0,10*ROW('Sanitation Data'!H24)))</f>
        <v/>
      </c>
      <c r="DI30" s="298" t="str">
        <f ca="true">+IF(OFFSET('Sanitation Data'!$H$32,0,10*ROW('Sanitation Data'!H24))="","",OFFSET('Sanitation Data'!$H$32,0,10*ROW('Sanitation Data'!H24)))</f>
        <v/>
      </c>
      <c r="DJ30" s="298" t="str">
        <f ca="true">+IF(OFFSET('Sanitation Data'!$I$28,0,10*ROW('Sanitation Data'!I24))="","",OFFSET('Sanitation Data'!$I$28,0,10*ROW('Sanitation Data'!I24)))</f>
        <v/>
      </c>
      <c r="DK30" s="298" t="str">
        <f ca="true">+IF(OFFSET('Sanitation Data'!$I$29,0,10*ROW('Sanitation Data'!I24))="","",OFFSET('Sanitation Data'!$I$29,0,10*ROW('Sanitation Data'!I24)))</f>
        <v/>
      </c>
      <c r="DL30" s="298" t="str">
        <f ca="true">+IF(OFFSET('Sanitation Data'!$I$30,0,10*ROW('Sanitation Data'!I24))="","",OFFSET('Sanitation Data'!$I$30,0,10*ROW('Sanitation Data'!I24)))</f>
        <v/>
      </c>
      <c r="DM30" s="298" t="str">
        <f ca="true">+IF(OFFSET('Sanitation Data'!$I$31,0,10*ROW('Sanitation Data'!I24))="","",OFFSET('Sanitation Data'!$I$31,0,10*ROW('Sanitation Data'!I24)))</f>
        <v/>
      </c>
      <c r="DN30" s="298" t="str">
        <f ca="true">+IF(OFFSET('Sanitation Data'!$I$32,0,10*ROW('Sanitation Data'!I24))="","",OFFSET('Sanitation Data'!$I$32,0,10*ROW('Sanitation Data'!I24)))</f>
        <v>No</v>
      </c>
      <c r="DO30" s="298" t="str">
        <f ca="true">+IF(OFFSET('Hygiene Data'!$D$11,0,10*ROW('Hygiene Data'!D24))="","",OFFSET('Hygiene Data'!$D$11,0,10*ROW('Hygiene Data'!D24)))</f>
        <v>Yes</v>
      </c>
      <c r="DP30" s="298" t="str">
        <f ca="true">+IF(OFFSET('Hygiene Data'!$D$12,0,10*ROW('Hygiene Data'!D24))="","",OFFSET('Hygiene Data'!$D$12,0,10*ROW('Hygiene Data'!D24)))</f>
        <v/>
      </c>
      <c r="DQ30" s="298" t="str">
        <f ca="true">+IF(OFFSET('Hygiene Data'!$D$13,0,10*ROW('Hygiene Data'!D24))="","",OFFSET('Hygiene Data'!$D$13,0,10*ROW('Hygiene Data'!D24)))</f>
        <v/>
      </c>
      <c r="DR30" s="298" t="str">
        <f ca="true">+IF(OFFSET('Hygiene Data'!$E$11,0,10*ROW('Hygiene Data'!E24))="","",OFFSET('Hygiene Data'!$E$11,0,10*ROW('Hygiene Data'!E24)))</f>
        <v/>
      </c>
      <c r="DS30" s="298" t="str">
        <f ca="true">+IF(OFFSET('Hygiene Data'!$E$12,0,10*ROW('Hygiene Data'!E24))="","",OFFSET('Hygiene Data'!$E$12,0,10*ROW('Hygiene Data'!E24)))</f>
        <v/>
      </c>
      <c r="DT30" s="298" t="str">
        <f ca="true">+IF(OFFSET('Hygiene Data'!$E$13,0,10*ROW('Hygiene Data'!E24))="","",OFFSET('Hygiene Data'!$E$13,0,10*ROW('Hygiene Data'!E24)))</f>
        <v/>
      </c>
      <c r="DU30" s="298" t="str">
        <f ca="true">+IF(OFFSET('Hygiene Data'!$F$11,0,10*ROW('Hygiene Data'!F24))="","",OFFSET('Hygiene Data'!$F$11,0,10*ROW('Hygiene Data'!F24)))</f>
        <v/>
      </c>
      <c r="DV30" s="298" t="str">
        <f ca="true">+IF(OFFSET('Hygiene Data'!$F$12,0,10*ROW('Hygiene Data'!F24))="","",OFFSET('Hygiene Data'!$F$12,0,10*ROW('Hygiene Data'!F24)))</f>
        <v/>
      </c>
      <c r="DW30" s="298" t="str">
        <f ca="true">+IF(OFFSET('Hygiene Data'!$F$13,0,10*ROW('Hygiene Data'!F24))="","",OFFSET('Hygiene Data'!$F$13,0,10*ROW('Hygiene Data'!F24)))</f>
        <v/>
      </c>
      <c r="DX30" s="298" t="str">
        <f ca="true">+IF(OFFSET('Hygiene Data'!$G$11,0,10*ROW('Hygiene Data'!G24))="","",OFFSET('Hygiene Data'!$G$11,0,10*ROW('Hygiene Data'!G24)))</f>
        <v/>
      </c>
      <c r="DY30" s="298" t="str">
        <f ca="true">+IF(OFFSET('Hygiene Data'!$G$12,0,10*ROW('Hygiene Data'!G24))="","",OFFSET('Hygiene Data'!$G$12,0,10*ROW('Hygiene Data'!G24)))</f>
        <v/>
      </c>
      <c r="DZ30" s="298" t="str">
        <f ca="true">+IF(OFFSET('Hygiene Data'!$G$13,0,10*ROW('Hygiene Data'!G24))="","",OFFSET('Hygiene Data'!$G$13,0,10*ROW('Hygiene Data'!G24)))</f>
        <v/>
      </c>
      <c r="EA30" s="298" t="str">
        <f ca="true">+IF(OFFSET('Hygiene Data'!$H$11,0,10*ROW('Hygiene Data'!H24))="","",OFFSET('Hygiene Data'!$H$11,0,10*ROW('Hygiene Data'!H24)))</f>
        <v>Yes</v>
      </c>
      <c r="EB30" s="298" t="str">
        <f ca="true">+IF(OFFSET('Hygiene Data'!$H$12,0,10*ROW('Hygiene Data'!H24))="","",OFFSET('Hygiene Data'!$H$12,0,10*ROW('Hygiene Data'!H24)))</f>
        <v/>
      </c>
      <c r="EC30" s="298" t="str">
        <f ca="true">+IF(OFFSET('Hygiene Data'!$H$13,0,10*ROW('Hygiene Data'!H24))="","",OFFSET('Hygiene Data'!$H$13,0,10*ROW('Hygiene Data'!H24)))</f>
        <v/>
      </c>
      <c r="ED30" s="298" t="str">
        <f ca="true">+IF(OFFSET('Hygiene Data'!$I$11,0,10*ROW('Hygiene Data'!I24))="","",OFFSET('Hygiene Data'!$I$11,0,10*ROW('Hygiene Data'!I24)))</f>
        <v>Yes</v>
      </c>
      <c r="EE30" s="298" t="str">
        <f ca="true">+IF(OFFSET('Hygiene Data'!$I$12,0,10*ROW('Hygiene Data'!I24))="","",OFFSET('Hygiene Data'!$I$12,0,10*ROW('Hygiene Data'!I24)))</f>
        <v/>
      </c>
      <c r="EF30" s="298"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CIV_2021_EMIS</v>
      </c>
      <c r="B31" s="36" t="str">
        <f ca="true">+IF(OFFSET('Water Data'!$C$2,0,10*ROW('Water Data'!F25))="","",OFFSET('Water Data'!$C$2,0,10*ROW('Water Data'!F25)))</f>
        <v>EMIS</v>
      </c>
      <c r="C31" s="354">
        <f t="shared" ca="true" si="0"/>
        <v>2021</v>
      </c>
      <c r="D31" s="96">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51.336791764610524</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41.878390634887154</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32.879262887800323</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60</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45</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89</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str">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[56]</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str">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[53]</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str">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[40]</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str">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[67]</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str">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[49]</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str">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[92]</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80.13430736807976</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77.364901919426273</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26.565803592255662</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83</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78</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92.9</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8"/>
      <c r="BS31" s="298" t="str">
        <f ca="true">+IF(OFFSET('Water Data'!$D$27,0,10*ROW('Water Data'!D25))="","",OFFSET('Water Data'!$D$27,0,10*ROW('Water Data'!D25)))</f>
        <v>Yes</v>
      </c>
      <c r="BT31" s="298" t="str">
        <f ca="true">+IF(OFFSET('Water Data'!$D$28,0,10*ROW('Water Data'!D25))="","",OFFSET('Water Data'!$D$28,0,10*ROW('Water Data'!D25)))</f>
        <v/>
      </c>
      <c r="BU31" s="298" t="str">
        <f ca="true">+IF(OFFSET('Water Data'!$D$29,0,10*ROW('Water Data'!D25))="","",OFFSET('Water Data'!$D$29,0,10*ROW('Water Data'!D25)))</f>
        <v/>
      </c>
      <c r="BV31" s="298" t="str">
        <f ca="true">+IF(OFFSET('Water Data'!$E$27,0,10*ROW('Water Data'!E25))="","",OFFSET('Water Data'!$E$27,0,10*ROW('Water Data'!E25)))</f>
        <v>Yes</v>
      </c>
      <c r="BW31" s="298" t="str">
        <f ca="true">+IF(OFFSET('Water Data'!$E$28,0,10*ROW('Water Data'!E25))="","",OFFSET('Water Data'!$E$28,0,10*ROW('Water Data'!E25)))</f>
        <v/>
      </c>
      <c r="BX31" s="298" t="str">
        <f ca="true">+IF(OFFSET('Water Data'!$E$29,0,10*ROW('Water Data'!E25))="","",OFFSET('Water Data'!$E$29,0,10*ROW('Water Data'!E25)))</f>
        <v/>
      </c>
      <c r="BY31" s="298" t="str">
        <f ca="true">+IF(OFFSET('Water Data'!$F$27,0,10*ROW('Water Data'!F25))="","",OFFSET('Water Data'!$F$27,0,10*ROW('Water Data'!F25)))</f>
        <v>Yes</v>
      </c>
      <c r="BZ31" s="298" t="str">
        <f ca="true">+IF(OFFSET('Water Data'!$F$28,0,10*ROW('Water Data'!F25))="","",OFFSET('Water Data'!$F$28,0,10*ROW('Water Data'!F25)))</f>
        <v/>
      </c>
      <c r="CA31" s="298" t="str">
        <f ca="true">+IF(OFFSET('Water Data'!$F$29,0,10*ROW('Water Data'!F25))="","",OFFSET('Water Data'!$F$29,0,10*ROW('Water Data'!F25)))</f>
        <v/>
      </c>
      <c r="CB31" s="298" t="str">
        <f ca="true">+IF(OFFSET('Water Data'!$G$27,0,10*ROW('Water Data'!G25))="","",OFFSET('Water Data'!$G$27,0,10*ROW('Water Data'!G25)))</f>
        <v>Yes</v>
      </c>
      <c r="CC31" s="298" t="str">
        <f ca="true">+IF(OFFSET('Water Data'!$G$28,0,10*ROW('Water Data'!G25))="","",OFFSET('Water Data'!$G$28,0,10*ROW('Water Data'!G25)))</f>
        <v/>
      </c>
      <c r="CD31" s="298" t="str">
        <f ca="true">+IF(OFFSET('Water Data'!$G$29,0,10*ROW('Water Data'!G25))="","",OFFSET('Water Data'!$G$29,0,10*ROW('Water Data'!G25)))</f>
        <v/>
      </c>
      <c r="CE31" s="298" t="str">
        <f ca="true">+IF(OFFSET('Water Data'!$H$27,0,10*ROW('Water Data'!H25))="","",OFFSET('Water Data'!$H$27,0,10*ROW('Water Data'!H25)))</f>
        <v>Yes</v>
      </c>
      <c r="CF31" s="298" t="str">
        <f ca="true">+IF(OFFSET('Water Data'!$H$28,0,10*ROW('Water Data'!H25))="","",OFFSET('Water Data'!$H$28,0,10*ROW('Water Data'!H25)))</f>
        <v/>
      </c>
      <c r="CG31" s="298" t="str">
        <f ca="true">+IF(OFFSET('Water Data'!$H$29,0,10*ROW('Water Data'!H25))="","",OFFSET('Water Data'!$H$29,0,10*ROW('Water Data'!H25)))</f>
        <v/>
      </c>
      <c r="CH31" s="298" t="str">
        <f ca="true">+IF(OFFSET('Water Data'!$I$27,0,10*ROW('Water Data'!I25))="","",OFFSET('Water Data'!$I$27,0,10*ROW('Water Data'!I25)))</f>
        <v>Yes</v>
      </c>
      <c r="CI31" s="298" t="str">
        <f ca="true">+IF(OFFSET('Water Data'!$I$28,0,10*ROW('Water Data'!I25))="","",OFFSET('Water Data'!$I$28,0,10*ROW('Water Data'!I25)))</f>
        <v/>
      </c>
      <c r="CJ31" s="298" t="str">
        <f ca="true">+IF(OFFSET('Water Data'!$I$29,0,10*ROW('Water Data'!I25))="","",OFFSET('Water Data'!$I$29,0,10*ROW('Water Data'!I25)))</f>
        <v/>
      </c>
      <c r="CK31" s="298" t="str">
        <f ca="true">+IF(OFFSET('Sanitation Data'!$D$28,0,10*ROW('Sanitation Data'!D25))="","",OFFSET('Sanitation Data'!$D$28,0,10*ROW('Sanitation Data'!D25)))</f>
        <v/>
      </c>
      <c r="CL31" s="298" t="str">
        <f ca="true">+IF(OFFSET('Sanitation Data'!$D$29,0,10*ROW('Sanitation Data'!D25))="","",OFFSET('Sanitation Data'!$D$29,0,10*ROW('Sanitation Data'!D25)))</f>
        <v>No</v>
      </c>
      <c r="CM31" s="298" t="str">
        <f ca="true">+IF(OFFSET('Sanitation Data'!$D$30,0,10*ROW('Sanitation Data'!D25))="","",OFFSET('Sanitation Data'!$D$30,0,10*ROW('Sanitation Data'!D25)))</f>
        <v/>
      </c>
      <c r="CN31" s="298" t="str">
        <f ca="true">+IF(OFFSET('Sanitation Data'!$D$31,0,10*ROW('Sanitation Data'!D25))="","",OFFSET('Sanitation Data'!$D$31,0,10*ROW('Sanitation Data'!D25)))</f>
        <v/>
      </c>
      <c r="CO31" s="298" t="str">
        <f ca="true">+IF(OFFSET('Sanitation Data'!$D$32,0,10*ROW('Sanitation Data'!D25))="","",OFFSET('Sanitation Data'!$D$32,0,10*ROW('Sanitation Data'!D25)))</f>
        <v/>
      </c>
      <c r="CP31" s="298" t="str">
        <f ca="true">+IF(OFFSET('Sanitation Data'!$E$28,0,10*ROW('Sanitation Data'!E25))="","",OFFSET('Sanitation Data'!$E$28,0,10*ROW('Sanitation Data'!E25)))</f>
        <v/>
      </c>
      <c r="CQ31" s="298" t="str">
        <f ca="true">+IF(OFFSET('Sanitation Data'!$E$29,0,10*ROW('Sanitation Data'!E25))="","",OFFSET('Sanitation Data'!$E$29,0,10*ROW('Sanitation Data'!E25)))</f>
        <v>No</v>
      </c>
      <c r="CR31" s="298" t="str">
        <f ca="true">+IF(OFFSET('Sanitation Data'!$E$30,0,10*ROW('Sanitation Data'!E25))="","",OFFSET('Sanitation Data'!$E$30,0,10*ROW('Sanitation Data'!E25)))</f>
        <v/>
      </c>
      <c r="CS31" s="298" t="str">
        <f ca="true">+IF(OFFSET('Sanitation Data'!$E$31,0,10*ROW('Sanitation Data'!E25))="","",OFFSET('Sanitation Data'!$E$31,0,10*ROW('Sanitation Data'!E25)))</f>
        <v/>
      </c>
      <c r="CT31" s="298" t="str">
        <f ca="true">+IF(OFFSET('Sanitation Data'!$E$32,0,10*ROW('Sanitation Data'!E25))="","",OFFSET('Sanitation Data'!$E$32,0,10*ROW('Sanitation Data'!E25)))</f>
        <v/>
      </c>
      <c r="CU31" s="298" t="str">
        <f ca="true">+IF(OFFSET('Sanitation Data'!$F$28,0,10*ROW('Sanitation Data'!F25))="","",OFFSET('Sanitation Data'!$F$28,0,10*ROW('Sanitation Data'!F25)))</f>
        <v/>
      </c>
      <c r="CV31" s="298" t="str">
        <f ca="true">+IF(OFFSET('Sanitation Data'!$F$29,0,10*ROW('Sanitation Data'!F25))="","",OFFSET('Sanitation Data'!$F$29,0,10*ROW('Sanitation Data'!F25)))</f>
        <v>No</v>
      </c>
      <c r="CW31" s="298" t="str">
        <f ca="true">+IF(OFFSET('Sanitation Data'!$F$30,0,10*ROW('Sanitation Data'!F25))="","",OFFSET('Sanitation Data'!$F$30,0,10*ROW('Sanitation Data'!F25)))</f>
        <v/>
      </c>
      <c r="CX31" s="298" t="str">
        <f ca="true">+IF(OFFSET('Sanitation Data'!$F$31,0,10*ROW('Sanitation Data'!F25))="","",OFFSET('Sanitation Data'!$F$31,0,10*ROW('Sanitation Data'!F25)))</f>
        <v/>
      </c>
      <c r="CY31" s="298" t="str">
        <f ca="true">+IF(OFFSET('Sanitation Data'!$F$32,0,10*ROW('Sanitation Data'!F25))="","",OFFSET('Sanitation Data'!$F$32,0,10*ROW('Sanitation Data'!F25)))</f>
        <v/>
      </c>
      <c r="CZ31" s="298" t="str">
        <f ca="true">+IF(OFFSET('Sanitation Data'!$G$28,0,10*ROW('Sanitation Data'!G25))="","",OFFSET('Sanitation Data'!$G$28,0,10*ROW('Sanitation Data'!G25)))</f>
        <v/>
      </c>
      <c r="DA31" s="298" t="str">
        <f ca="true">+IF(OFFSET('Sanitation Data'!$G$29,0,10*ROW('Sanitation Data'!G25))="","",OFFSET('Sanitation Data'!$G$29,0,10*ROW('Sanitation Data'!G25)))</f>
        <v>No</v>
      </c>
      <c r="DB31" s="298" t="str">
        <f ca="true">+IF(OFFSET('Sanitation Data'!$G$30,0,10*ROW('Sanitation Data'!G25))="","",OFFSET('Sanitation Data'!$G$30,0,10*ROW('Sanitation Data'!G25)))</f>
        <v/>
      </c>
      <c r="DC31" s="298" t="str">
        <f ca="true">+IF(OFFSET('Sanitation Data'!$G$31,0,10*ROW('Sanitation Data'!G25))="","",OFFSET('Sanitation Data'!$G$31,0,10*ROW('Sanitation Data'!G25)))</f>
        <v/>
      </c>
      <c r="DD31" s="298" t="str">
        <f ca="true">+IF(OFFSET('Sanitation Data'!$G$32,0,10*ROW('Sanitation Data'!G25))="","",OFFSET('Sanitation Data'!$G$32,0,10*ROW('Sanitation Data'!G25)))</f>
        <v/>
      </c>
      <c r="DE31" s="298" t="str">
        <f ca="true">+IF(OFFSET('Sanitation Data'!$H$28,0,10*ROW('Sanitation Data'!H25))="","",OFFSET('Sanitation Data'!$H$28,0,10*ROW('Sanitation Data'!H25)))</f>
        <v/>
      </c>
      <c r="DF31" s="298" t="str">
        <f ca="true">+IF(OFFSET('Sanitation Data'!$H$29,0,10*ROW('Sanitation Data'!H25))="","",OFFSET('Sanitation Data'!$H$29,0,10*ROW('Sanitation Data'!H25)))</f>
        <v>No</v>
      </c>
      <c r="DG31" s="298" t="str">
        <f ca="true">+IF(OFFSET('Sanitation Data'!$H$30,0,10*ROW('Sanitation Data'!H25))="","",OFFSET('Sanitation Data'!$H$30,0,10*ROW('Sanitation Data'!H25)))</f>
        <v/>
      </c>
      <c r="DH31" s="298" t="str">
        <f ca="true">+IF(OFFSET('Sanitation Data'!$H$31,0,10*ROW('Sanitation Data'!H25))="","",OFFSET('Sanitation Data'!$H$31,0,10*ROW('Sanitation Data'!H25)))</f>
        <v/>
      </c>
      <c r="DI31" s="298" t="str">
        <f ca="true">+IF(OFFSET('Sanitation Data'!$H$32,0,10*ROW('Sanitation Data'!H25))="","",OFFSET('Sanitation Data'!$H$32,0,10*ROW('Sanitation Data'!H25)))</f>
        <v/>
      </c>
      <c r="DJ31" s="298" t="str">
        <f ca="true">+IF(OFFSET('Sanitation Data'!$I$28,0,10*ROW('Sanitation Data'!I25))="","",OFFSET('Sanitation Data'!$I$28,0,10*ROW('Sanitation Data'!I25)))</f>
        <v/>
      </c>
      <c r="DK31" s="298" t="str">
        <f ca="true">+IF(OFFSET('Sanitation Data'!$I$29,0,10*ROW('Sanitation Data'!I25))="","",OFFSET('Sanitation Data'!$I$29,0,10*ROW('Sanitation Data'!I25)))</f>
        <v>No</v>
      </c>
      <c r="DL31" s="298" t="str">
        <f ca="true">+IF(OFFSET('Sanitation Data'!$I$30,0,10*ROW('Sanitation Data'!I25))="","",OFFSET('Sanitation Data'!$I$30,0,10*ROW('Sanitation Data'!I25)))</f>
        <v/>
      </c>
      <c r="DM31" s="298" t="str">
        <f ca="true">+IF(OFFSET('Sanitation Data'!$I$31,0,10*ROW('Sanitation Data'!I25))="","",OFFSET('Sanitation Data'!$I$31,0,10*ROW('Sanitation Data'!I25)))</f>
        <v/>
      </c>
      <c r="DN31" s="298" t="str">
        <f ca="true">+IF(OFFSET('Sanitation Data'!$I$32,0,10*ROW('Sanitation Data'!I25))="","",OFFSET('Sanitation Data'!$I$32,0,10*ROW('Sanitation Data'!I25)))</f>
        <v/>
      </c>
      <c r="DO31" s="298" t="str">
        <f ca="true">+IF(OFFSET('Hygiene Data'!$D$11,0,10*ROW('Hygiene Data'!D25))="","",OFFSET('Hygiene Data'!$D$11,0,10*ROW('Hygiene Data'!D25)))</f>
        <v/>
      </c>
      <c r="DP31" s="298" t="str">
        <f ca="true">+IF(OFFSET('Hygiene Data'!$D$12,0,10*ROW('Hygiene Data'!D25))="","",OFFSET('Hygiene Data'!$D$12,0,10*ROW('Hygiene Data'!D25)))</f>
        <v>Yes</v>
      </c>
      <c r="DQ31" s="298" t="str">
        <f ca="true">+IF(OFFSET('Hygiene Data'!$D$13,0,10*ROW('Hygiene Data'!D25))="","",OFFSET('Hygiene Data'!$D$13,0,10*ROW('Hygiene Data'!D25)))</f>
        <v/>
      </c>
      <c r="DR31" s="298" t="str">
        <f ca="true">+IF(OFFSET('Hygiene Data'!$E$11,0,10*ROW('Hygiene Data'!E25))="","",OFFSET('Hygiene Data'!$E$11,0,10*ROW('Hygiene Data'!E25)))</f>
        <v/>
      </c>
      <c r="DS31" s="298" t="str">
        <f ca="true">+IF(OFFSET('Hygiene Data'!$E$12,0,10*ROW('Hygiene Data'!E25))="","",OFFSET('Hygiene Data'!$E$12,0,10*ROW('Hygiene Data'!E25)))</f>
        <v>Yes</v>
      </c>
      <c r="DT31" s="298" t="str">
        <f ca="true">+IF(OFFSET('Hygiene Data'!$E$13,0,10*ROW('Hygiene Data'!E25))="","",OFFSET('Hygiene Data'!$E$13,0,10*ROW('Hygiene Data'!E25)))</f>
        <v/>
      </c>
      <c r="DU31" s="298" t="str">
        <f ca="true">+IF(OFFSET('Hygiene Data'!$F$11,0,10*ROW('Hygiene Data'!F25))="","",OFFSET('Hygiene Data'!$F$11,0,10*ROW('Hygiene Data'!F25)))</f>
        <v/>
      </c>
      <c r="DV31" s="298" t="str">
        <f ca="true">+IF(OFFSET('Hygiene Data'!$F$12,0,10*ROW('Hygiene Data'!F25))="","",OFFSET('Hygiene Data'!$F$12,0,10*ROW('Hygiene Data'!F25)))</f>
        <v>Yes</v>
      </c>
      <c r="DW31" s="298" t="str">
        <f ca="true">+IF(OFFSET('Hygiene Data'!$F$13,0,10*ROW('Hygiene Data'!F25))="","",OFFSET('Hygiene Data'!$F$13,0,10*ROW('Hygiene Data'!F25)))</f>
        <v/>
      </c>
      <c r="DX31" s="298" t="str">
        <f ca="true">+IF(OFFSET('Hygiene Data'!$G$11,0,10*ROW('Hygiene Data'!G25))="","",OFFSET('Hygiene Data'!$G$11,0,10*ROW('Hygiene Data'!G25)))</f>
        <v/>
      </c>
      <c r="DY31" s="298" t="str">
        <f ca="true">+IF(OFFSET('Hygiene Data'!$G$12,0,10*ROW('Hygiene Data'!G25))="","",OFFSET('Hygiene Data'!$G$12,0,10*ROW('Hygiene Data'!G25)))</f>
        <v>Yes</v>
      </c>
      <c r="DZ31" s="298" t="str">
        <f ca="true">+IF(OFFSET('Hygiene Data'!$G$13,0,10*ROW('Hygiene Data'!G25))="","",OFFSET('Hygiene Data'!$G$13,0,10*ROW('Hygiene Data'!G25)))</f>
        <v/>
      </c>
      <c r="EA31" s="298" t="str">
        <f ca="true">+IF(OFFSET('Hygiene Data'!$H$11,0,10*ROW('Hygiene Data'!H25))="","",OFFSET('Hygiene Data'!$H$11,0,10*ROW('Hygiene Data'!H25)))</f>
        <v/>
      </c>
      <c r="EB31" s="298" t="str">
        <f ca="true">+IF(OFFSET('Hygiene Data'!$H$12,0,10*ROW('Hygiene Data'!H25))="","",OFFSET('Hygiene Data'!$H$12,0,10*ROW('Hygiene Data'!H25)))</f>
        <v>Yes</v>
      </c>
      <c r="EC31" s="298" t="str">
        <f ca="true">+IF(OFFSET('Hygiene Data'!$H$13,0,10*ROW('Hygiene Data'!H25))="","",OFFSET('Hygiene Data'!$H$13,0,10*ROW('Hygiene Data'!H25)))</f>
        <v/>
      </c>
      <c r="ED31" s="298" t="str">
        <f ca="true">+IF(OFFSET('Hygiene Data'!$I$11,0,10*ROW('Hygiene Data'!I25))="","",OFFSET('Hygiene Data'!$I$11,0,10*ROW('Hygiene Data'!I25)))</f>
        <v/>
      </c>
      <c r="EE31" s="298" t="str">
        <f ca="true">+IF(OFFSET('Hygiene Data'!$I$12,0,10*ROW('Hygiene Data'!I25))="","",OFFSET('Hygiene Data'!$I$12,0,10*ROW('Hygiene Data'!I25)))</f>
        <v>Yes</v>
      </c>
      <c r="EF31" s="298"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CIV_2022_EMIS</v>
      </c>
      <c r="B32" s="36" t="str">
        <f ca="true">+IF(OFFSET('Water Data'!$C$2,0,10*ROW('Water Data'!F26))="","",OFFSET('Water Data'!$C$2,0,10*ROW('Water Data'!F26)))</f>
        <v>EMIS</v>
      </c>
      <c r="C32" s="354">
        <f t="shared" ca="true" si="0"/>
        <v>2022</v>
      </c>
      <c r="D32" s="96">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49.227746454809498</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67</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32</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61</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46</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90</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str">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[55]</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str">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[34]</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str">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[61]</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str">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[76]</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str">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[50]</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str">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[90]</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57.892875448487956</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76</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65</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69</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90</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8"/>
      <c r="BS32" s="298" t="str">
        <f ca="true">+IF(OFFSET('Water Data'!$D$27,0,10*ROW('Water Data'!D26))="","",OFFSET('Water Data'!$D$27,0,10*ROW('Water Data'!D26)))</f>
        <v>Yes</v>
      </c>
      <c r="BT32" s="298" t="str">
        <f ca="true">+IF(OFFSET('Water Data'!$D$28,0,10*ROW('Water Data'!D26))="","",OFFSET('Water Data'!$D$28,0,10*ROW('Water Data'!D26)))</f>
        <v/>
      </c>
      <c r="BU32" s="298" t="str">
        <f ca="true">+IF(OFFSET('Water Data'!$D$29,0,10*ROW('Water Data'!D26))="","",OFFSET('Water Data'!$D$29,0,10*ROW('Water Data'!D26)))</f>
        <v/>
      </c>
      <c r="BV32" s="298" t="str">
        <f ca="true">+IF(OFFSET('Water Data'!$E$27,0,10*ROW('Water Data'!E26))="","",OFFSET('Water Data'!$E$27,0,10*ROW('Water Data'!E26)))</f>
        <v>Yes</v>
      </c>
      <c r="BW32" s="298" t="str">
        <f ca="true">+IF(OFFSET('Water Data'!$E$28,0,10*ROW('Water Data'!E26))="","",OFFSET('Water Data'!$E$28,0,10*ROW('Water Data'!E26)))</f>
        <v/>
      </c>
      <c r="BX32" s="298" t="str">
        <f ca="true">+IF(OFFSET('Water Data'!$E$29,0,10*ROW('Water Data'!E26))="","",OFFSET('Water Data'!$E$29,0,10*ROW('Water Data'!E26)))</f>
        <v/>
      </c>
      <c r="BY32" s="298" t="str">
        <f ca="true">+IF(OFFSET('Water Data'!$F$27,0,10*ROW('Water Data'!F26))="","",OFFSET('Water Data'!$F$27,0,10*ROW('Water Data'!F26)))</f>
        <v>Yes</v>
      </c>
      <c r="BZ32" s="298" t="str">
        <f ca="true">+IF(OFFSET('Water Data'!$F$28,0,10*ROW('Water Data'!F26))="","",OFFSET('Water Data'!$F$28,0,10*ROW('Water Data'!F26)))</f>
        <v/>
      </c>
      <c r="CA32" s="298" t="str">
        <f ca="true">+IF(OFFSET('Water Data'!$F$29,0,10*ROW('Water Data'!F26))="","",OFFSET('Water Data'!$F$29,0,10*ROW('Water Data'!F26)))</f>
        <v/>
      </c>
      <c r="CB32" s="298" t="str">
        <f ca="true">+IF(OFFSET('Water Data'!$G$27,0,10*ROW('Water Data'!G26))="","",OFFSET('Water Data'!$G$27,0,10*ROW('Water Data'!G26)))</f>
        <v>Yes</v>
      </c>
      <c r="CC32" s="298" t="str">
        <f ca="true">+IF(OFFSET('Water Data'!$G$28,0,10*ROW('Water Data'!G26))="","",OFFSET('Water Data'!$G$28,0,10*ROW('Water Data'!G26)))</f>
        <v/>
      </c>
      <c r="CD32" s="298" t="str">
        <f ca="true">+IF(OFFSET('Water Data'!$G$29,0,10*ROW('Water Data'!G26))="","",OFFSET('Water Data'!$G$29,0,10*ROW('Water Data'!G26)))</f>
        <v/>
      </c>
      <c r="CE32" s="298" t="str">
        <f ca="true">+IF(OFFSET('Water Data'!$H$27,0,10*ROW('Water Data'!H26))="","",OFFSET('Water Data'!$H$27,0,10*ROW('Water Data'!H26)))</f>
        <v>Yes</v>
      </c>
      <c r="CF32" s="298" t="str">
        <f ca="true">+IF(OFFSET('Water Data'!$H$28,0,10*ROW('Water Data'!H26))="","",OFFSET('Water Data'!$H$28,0,10*ROW('Water Data'!H26)))</f>
        <v/>
      </c>
      <c r="CG32" s="298" t="str">
        <f ca="true">+IF(OFFSET('Water Data'!$H$29,0,10*ROW('Water Data'!H26))="","",OFFSET('Water Data'!$H$29,0,10*ROW('Water Data'!H26)))</f>
        <v/>
      </c>
      <c r="CH32" s="298" t="str">
        <f ca="true">+IF(OFFSET('Water Data'!$I$27,0,10*ROW('Water Data'!I26))="","",OFFSET('Water Data'!$I$27,0,10*ROW('Water Data'!I26)))</f>
        <v>Yes</v>
      </c>
      <c r="CI32" s="298" t="str">
        <f ca="true">+IF(OFFSET('Water Data'!$I$28,0,10*ROW('Water Data'!I26))="","",OFFSET('Water Data'!$I$28,0,10*ROW('Water Data'!I26)))</f>
        <v/>
      </c>
      <c r="CJ32" s="298" t="str">
        <f ca="true">+IF(OFFSET('Water Data'!$I$29,0,10*ROW('Water Data'!I26))="","",OFFSET('Water Data'!$I$29,0,10*ROW('Water Data'!I26)))</f>
        <v/>
      </c>
      <c r="CK32" s="298" t="str">
        <f ca="true">+IF(OFFSET('Sanitation Data'!$D$28,0,10*ROW('Sanitation Data'!D26))="","",OFFSET('Sanitation Data'!$D$28,0,10*ROW('Sanitation Data'!D26)))</f>
        <v/>
      </c>
      <c r="CL32" s="298" t="str">
        <f ca="true">+IF(OFFSET('Sanitation Data'!$D$29,0,10*ROW('Sanitation Data'!D26))="","",OFFSET('Sanitation Data'!$D$29,0,10*ROW('Sanitation Data'!D26)))</f>
        <v>No</v>
      </c>
      <c r="CM32" s="298" t="str">
        <f ca="true">+IF(OFFSET('Sanitation Data'!$D$30,0,10*ROW('Sanitation Data'!D26))="","",OFFSET('Sanitation Data'!$D$30,0,10*ROW('Sanitation Data'!D26)))</f>
        <v/>
      </c>
      <c r="CN32" s="298" t="str">
        <f ca="true">+IF(OFFSET('Sanitation Data'!$D$31,0,10*ROW('Sanitation Data'!D26))="","",OFFSET('Sanitation Data'!$D$31,0,10*ROW('Sanitation Data'!D26)))</f>
        <v/>
      </c>
      <c r="CO32" s="298" t="str">
        <f ca="true">+IF(OFFSET('Sanitation Data'!$D$32,0,10*ROW('Sanitation Data'!D26))="","",OFFSET('Sanitation Data'!$D$32,0,10*ROW('Sanitation Data'!D26)))</f>
        <v/>
      </c>
      <c r="CP32" s="298" t="str">
        <f ca="true">+IF(OFFSET('Sanitation Data'!$E$28,0,10*ROW('Sanitation Data'!E26))="","",OFFSET('Sanitation Data'!$E$28,0,10*ROW('Sanitation Data'!E26)))</f>
        <v/>
      </c>
      <c r="CQ32" s="298" t="str">
        <f ca="true">+IF(OFFSET('Sanitation Data'!$E$29,0,10*ROW('Sanitation Data'!E26))="","",OFFSET('Sanitation Data'!$E$29,0,10*ROW('Sanitation Data'!E26)))</f>
        <v>No</v>
      </c>
      <c r="CR32" s="298" t="str">
        <f ca="true">+IF(OFFSET('Sanitation Data'!$E$30,0,10*ROW('Sanitation Data'!E26))="","",OFFSET('Sanitation Data'!$E$30,0,10*ROW('Sanitation Data'!E26)))</f>
        <v/>
      </c>
      <c r="CS32" s="298" t="str">
        <f ca="true">+IF(OFFSET('Sanitation Data'!$E$31,0,10*ROW('Sanitation Data'!E26))="","",OFFSET('Sanitation Data'!$E$31,0,10*ROW('Sanitation Data'!E26)))</f>
        <v/>
      </c>
      <c r="CT32" s="298" t="str">
        <f ca="true">+IF(OFFSET('Sanitation Data'!$E$32,0,10*ROW('Sanitation Data'!E26))="","",OFFSET('Sanitation Data'!$E$32,0,10*ROW('Sanitation Data'!E26)))</f>
        <v/>
      </c>
      <c r="CU32" s="298" t="str">
        <f ca="true">+IF(OFFSET('Sanitation Data'!$F$28,0,10*ROW('Sanitation Data'!F26))="","",OFFSET('Sanitation Data'!$F$28,0,10*ROW('Sanitation Data'!F26)))</f>
        <v/>
      </c>
      <c r="CV32" s="298" t="str">
        <f ca="true">+IF(OFFSET('Sanitation Data'!$F$29,0,10*ROW('Sanitation Data'!F26))="","",OFFSET('Sanitation Data'!$F$29,0,10*ROW('Sanitation Data'!F26)))</f>
        <v>No</v>
      </c>
      <c r="CW32" s="298" t="str">
        <f ca="true">+IF(OFFSET('Sanitation Data'!$F$30,0,10*ROW('Sanitation Data'!F26))="","",OFFSET('Sanitation Data'!$F$30,0,10*ROW('Sanitation Data'!F26)))</f>
        <v/>
      </c>
      <c r="CX32" s="298" t="str">
        <f ca="true">+IF(OFFSET('Sanitation Data'!$F$31,0,10*ROW('Sanitation Data'!F26))="","",OFFSET('Sanitation Data'!$F$31,0,10*ROW('Sanitation Data'!F26)))</f>
        <v/>
      </c>
      <c r="CY32" s="298" t="str">
        <f ca="true">+IF(OFFSET('Sanitation Data'!$F$32,0,10*ROW('Sanitation Data'!F26))="","",OFFSET('Sanitation Data'!$F$32,0,10*ROW('Sanitation Data'!F26)))</f>
        <v/>
      </c>
      <c r="CZ32" s="298" t="str">
        <f ca="true">+IF(OFFSET('Sanitation Data'!$G$28,0,10*ROW('Sanitation Data'!G26))="","",OFFSET('Sanitation Data'!$G$28,0,10*ROW('Sanitation Data'!G26)))</f>
        <v/>
      </c>
      <c r="DA32" s="298" t="str">
        <f ca="true">+IF(OFFSET('Sanitation Data'!$G$29,0,10*ROW('Sanitation Data'!G26))="","",OFFSET('Sanitation Data'!$G$29,0,10*ROW('Sanitation Data'!G26)))</f>
        <v>No</v>
      </c>
      <c r="DB32" s="298" t="str">
        <f ca="true">+IF(OFFSET('Sanitation Data'!$G$30,0,10*ROW('Sanitation Data'!G26))="","",OFFSET('Sanitation Data'!$G$30,0,10*ROW('Sanitation Data'!G26)))</f>
        <v/>
      </c>
      <c r="DC32" s="298" t="str">
        <f ca="true">+IF(OFFSET('Sanitation Data'!$G$31,0,10*ROW('Sanitation Data'!G26))="","",OFFSET('Sanitation Data'!$G$31,0,10*ROW('Sanitation Data'!G26)))</f>
        <v/>
      </c>
      <c r="DD32" s="298" t="str">
        <f ca="true">+IF(OFFSET('Sanitation Data'!$G$32,0,10*ROW('Sanitation Data'!G26))="","",OFFSET('Sanitation Data'!$G$32,0,10*ROW('Sanitation Data'!G26)))</f>
        <v/>
      </c>
      <c r="DE32" s="298" t="str">
        <f ca="true">+IF(OFFSET('Sanitation Data'!$H$28,0,10*ROW('Sanitation Data'!H26))="","",OFFSET('Sanitation Data'!$H$28,0,10*ROW('Sanitation Data'!H26)))</f>
        <v/>
      </c>
      <c r="DF32" s="298" t="str">
        <f ca="true">+IF(OFFSET('Sanitation Data'!$H$29,0,10*ROW('Sanitation Data'!H26))="","",OFFSET('Sanitation Data'!$H$29,0,10*ROW('Sanitation Data'!H26)))</f>
        <v>No</v>
      </c>
      <c r="DG32" s="298" t="str">
        <f ca="true">+IF(OFFSET('Sanitation Data'!$H$30,0,10*ROW('Sanitation Data'!H26))="","",OFFSET('Sanitation Data'!$H$30,0,10*ROW('Sanitation Data'!H26)))</f>
        <v/>
      </c>
      <c r="DH32" s="298" t="str">
        <f ca="true">+IF(OFFSET('Sanitation Data'!$H$31,0,10*ROW('Sanitation Data'!H26))="","",OFFSET('Sanitation Data'!$H$31,0,10*ROW('Sanitation Data'!H26)))</f>
        <v/>
      </c>
      <c r="DI32" s="298" t="str">
        <f ca="true">+IF(OFFSET('Sanitation Data'!$H$32,0,10*ROW('Sanitation Data'!H26))="","",OFFSET('Sanitation Data'!$H$32,0,10*ROW('Sanitation Data'!H26)))</f>
        <v/>
      </c>
      <c r="DJ32" s="298" t="str">
        <f ca="true">+IF(OFFSET('Sanitation Data'!$I$28,0,10*ROW('Sanitation Data'!I26))="","",OFFSET('Sanitation Data'!$I$28,0,10*ROW('Sanitation Data'!I26)))</f>
        <v/>
      </c>
      <c r="DK32" s="298" t="str">
        <f ca="true">+IF(OFFSET('Sanitation Data'!$I$29,0,10*ROW('Sanitation Data'!I26))="","",OFFSET('Sanitation Data'!$I$29,0,10*ROW('Sanitation Data'!I26)))</f>
        <v>No</v>
      </c>
      <c r="DL32" s="298" t="str">
        <f ca="true">+IF(OFFSET('Sanitation Data'!$I$30,0,10*ROW('Sanitation Data'!I26))="","",OFFSET('Sanitation Data'!$I$30,0,10*ROW('Sanitation Data'!I26)))</f>
        <v/>
      </c>
      <c r="DM32" s="298" t="str">
        <f ca="true">+IF(OFFSET('Sanitation Data'!$I$31,0,10*ROW('Sanitation Data'!I26))="","",OFFSET('Sanitation Data'!$I$31,0,10*ROW('Sanitation Data'!I26)))</f>
        <v/>
      </c>
      <c r="DN32" s="298" t="str">
        <f ca="true">+IF(OFFSET('Sanitation Data'!$I$32,0,10*ROW('Sanitation Data'!I26))="","",OFFSET('Sanitation Data'!$I$32,0,10*ROW('Sanitation Data'!I26)))</f>
        <v/>
      </c>
      <c r="DO32" s="298" t="str">
        <f ca="true">+IF(OFFSET('Hygiene Data'!$D$11,0,10*ROW('Hygiene Data'!D26))="","",OFFSET('Hygiene Data'!$D$11,0,10*ROW('Hygiene Data'!D26)))</f>
        <v/>
      </c>
      <c r="DP32" s="298" t="str">
        <f ca="true">+IF(OFFSET('Hygiene Data'!$D$12,0,10*ROW('Hygiene Data'!D26))="","",OFFSET('Hygiene Data'!$D$12,0,10*ROW('Hygiene Data'!D26)))</f>
        <v>Yes</v>
      </c>
      <c r="DQ32" s="298" t="str">
        <f ca="true">+IF(OFFSET('Hygiene Data'!$D$13,0,10*ROW('Hygiene Data'!D26))="","",OFFSET('Hygiene Data'!$D$13,0,10*ROW('Hygiene Data'!D26)))</f>
        <v/>
      </c>
      <c r="DR32" s="298" t="str">
        <f ca="true">+IF(OFFSET('Hygiene Data'!$E$11,0,10*ROW('Hygiene Data'!E26))="","",OFFSET('Hygiene Data'!$E$11,0,10*ROW('Hygiene Data'!E26)))</f>
        <v/>
      </c>
      <c r="DS32" s="298" t="str">
        <f ca="true">+IF(OFFSET('Hygiene Data'!$E$12,0,10*ROW('Hygiene Data'!E26))="","",OFFSET('Hygiene Data'!$E$12,0,10*ROW('Hygiene Data'!E26)))</f>
        <v>Yes</v>
      </c>
      <c r="DT32" s="298" t="str">
        <f ca="true">+IF(OFFSET('Hygiene Data'!$E$13,0,10*ROW('Hygiene Data'!E26))="","",OFFSET('Hygiene Data'!$E$13,0,10*ROW('Hygiene Data'!E26)))</f>
        <v/>
      </c>
      <c r="DU32" s="298" t="str">
        <f ca="true">+IF(OFFSET('Hygiene Data'!$F$11,0,10*ROW('Hygiene Data'!F26))="","",OFFSET('Hygiene Data'!$F$11,0,10*ROW('Hygiene Data'!F26)))</f>
        <v/>
      </c>
      <c r="DV32" s="298" t="str">
        <f ca="true">+IF(OFFSET('Hygiene Data'!$F$12,0,10*ROW('Hygiene Data'!F26))="","",OFFSET('Hygiene Data'!$F$12,0,10*ROW('Hygiene Data'!F26)))</f>
        <v>Yes</v>
      </c>
      <c r="DW32" s="298" t="str">
        <f ca="true">+IF(OFFSET('Hygiene Data'!$F$13,0,10*ROW('Hygiene Data'!F26))="","",OFFSET('Hygiene Data'!$F$13,0,10*ROW('Hygiene Data'!F26)))</f>
        <v/>
      </c>
      <c r="DX32" s="298" t="str">
        <f ca="true">+IF(OFFSET('Hygiene Data'!$G$11,0,10*ROW('Hygiene Data'!G26))="","",OFFSET('Hygiene Data'!$G$11,0,10*ROW('Hygiene Data'!G26)))</f>
        <v/>
      </c>
      <c r="DY32" s="298" t="str">
        <f ca="true">+IF(OFFSET('Hygiene Data'!$G$12,0,10*ROW('Hygiene Data'!G26))="","",OFFSET('Hygiene Data'!$G$12,0,10*ROW('Hygiene Data'!G26)))</f>
        <v/>
      </c>
      <c r="DZ32" s="298" t="str">
        <f ca="true">+IF(OFFSET('Hygiene Data'!$G$13,0,10*ROW('Hygiene Data'!G26))="","",OFFSET('Hygiene Data'!$G$13,0,10*ROW('Hygiene Data'!G26)))</f>
        <v/>
      </c>
      <c r="EA32" s="298" t="str">
        <f ca="true">+IF(OFFSET('Hygiene Data'!$H$11,0,10*ROW('Hygiene Data'!H26))="","",OFFSET('Hygiene Data'!$H$11,0,10*ROW('Hygiene Data'!H26)))</f>
        <v/>
      </c>
      <c r="EB32" s="298" t="str">
        <f ca="true">+IF(OFFSET('Hygiene Data'!$H$12,0,10*ROW('Hygiene Data'!H26))="","",OFFSET('Hygiene Data'!$H$12,0,10*ROW('Hygiene Data'!H26)))</f>
        <v>Yes</v>
      </c>
      <c r="EC32" s="298" t="str">
        <f ca="true">+IF(OFFSET('Hygiene Data'!$H$13,0,10*ROW('Hygiene Data'!H26))="","",OFFSET('Hygiene Data'!$H$13,0,10*ROW('Hygiene Data'!H26)))</f>
        <v/>
      </c>
      <c r="ED32" s="298" t="str">
        <f ca="true">+IF(OFFSET('Hygiene Data'!$I$11,0,10*ROW('Hygiene Data'!I26))="","",OFFSET('Hygiene Data'!$I$11,0,10*ROW('Hygiene Data'!I26)))</f>
        <v/>
      </c>
      <c r="EE32" s="298" t="str">
        <f ca="true">+IF(OFFSET('Hygiene Data'!$I$12,0,10*ROW('Hygiene Data'!I26))="","",OFFSET('Hygiene Data'!$I$12,0,10*ROW('Hygiene Data'!I26)))</f>
        <v>Yes</v>
      </c>
      <c r="EF32" s="298"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CIV_2022_UIS</v>
      </c>
      <c r="B33" s="36" t="str">
        <f ca="true">+IF(OFFSET('Water Data'!$C$2,0,10*ROW('Water Data'!F27))="","",OFFSET('Water Data'!$C$2,0,10*ROW('Water Data'!F27)))</f>
        <v>Other</v>
      </c>
      <c r="C33" s="354">
        <f t="shared" ca="true" si="0"/>
        <v>2022</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80.491885927527832</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67.45</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93.469463560371196</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str">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[80]</v>
      </c>
      <c r="AZ33" s="98">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52.294123393431683</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47.18</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93.683044190020155</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8"/>
      <c r="BS33" s="298" t="str">
        <f ca="true">+IF(OFFSET('Water Data'!$D$27,0,10*ROW('Water Data'!D27))="","",OFFSET('Water Data'!$D$27,0,10*ROW('Water Data'!D27)))</f>
        <v/>
      </c>
      <c r="BT33" s="298" t="str">
        <f ca="true">+IF(OFFSET('Water Data'!$D$28,0,10*ROW('Water Data'!D27))="","",OFFSET('Water Data'!$D$28,0,10*ROW('Water Data'!D27)))</f>
        <v>Yes</v>
      </c>
      <c r="BU33" s="298" t="str">
        <f ca="true">+IF(OFFSET('Water Data'!$D$29,0,10*ROW('Water Data'!D27))="","",OFFSET('Water Data'!$D$29,0,10*ROW('Water Data'!D27)))</f>
        <v/>
      </c>
      <c r="BV33" s="298" t="str">
        <f ca="true">+IF(OFFSET('Water Data'!$E$27,0,10*ROW('Water Data'!E27))="","",OFFSET('Water Data'!$E$27,0,10*ROW('Water Data'!E27)))</f>
        <v/>
      </c>
      <c r="BW33" s="298" t="str">
        <f ca="true">+IF(OFFSET('Water Data'!$E$28,0,10*ROW('Water Data'!E27))="","",OFFSET('Water Data'!$E$28,0,10*ROW('Water Data'!E27)))</f>
        <v/>
      </c>
      <c r="BX33" s="298" t="str">
        <f ca="true">+IF(OFFSET('Water Data'!$E$29,0,10*ROW('Water Data'!E27))="","",OFFSET('Water Data'!$E$29,0,10*ROW('Water Data'!E27)))</f>
        <v/>
      </c>
      <c r="BY33" s="298" t="str">
        <f ca="true">+IF(OFFSET('Water Data'!$F$27,0,10*ROW('Water Data'!F27))="","",OFFSET('Water Data'!$F$27,0,10*ROW('Water Data'!F27)))</f>
        <v/>
      </c>
      <c r="BZ33" s="298" t="str">
        <f ca="true">+IF(OFFSET('Water Data'!$F$28,0,10*ROW('Water Data'!F27))="","",OFFSET('Water Data'!$F$28,0,10*ROW('Water Data'!F27)))</f>
        <v/>
      </c>
      <c r="CA33" s="298" t="str">
        <f ca="true">+IF(OFFSET('Water Data'!$F$29,0,10*ROW('Water Data'!F27))="","",OFFSET('Water Data'!$F$29,0,10*ROW('Water Data'!F27)))</f>
        <v/>
      </c>
      <c r="CB33" s="298" t="str">
        <f ca="true">+IF(OFFSET('Water Data'!$G$27,0,10*ROW('Water Data'!G27))="","",OFFSET('Water Data'!$G$27,0,10*ROW('Water Data'!G27)))</f>
        <v/>
      </c>
      <c r="CC33" s="298" t="str">
        <f ca="true">+IF(OFFSET('Water Data'!$G$28,0,10*ROW('Water Data'!G27))="","",OFFSET('Water Data'!$G$28,0,10*ROW('Water Data'!G27)))</f>
        <v/>
      </c>
      <c r="CD33" s="298" t="str">
        <f ca="true">+IF(OFFSET('Water Data'!$G$29,0,10*ROW('Water Data'!G27))="","",OFFSET('Water Data'!$G$29,0,10*ROW('Water Data'!G27)))</f>
        <v/>
      </c>
      <c r="CE33" s="298" t="str">
        <f ca="true">+IF(OFFSET('Water Data'!$H$27,0,10*ROW('Water Data'!H27))="","",OFFSET('Water Data'!$H$27,0,10*ROW('Water Data'!H27)))</f>
        <v/>
      </c>
      <c r="CF33" s="298" t="str">
        <f ca="true">+IF(OFFSET('Water Data'!$H$28,0,10*ROW('Water Data'!H27))="","",OFFSET('Water Data'!$H$28,0,10*ROW('Water Data'!H27)))</f>
        <v>Yes</v>
      </c>
      <c r="CG33" s="298" t="str">
        <f ca="true">+IF(OFFSET('Water Data'!$H$29,0,10*ROW('Water Data'!H27))="","",OFFSET('Water Data'!$H$29,0,10*ROW('Water Data'!H27)))</f>
        <v/>
      </c>
      <c r="CH33" s="298" t="str">
        <f ca="true">+IF(OFFSET('Water Data'!$I$27,0,10*ROW('Water Data'!I27))="","",OFFSET('Water Data'!$I$27,0,10*ROW('Water Data'!I27)))</f>
        <v/>
      </c>
      <c r="CI33" s="298" t="str">
        <f ca="true">+IF(OFFSET('Water Data'!$I$28,0,10*ROW('Water Data'!I27))="","",OFFSET('Water Data'!$I$28,0,10*ROW('Water Data'!I27)))</f>
        <v>Yes</v>
      </c>
      <c r="CJ33" s="298" t="str">
        <f ca="true">+IF(OFFSET('Water Data'!$I$29,0,10*ROW('Water Data'!I27))="","",OFFSET('Water Data'!$I$29,0,10*ROW('Water Data'!I27)))</f>
        <v/>
      </c>
      <c r="CK33" s="298" t="str">
        <f ca="true">+IF(OFFSET('Sanitation Data'!$D$28,0,10*ROW('Sanitation Data'!D27))="","",OFFSET('Sanitation Data'!$D$28,0,10*ROW('Sanitation Data'!D27)))</f>
        <v/>
      </c>
      <c r="CL33" s="298" t="str">
        <f ca="true">+IF(OFFSET('Sanitation Data'!$D$29,0,10*ROW('Sanitation Data'!D27))="","",OFFSET('Sanitation Data'!$D$29,0,10*ROW('Sanitation Data'!D27)))</f>
        <v/>
      </c>
      <c r="CM33" s="298" t="str">
        <f ca="true">+IF(OFFSET('Sanitation Data'!$D$30,0,10*ROW('Sanitation Data'!D27))="","",OFFSET('Sanitation Data'!$D$30,0,10*ROW('Sanitation Data'!D27)))</f>
        <v/>
      </c>
      <c r="CN33" s="298" t="str">
        <f ca="true">+IF(OFFSET('Sanitation Data'!$D$31,0,10*ROW('Sanitation Data'!D27))="","",OFFSET('Sanitation Data'!$D$31,0,10*ROW('Sanitation Data'!D27)))</f>
        <v/>
      </c>
      <c r="CO33" s="298" t="str">
        <f ca="true">+IF(OFFSET('Sanitation Data'!$D$32,0,10*ROW('Sanitation Data'!D27))="","",OFFSET('Sanitation Data'!$D$32,0,10*ROW('Sanitation Data'!D27)))</f>
        <v/>
      </c>
      <c r="CP33" s="298" t="str">
        <f ca="true">+IF(OFFSET('Sanitation Data'!$E$28,0,10*ROW('Sanitation Data'!E27))="","",OFFSET('Sanitation Data'!$E$28,0,10*ROW('Sanitation Data'!E27)))</f>
        <v/>
      </c>
      <c r="CQ33" s="298" t="str">
        <f ca="true">+IF(OFFSET('Sanitation Data'!$E$29,0,10*ROW('Sanitation Data'!E27))="","",OFFSET('Sanitation Data'!$E$29,0,10*ROW('Sanitation Data'!E27)))</f>
        <v/>
      </c>
      <c r="CR33" s="298" t="str">
        <f ca="true">+IF(OFFSET('Sanitation Data'!$E$30,0,10*ROW('Sanitation Data'!E27))="","",OFFSET('Sanitation Data'!$E$30,0,10*ROW('Sanitation Data'!E27)))</f>
        <v/>
      </c>
      <c r="CS33" s="298" t="str">
        <f ca="true">+IF(OFFSET('Sanitation Data'!$E$31,0,10*ROW('Sanitation Data'!E27))="","",OFFSET('Sanitation Data'!$E$31,0,10*ROW('Sanitation Data'!E27)))</f>
        <v/>
      </c>
      <c r="CT33" s="298" t="str">
        <f ca="true">+IF(OFFSET('Sanitation Data'!$E$32,0,10*ROW('Sanitation Data'!E27))="","",OFFSET('Sanitation Data'!$E$32,0,10*ROW('Sanitation Data'!E27)))</f>
        <v/>
      </c>
      <c r="CU33" s="298" t="str">
        <f ca="true">+IF(OFFSET('Sanitation Data'!$F$28,0,10*ROW('Sanitation Data'!F27))="","",OFFSET('Sanitation Data'!$F$28,0,10*ROW('Sanitation Data'!F27)))</f>
        <v/>
      </c>
      <c r="CV33" s="298" t="str">
        <f ca="true">+IF(OFFSET('Sanitation Data'!$F$29,0,10*ROW('Sanitation Data'!F27))="","",OFFSET('Sanitation Data'!$F$29,0,10*ROW('Sanitation Data'!F27)))</f>
        <v/>
      </c>
      <c r="CW33" s="298" t="str">
        <f ca="true">+IF(OFFSET('Sanitation Data'!$F$30,0,10*ROW('Sanitation Data'!F27))="","",OFFSET('Sanitation Data'!$F$30,0,10*ROW('Sanitation Data'!F27)))</f>
        <v/>
      </c>
      <c r="CX33" s="298" t="str">
        <f ca="true">+IF(OFFSET('Sanitation Data'!$F$31,0,10*ROW('Sanitation Data'!F27))="","",OFFSET('Sanitation Data'!$F$31,0,10*ROW('Sanitation Data'!F27)))</f>
        <v/>
      </c>
      <c r="CY33" s="298" t="str">
        <f ca="true">+IF(OFFSET('Sanitation Data'!$F$32,0,10*ROW('Sanitation Data'!F27))="","",OFFSET('Sanitation Data'!$F$32,0,10*ROW('Sanitation Data'!F27)))</f>
        <v/>
      </c>
      <c r="CZ33" s="298" t="str">
        <f ca="true">+IF(OFFSET('Sanitation Data'!$G$28,0,10*ROW('Sanitation Data'!G27))="","",OFFSET('Sanitation Data'!$G$28,0,10*ROW('Sanitation Data'!G27)))</f>
        <v/>
      </c>
      <c r="DA33" s="298" t="str">
        <f ca="true">+IF(OFFSET('Sanitation Data'!$G$29,0,10*ROW('Sanitation Data'!G27))="","",OFFSET('Sanitation Data'!$G$29,0,10*ROW('Sanitation Data'!G27)))</f>
        <v/>
      </c>
      <c r="DB33" s="298" t="str">
        <f ca="true">+IF(OFFSET('Sanitation Data'!$G$30,0,10*ROW('Sanitation Data'!G27))="","",OFFSET('Sanitation Data'!$G$30,0,10*ROW('Sanitation Data'!G27)))</f>
        <v/>
      </c>
      <c r="DC33" s="298" t="str">
        <f ca="true">+IF(OFFSET('Sanitation Data'!$G$31,0,10*ROW('Sanitation Data'!G27))="","",OFFSET('Sanitation Data'!$G$31,0,10*ROW('Sanitation Data'!G27)))</f>
        <v/>
      </c>
      <c r="DD33" s="298" t="str">
        <f ca="true">+IF(OFFSET('Sanitation Data'!$G$32,0,10*ROW('Sanitation Data'!G27))="","",OFFSET('Sanitation Data'!$G$32,0,10*ROW('Sanitation Data'!G27)))</f>
        <v/>
      </c>
      <c r="DE33" s="298" t="str">
        <f ca="true">+IF(OFFSET('Sanitation Data'!$H$28,0,10*ROW('Sanitation Data'!H27))="","",OFFSET('Sanitation Data'!$H$28,0,10*ROW('Sanitation Data'!H27)))</f>
        <v/>
      </c>
      <c r="DF33" s="298" t="str">
        <f ca="true">+IF(OFFSET('Sanitation Data'!$H$29,0,10*ROW('Sanitation Data'!H27))="","",OFFSET('Sanitation Data'!$H$29,0,10*ROW('Sanitation Data'!H27)))</f>
        <v/>
      </c>
      <c r="DG33" s="298" t="str">
        <f ca="true">+IF(OFFSET('Sanitation Data'!$H$30,0,10*ROW('Sanitation Data'!H27))="","",OFFSET('Sanitation Data'!$H$30,0,10*ROW('Sanitation Data'!H27)))</f>
        <v/>
      </c>
      <c r="DH33" s="298" t="str">
        <f ca="true">+IF(OFFSET('Sanitation Data'!$H$31,0,10*ROW('Sanitation Data'!H27))="","",OFFSET('Sanitation Data'!$H$31,0,10*ROW('Sanitation Data'!H27)))</f>
        <v/>
      </c>
      <c r="DI33" s="298" t="str">
        <f ca="true">+IF(OFFSET('Sanitation Data'!$H$32,0,10*ROW('Sanitation Data'!H27))="","",OFFSET('Sanitation Data'!$H$32,0,10*ROW('Sanitation Data'!H27)))</f>
        <v/>
      </c>
      <c r="DJ33" s="298" t="str">
        <f ca="true">+IF(OFFSET('Sanitation Data'!$I$28,0,10*ROW('Sanitation Data'!I27))="","",OFFSET('Sanitation Data'!$I$28,0,10*ROW('Sanitation Data'!I27)))</f>
        <v/>
      </c>
      <c r="DK33" s="298" t="str">
        <f ca="true">+IF(OFFSET('Sanitation Data'!$I$29,0,10*ROW('Sanitation Data'!I27))="","",OFFSET('Sanitation Data'!$I$29,0,10*ROW('Sanitation Data'!I27)))</f>
        <v/>
      </c>
      <c r="DL33" s="298" t="str">
        <f ca="true">+IF(OFFSET('Sanitation Data'!$I$30,0,10*ROW('Sanitation Data'!I27))="","",OFFSET('Sanitation Data'!$I$30,0,10*ROW('Sanitation Data'!I27)))</f>
        <v/>
      </c>
      <c r="DM33" s="298" t="str">
        <f ca="true">+IF(OFFSET('Sanitation Data'!$I$31,0,10*ROW('Sanitation Data'!I27))="","",OFFSET('Sanitation Data'!$I$31,0,10*ROW('Sanitation Data'!I27)))</f>
        <v/>
      </c>
      <c r="DN33" s="298" t="str">
        <f ca="true">+IF(OFFSET('Sanitation Data'!$I$32,0,10*ROW('Sanitation Data'!I27))="","",OFFSET('Sanitation Data'!$I$32,0,10*ROW('Sanitation Data'!I27)))</f>
        <v>No</v>
      </c>
      <c r="DO33" s="298" t="str">
        <f ca="true">+IF(OFFSET('Hygiene Data'!$D$11,0,10*ROW('Hygiene Data'!D27))="","",OFFSET('Hygiene Data'!$D$11,0,10*ROW('Hygiene Data'!D27)))</f>
        <v>Yes</v>
      </c>
      <c r="DP33" s="298" t="str">
        <f ca="true">+IF(OFFSET('Hygiene Data'!$D$12,0,10*ROW('Hygiene Data'!D27))="","",OFFSET('Hygiene Data'!$D$12,0,10*ROW('Hygiene Data'!D27)))</f>
        <v/>
      </c>
      <c r="DQ33" s="298" t="str">
        <f ca="true">+IF(OFFSET('Hygiene Data'!$D$13,0,10*ROW('Hygiene Data'!D27))="","",OFFSET('Hygiene Data'!$D$13,0,10*ROW('Hygiene Data'!D27)))</f>
        <v/>
      </c>
      <c r="DR33" s="298" t="str">
        <f ca="true">+IF(OFFSET('Hygiene Data'!$E$11,0,10*ROW('Hygiene Data'!E27))="","",OFFSET('Hygiene Data'!$E$11,0,10*ROW('Hygiene Data'!E27)))</f>
        <v/>
      </c>
      <c r="DS33" s="298" t="str">
        <f ca="true">+IF(OFFSET('Hygiene Data'!$E$12,0,10*ROW('Hygiene Data'!E27))="","",OFFSET('Hygiene Data'!$E$12,0,10*ROW('Hygiene Data'!E27)))</f>
        <v/>
      </c>
      <c r="DT33" s="298" t="str">
        <f ca="true">+IF(OFFSET('Hygiene Data'!$E$13,0,10*ROW('Hygiene Data'!E27))="","",OFFSET('Hygiene Data'!$E$13,0,10*ROW('Hygiene Data'!E27)))</f>
        <v/>
      </c>
      <c r="DU33" s="298" t="str">
        <f ca="true">+IF(OFFSET('Hygiene Data'!$F$11,0,10*ROW('Hygiene Data'!F27))="","",OFFSET('Hygiene Data'!$F$11,0,10*ROW('Hygiene Data'!F27)))</f>
        <v/>
      </c>
      <c r="DV33" s="298" t="str">
        <f ca="true">+IF(OFFSET('Hygiene Data'!$F$12,0,10*ROW('Hygiene Data'!F27))="","",OFFSET('Hygiene Data'!$F$12,0,10*ROW('Hygiene Data'!F27)))</f>
        <v/>
      </c>
      <c r="DW33" s="298" t="str">
        <f ca="true">+IF(OFFSET('Hygiene Data'!$F$13,0,10*ROW('Hygiene Data'!F27))="","",OFFSET('Hygiene Data'!$F$13,0,10*ROW('Hygiene Data'!F27)))</f>
        <v/>
      </c>
      <c r="DX33" s="298" t="str">
        <f ca="true">+IF(OFFSET('Hygiene Data'!$G$11,0,10*ROW('Hygiene Data'!G27))="","",OFFSET('Hygiene Data'!$G$11,0,10*ROW('Hygiene Data'!G27)))</f>
        <v/>
      </c>
      <c r="DY33" s="298" t="str">
        <f ca="true">+IF(OFFSET('Hygiene Data'!$G$12,0,10*ROW('Hygiene Data'!G27))="","",OFFSET('Hygiene Data'!$G$12,0,10*ROW('Hygiene Data'!G27)))</f>
        <v/>
      </c>
      <c r="DZ33" s="298" t="str">
        <f ca="true">+IF(OFFSET('Hygiene Data'!$G$13,0,10*ROW('Hygiene Data'!G27))="","",OFFSET('Hygiene Data'!$G$13,0,10*ROW('Hygiene Data'!G27)))</f>
        <v/>
      </c>
      <c r="EA33" s="298" t="str">
        <f ca="true">+IF(OFFSET('Hygiene Data'!$H$11,0,10*ROW('Hygiene Data'!H27))="","",OFFSET('Hygiene Data'!$H$11,0,10*ROW('Hygiene Data'!H27)))</f>
        <v>Yes</v>
      </c>
      <c r="EB33" s="298" t="str">
        <f ca="true">+IF(OFFSET('Hygiene Data'!$H$12,0,10*ROW('Hygiene Data'!H27))="","",OFFSET('Hygiene Data'!$H$12,0,10*ROW('Hygiene Data'!H27)))</f>
        <v/>
      </c>
      <c r="EC33" s="298" t="str">
        <f ca="true">+IF(OFFSET('Hygiene Data'!$H$13,0,10*ROW('Hygiene Data'!H27))="","",OFFSET('Hygiene Data'!$H$13,0,10*ROW('Hygiene Data'!H27)))</f>
        <v/>
      </c>
      <c r="ED33" s="298" t="str">
        <f ca="true">+IF(OFFSET('Hygiene Data'!$I$11,0,10*ROW('Hygiene Data'!I27))="","",OFFSET('Hygiene Data'!$I$11,0,10*ROW('Hygiene Data'!I27)))</f>
        <v>Yes</v>
      </c>
      <c r="EE33" s="298" t="str">
        <f ca="true">+IF(OFFSET('Hygiene Data'!$I$12,0,10*ROW('Hygiene Data'!I27))="","",OFFSET('Hygiene Data'!$I$12,0,10*ROW('Hygiene Data'!I27)))</f>
        <v/>
      </c>
      <c r="EF33" s="298"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54"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8"/>
      <c r="BS34" s="298" t="str">
        <f ca="true">+IF(OFFSET('Water Data'!$D$27,0,10*ROW('Water Data'!D28))="","",OFFSET('Water Data'!$D$27,0,10*ROW('Water Data'!D28)))</f>
        <v/>
      </c>
      <c r="BT34" s="298" t="str">
        <f ca="true">+IF(OFFSET('Water Data'!$D$28,0,10*ROW('Water Data'!D28))="","",OFFSET('Water Data'!$D$28,0,10*ROW('Water Data'!D28)))</f>
        <v/>
      </c>
      <c r="BU34" s="298" t="str">
        <f ca="true">+IF(OFFSET('Water Data'!$D$29,0,10*ROW('Water Data'!D28))="","",OFFSET('Water Data'!$D$29,0,10*ROW('Water Data'!D28)))</f>
        <v/>
      </c>
      <c r="BV34" s="298" t="str">
        <f ca="true">+IF(OFFSET('Water Data'!$E$27,0,10*ROW('Water Data'!E28))="","",OFFSET('Water Data'!$E$27,0,10*ROW('Water Data'!E28)))</f>
        <v/>
      </c>
      <c r="BW34" s="298" t="str">
        <f ca="true">+IF(OFFSET('Water Data'!$E$28,0,10*ROW('Water Data'!E28))="","",OFFSET('Water Data'!$E$28,0,10*ROW('Water Data'!E28)))</f>
        <v/>
      </c>
      <c r="BX34" s="298" t="str">
        <f ca="true">+IF(OFFSET('Water Data'!$E$29,0,10*ROW('Water Data'!E28))="","",OFFSET('Water Data'!$E$29,0,10*ROW('Water Data'!E28)))</f>
        <v/>
      </c>
      <c r="BY34" s="298" t="str">
        <f ca="true">+IF(OFFSET('Water Data'!$F$27,0,10*ROW('Water Data'!F28))="","",OFFSET('Water Data'!$F$27,0,10*ROW('Water Data'!F28)))</f>
        <v/>
      </c>
      <c r="BZ34" s="298" t="str">
        <f ca="true">+IF(OFFSET('Water Data'!$F$28,0,10*ROW('Water Data'!F28))="","",OFFSET('Water Data'!$F$28,0,10*ROW('Water Data'!F28)))</f>
        <v/>
      </c>
      <c r="CA34" s="298" t="str">
        <f ca="true">+IF(OFFSET('Water Data'!$F$29,0,10*ROW('Water Data'!F28))="","",OFFSET('Water Data'!$F$29,0,10*ROW('Water Data'!F28)))</f>
        <v/>
      </c>
      <c r="CB34" s="298" t="str">
        <f ca="true">+IF(OFFSET('Water Data'!$G$27,0,10*ROW('Water Data'!G28))="","",OFFSET('Water Data'!$G$27,0,10*ROW('Water Data'!G28)))</f>
        <v/>
      </c>
      <c r="CC34" s="298" t="str">
        <f ca="true">+IF(OFFSET('Water Data'!$G$28,0,10*ROW('Water Data'!G28))="","",OFFSET('Water Data'!$G$28,0,10*ROW('Water Data'!G28)))</f>
        <v/>
      </c>
      <c r="CD34" s="298" t="str">
        <f ca="true">+IF(OFFSET('Water Data'!$G$29,0,10*ROW('Water Data'!G28))="","",OFFSET('Water Data'!$G$29,0,10*ROW('Water Data'!G28)))</f>
        <v/>
      </c>
      <c r="CE34" s="298" t="str">
        <f ca="true">+IF(OFFSET('Water Data'!$H$27,0,10*ROW('Water Data'!H28))="","",OFFSET('Water Data'!$H$27,0,10*ROW('Water Data'!H28)))</f>
        <v/>
      </c>
      <c r="CF34" s="298" t="str">
        <f ca="true">+IF(OFFSET('Water Data'!$H$28,0,10*ROW('Water Data'!H28))="","",OFFSET('Water Data'!$H$28,0,10*ROW('Water Data'!H28)))</f>
        <v/>
      </c>
      <c r="CG34" s="298" t="str">
        <f ca="true">+IF(OFFSET('Water Data'!$H$29,0,10*ROW('Water Data'!H28))="","",OFFSET('Water Data'!$H$29,0,10*ROW('Water Data'!H28)))</f>
        <v/>
      </c>
      <c r="CH34" s="298" t="str">
        <f ca="true">+IF(OFFSET('Water Data'!$I$27,0,10*ROW('Water Data'!I28))="","",OFFSET('Water Data'!$I$27,0,10*ROW('Water Data'!I28)))</f>
        <v/>
      </c>
      <c r="CI34" s="298" t="str">
        <f ca="true">+IF(OFFSET('Water Data'!$I$28,0,10*ROW('Water Data'!I28))="","",OFFSET('Water Data'!$I$28,0,10*ROW('Water Data'!I28)))</f>
        <v/>
      </c>
      <c r="CJ34" s="298" t="str">
        <f ca="true">+IF(OFFSET('Water Data'!$I$29,0,10*ROW('Water Data'!I28))="","",OFFSET('Water Data'!$I$29,0,10*ROW('Water Data'!I28)))</f>
        <v/>
      </c>
      <c r="CK34" s="298" t="str">
        <f ca="true">+IF(OFFSET('Sanitation Data'!$D$28,0,10*ROW('Sanitation Data'!D28))="","",OFFSET('Sanitation Data'!$D$28,0,10*ROW('Sanitation Data'!D28)))</f>
        <v/>
      </c>
      <c r="CL34" s="298" t="str">
        <f ca="true">+IF(OFFSET('Sanitation Data'!$D$29,0,10*ROW('Sanitation Data'!D28))="","",OFFSET('Sanitation Data'!$D$29,0,10*ROW('Sanitation Data'!D28)))</f>
        <v/>
      </c>
      <c r="CM34" s="298" t="str">
        <f ca="true">+IF(OFFSET('Sanitation Data'!$D$30,0,10*ROW('Sanitation Data'!D28))="","",OFFSET('Sanitation Data'!$D$30,0,10*ROW('Sanitation Data'!D28)))</f>
        <v/>
      </c>
      <c r="CN34" s="298" t="str">
        <f ca="true">+IF(OFFSET('Sanitation Data'!$D$31,0,10*ROW('Sanitation Data'!D28))="","",OFFSET('Sanitation Data'!$D$31,0,10*ROW('Sanitation Data'!D28)))</f>
        <v/>
      </c>
      <c r="CO34" s="298" t="str">
        <f ca="true">+IF(OFFSET('Sanitation Data'!$D$32,0,10*ROW('Sanitation Data'!D28))="","",OFFSET('Sanitation Data'!$D$32,0,10*ROW('Sanitation Data'!D28)))</f>
        <v/>
      </c>
      <c r="CP34" s="298" t="str">
        <f ca="true">+IF(OFFSET('Sanitation Data'!$E$28,0,10*ROW('Sanitation Data'!E28))="","",OFFSET('Sanitation Data'!$E$28,0,10*ROW('Sanitation Data'!E28)))</f>
        <v/>
      </c>
      <c r="CQ34" s="298" t="str">
        <f ca="true">+IF(OFFSET('Sanitation Data'!$E$29,0,10*ROW('Sanitation Data'!E28))="","",OFFSET('Sanitation Data'!$E$29,0,10*ROW('Sanitation Data'!E28)))</f>
        <v/>
      </c>
      <c r="CR34" s="298" t="str">
        <f ca="true">+IF(OFFSET('Sanitation Data'!$E$30,0,10*ROW('Sanitation Data'!E28))="","",OFFSET('Sanitation Data'!$E$30,0,10*ROW('Sanitation Data'!E28)))</f>
        <v/>
      </c>
      <c r="CS34" s="298" t="str">
        <f ca="true">+IF(OFFSET('Sanitation Data'!$E$31,0,10*ROW('Sanitation Data'!E28))="","",OFFSET('Sanitation Data'!$E$31,0,10*ROW('Sanitation Data'!E28)))</f>
        <v/>
      </c>
      <c r="CT34" s="298" t="str">
        <f ca="true">+IF(OFFSET('Sanitation Data'!$E$32,0,10*ROW('Sanitation Data'!E28))="","",OFFSET('Sanitation Data'!$E$32,0,10*ROW('Sanitation Data'!E28)))</f>
        <v/>
      </c>
      <c r="CU34" s="298" t="str">
        <f ca="true">+IF(OFFSET('Sanitation Data'!$F$28,0,10*ROW('Sanitation Data'!F28))="","",OFFSET('Sanitation Data'!$F$28,0,10*ROW('Sanitation Data'!F28)))</f>
        <v/>
      </c>
      <c r="CV34" s="298" t="str">
        <f ca="true">+IF(OFFSET('Sanitation Data'!$F$29,0,10*ROW('Sanitation Data'!F28))="","",OFFSET('Sanitation Data'!$F$29,0,10*ROW('Sanitation Data'!F28)))</f>
        <v/>
      </c>
      <c r="CW34" s="298" t="str">
        <f ca="true">+IF(OFFSET('Sanitation Data'!$F$30,0,10*ROW('Sanitation Data'!F28))="","",OFFSET('Sanitation Data'!$F$30,0,10*ROW('Sanitation Data'!F28)))</f>
        <v/>
      </c>
      <c r="CX34" s="298" t="str">
        <f ca="true">+IF(OFFSET('Sanitation Data'!$F$31,0,10*ROW('Sanitation Data'!F28))="","",OFFSET('Sanitation Data'!$F$31,0,10*ROW('Sanitation Data'!F28)))</f>
        <v/>
      </c>
      <c r="CY34" s="298" t="str">
        <f ca="true">+IF(OFFSET('Sanitation Data'!$F$32,0,10*ROW('Sanitation Data'!F28))="","",OFFSET('Sanitation Data'!$F$32,0,10*ROW('Sanitation Data'!F28)))</f>
        <v/>
      </c>
      <c r="CZ34" s="298" t="str">
        <f ca="true">+IF(OFFSET('Sanitation Data'!$G$28,0,10*ROW('Sanitation Data'!G28))="","",OFFSET('Sanitation Data'!$G$28,0,10*ROW('Sanitation Data'!G28)))</f>
        <v/>
      </c>
      <c r="DA34" s="298" t="str">
        <f ca="true">+IF(OFFSET('Sanitation Data'!$G$29,0,10*ROW('Sanitation Data'!G28))="","",OFFSET('Sanitation Data'!$G$29,0,10*ROW('Sanitation Data'!G28)))</f>
        <v/>
      </c>
      <c r="DB34" s="298" t="str">
        <f ca="true">+IF(OFFSET('Sanitation Data'!$G$30,0,10*ROW('Sanitation Data'!G28))="","",OFFSET('Sanitation Data'!$G$30,0,10*ROW('Sanitation Data'!G28)))</f>
        <v/>
      </c>
      <c r="DC34" s="298" t="str">
        <f ca="true">+IF(OFFSET('Sanitation Data'!$G$31,0,10*ROW('Sanitation Data'!G28))="","",OFFSET('Sanitation Data'!$G$31,0,10*ROW('Sanitation Data'!G28)))</f>
        <v/>
      </c>
      <c r="DD34" s="298" t="str">
        <f ca="true">+IF(OFFSET('Sanitation Data'!$G$32,0,10*ROW('Sanitation Data'!G28))="","",OFFSET('Sanitation Data'!$G$32,0,10*ROW('Sanitation Data'!G28)))</f>
        <v/>
      </c>
      <c r="DE34" s="298" t="str">
        <f ca="true">+IF(OFFSET('Sanitation Data'!$H$28,0,10*ROW('Sanitation Data'!H28))="","",OFFSET('Sanitation Data'!$H$28,0,10*ROW('Sanitation Data'!H28)))</f>
        <v/>
      </c>
      <c r="DF34" s="298" t="str">
        <f ca="true">+IF(OFFSET('Sanitation Data'!$H$29,0,10*ROW('Sanitation Data'!H28))="","",OFFSET('Sanitation Data'!$H$29,0,10*ROW('Sanitation Data'!H28)))</f>
        <v/>
      </c>
      <c r="DG34" s="298" t="str">
        <f ca="true">+IF(OFFSET('Sanitation Data'!$H$30,0,10*ROW('Sanitation Data'!H28))="","",OFFSET('Sanitation Data'!$H$30,0,10*ROW('Sanitation Data'!H28)))</f>
        <v/>
      </c>
      <c r="DH34" s="298" t="str">
        <f ca="true">+IF(OFFSET('Sanitation Data'!$H$31,0,10*ROW('Sanitation Data'!H28))="","",OFFSET('Sanitation Data'!$H$31,0,10*ROW('Sanitation Data'!H28)))</f>
        <v/>
      </c>
      <c r="DI34" s="298" t="str">
        <f ca="true">+IF(OFFSET('Sanitation Data'!$H$32,0,10*ROW('Sanitation Data'!H28))="","",OFFSET('Sanitation Data'!$H$32,0,10*ROW('Sanitation Data'!H28)))</f>
        <v/>
      </c>
      <c r="DJ34" s="298" t="str">
        <f ca="true">+IF(OFFSET('Sanitation Data'!$I$28,0,10*ROW('Sanitation Data'!I28))="","",OFFSET('Sanitation Data'!$I$28,0,10*ROW('Sanitation Data'!I28)))</f>
        <v/>
      </c>
      <c r="DK34" s="298" t="str">
        <f ca="true">+IF(OFFSET('Sanitation Data'!$I$29,0,10*ROW('Sanitation Data'!I28))="","",OFFSET('Sanitation Data'!$I$29,0,10*ROW('Sanitation Data'!I28)))</f>
        <v/>
      </c>
      <c r="DL34" s="298" t="str">
        <f ca="true">+IF(OFFSET('Sanitation Data'!$I$30,0,10*ROW('Sanitation Data'!I28))="","",OFFSET('Sanitation Data'!$I$30,0,10*ROW('Sanitation Data'!I28)))</f>
        <v/>
      </c>
      <c r="DM34" s="298" t="str">
        <f ca="true">+IF(OFFSET('Sanitation Data'!$I$31,0,10*ROW('Sanitation Data'!I28))="","",OFFSET('Sanitation Data'!$I$31,0,10*ROW('Sanitation Data'!I28)))</f>
        <v/>
      </c>
      <c r="DN34" s="298" t="str">
        <f ca="true">+IF(OFFSET('Sanitation Data'!$I$32,0,10*ROW('Sanitation Data'!I28))="","",OFFSET('Sanitation Data'!$I$32,0,10*ROW('Sanitation Data'!I28)))</f>
        <v/>
      </c>
      <c r="DO34" s="298" t="str">
        <f ca="true">+IF(OFFSET('Hygiene Data'!$D$11,0,10*ROW('Hygiene Data'!D28))="","",OFFSET('Hygiene Data'!$D$11,0,10*ROW('Hygiene Data'!D28)))</f>
        <v/>
      </c>
      <c r="DP34" s="298" t="str">
        <f ca="true">+IF(OFFSET('Hygiene Data'!$D$12,0,10*ROW('Hygiene Data'!D28))="","",OFFSET('Hygiene Data'!$D$12,0,10*ROW('Hygiene Data'!D28)))</f>
        <v/>
      </c>
      <c r="DQ34" s="298" t="str">
        <f ca="true">+IF(OFFSET('Hygiene Data'!$D$13,0,10*ROW('Hygiene Data'!D28))="","",OFFSET('Hygiene Data'!$D$13,0,10*ROW('Hygiene Data'!D28)))</f>
        <v/>
      </c>
      <c r="DR34" s="298" t="str">
        <f ca="true">+IF(OFFSET('Hygiene Data'!$E$11,0,10*ROW('Hygiene Data'!E28))="","",OFFSET('Hygiene Data'!$E$11,0,10*ROW('Hygiene Data'!E28)))</f>
        <v/>
      </c>
      <c r="DS34" s="298" t="str">
        <f ca="true">+IF(OFFSET('Hygiene Data'!$E$12,0,10*ROW('Hygiene Data'!E28))="","",OFFSET('Hygiene Data'!$E$12,0,10*ROW('Hygiene Data'!E28)))</f>
        <v/>
      </c>
      <c r="DT34" s="298" t="str">
        <f ca="true">+IF(OFFSET('Hygiene Data'!$E$13,0,10*ROW('Hygiene Data'!E28))="","",OFFSET('Hygiene Data'!$E$13,0,10*ROW('Hygiene Data'!E28)))</f>
        <v/>
      </c>
      <c r="DU34" s="298" t="str">
        <f ca="true">+IF(OFFSET('Hygiene Data'!$F$11,0,10*ROW('Hygiene Data'!F28))="","",OFFSET('Hygiene Data'!$F$11,0,10*ROW('Hygiene Data'!F28)))</f>
        <v/>
      </c>
      <c r="DV34" s="298" t="str">
        <f ca="true">+IF(OFFSET('Hygiene Data'!$F$12,0,10*ROW('Hygiene Data'!F28))="","",OFFSET('Hygiene Data'!$F$12,0,10*ROW('Hygiene Data'!F28)))</f>
        <v/>
      </c>
      <c r="DW34" s="298" t="str">
        <f ca="true">+IF(OFFSET('Hygiene Data'!$F$13,0,10*ROW('Hygiene Data'!F28))="","",OFFSET('Hygiene Data'!$F$13,0,10*ROW('Hygiene Data'!F28)))</f>
        <v/>
      </c>
      <c r="DX34" s="298" t="str">
        <f ca="true">+IF(OFFSET('Hygiene Data'!$G$11,0,10*ROW('Hygiene Data'!G28))="","",OFFSET('Hygiene Data'!$G$11,0,10*ROW('Hygiene Data'!G28)))</f>
        <v/>
      </c>
      <c r="DY34" s="298" t="str">
        <f ca="true">+IF(OFFSET('Hygiene Data'!$G$12,0,10*ROW('Hygiene Data'!G28))="","",OFFSET('Hygiene Data'!$G$12,0,10*ROW('Hygiene Data'!G28)))</f>
        <v/>
      </c>
      <c r="DZ34" s="298" t="str">
        <f ca="true">+IF(OFFSET('Hygiene Data'!$G$13,0,10*ROW('Hygiene Data'!G28))="","",OFFSET('Hygiene Data'!$G$13,0,10*ROW('Hygiene Data'!G28)))</f>
        <v/>
      </c>
      <c r="EA34" s="298" t="str">
        <f ca="true">+IF(OFFSET('Hygiene Data'!$H$11,0,10*ROW('Hygiene Data'!H28))="","",OFFSET('Hygiene Data'!$H$11,0,10*ROW('Hygiene Data'!H28)))</f>
        <v/>
      </c>
      <c r="EB34" s="298" t="str">
        <f ca="true">+IF(OFFSET('Hygiene Data'!$H$12,0,10*ROW('Hygiene Data'!H28))="","",OFFSET('Hygiene Data'!$H$12,0,10*ROW('Hygiene Data'!H28)))</f>
        <v/>
      </c>
      <c r="EC34" s="298" t="str">
        <f ca="true">+IF(OFFSET('Hygiene Data'!$H$13,0,10*ROW('Hygiene Data'!H28))="","",OFFSET('Hygiene Data'!$H$13,0,10*ROW('Hygiene Data'!H28)))</f>
        <v/>
      </c>
      <c r="ED34" s="298" t="str">
        <f ca="true">+IF(OFFSET('Hygiene Data'!$I$11,0,10*ROW('Hygiene Data'!I28))="","",OFFSET('Hygiene Data'!$I$11,0,10*ROW('Hygiene Data'!I28)))</f>
        <v/>
      </c>
      <c r="EE34" s="298" t="str">
        <f ca="true">+IF(OFFSET('Hygiene Data'!$I$12,0,10*ROW('Hygiene Data'!I28))="","",OFFSET('Hygiene Data'!$I$12,0,10*ROW('Hygiene Data'!I28)))</f>
        <v/>
      </c>
      <c r="EF34" s="298"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54"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8"/>
      <c r="BS35" s="298" t="str">
        <f ca="true">+IF(OFFSET('Water Data'!$D$27,0,10*ROW('Water Data'!D29))="","",OFFSET('Water Data'!$D$27,0,10*ROW('Water Data'!D29)))</f>
        <v/>
      </c>
      <c r="BT35" s="298" t="str">
        <f ca="true">+IF(OFFSET('Water Data'!$D$28,0,10*ROW('Water Data'!D29))="","",OFFSET('Water Data'!$D$28,0,10*ROW('Water Data'!D29)))</f>
        <v/>
      </c>
      <c r="BU35" s="298" t="str">
        <f ca="true">+IF(OFFSET('Water Data'!$D$29,0,10*ROW('Water Data'!D29))="","",OFFSET('Water Data'!$D$29,0,10*ROW('Water Data'!D29)))</f>
        <v/>
      </c>
      <c r="BV35" s="298" t="str">
        <f ca="true">+IF(OFFSET('Water Data'!$E$27,0,10*ROW('Water Data'!E29))="","",OFFSET('Water Data'!$E$27,0,10*ROW('Water Data'!E29)))</f>
        <v/>
      </c>
      <c r="BW35" s="298" t="str">
        <f ca="true">+IF(OFFSET('Water Data'!$E$28,0,10*ROW('Water Data'!E29))="","",OFFSET('Water Data'!$E$28,0,10*ROW('Water Data'!E29)))</f>
        <v/>
      </c>
      <c r="BX35" s="298" t="str">
        <f ca="true">+IF(OFFSET('Water Data'!$E$29,0,10*ROW('Water Data'!E29))="","",OFFSET('Water Data'!$E$29,0,10*ROW('Water Data'!E29)))</f>
        <v/>
      </c>
      <c r="BY35" s="298" t="str">
        <f ca="true">+IF(OFFSET('Water Data'!$F$27,0,10*ROW('Water Data'!F29))="","",OFFSET('Water Data'!$F$27,0,10*ROW('Water Data'!F29)))</f>
        <v/>
      </c>
      <c r="BZ35" s="298" t="str">
        <f ca="true">+IF(OFFSET('Water Data'!$F$28,0,10*ROW('Water Data'!F29))="","",OFFSET('Water Data'!$F$28,0,10*ROW('Water Data'!F29)))</f>
        <v/>
      </c>
      <c r="CA35" s="298" t="str">
        <f ca="true">+IF(OFFSET('Water Data'!$F$29,0,10*ROW('Water Data'!F29))="","",OFFSET('Water Data'!$F$29,0,10*ROW('Water Data'!F29)))</f>
        <v/>
      </c>
      <c r="CB35" s="298" t="str">
        <f ca="true">+IF(OFFSET('Water Data'!$G$27,0,10*ROW('Water Data'!G29))="","",OFFSET('Water Data'!$G$27,0,10*ROW('Water Data'!G29)))</f>
        <v/>
      </c>
      <c r="CC35" s="298" t="str">
        <f ca="true">+IF(OFFSET('Water Data'!$G$28,0,10*ROW('Water Data'!G29))="","",OFFSET('Water Data'!$G$28,0,10*ROW('Water Data'!G29)))</f>
        <v/>
      </c>
      <c r="CD35" s="298" t="str">
        <f ca="true">+IF(OFFSET('Water Data'!$G$29,0,10*ROW('Water Data'!G29))="","",OFFSET('Water Data'!$G$29,0,10*ROW('Water Data'!G29)))</f>
        <v/>
      </c>
      <c r="CE35" s="298" t="str">
        <f ca="true">+IF(OFFSET('Water Data'!$H$27,0,10*ROW('Water Data'!H29))="","",OFFSET('Water Data'!$H$27,0,10*ROW('Water Data'!H29)))</f>
        <v/>
      </c>
      <c r="CF35" s="298" t="str">
        <f ca="true">+IF(OFFSET('Water Data'!$H$28,0,10*ROW('Water Data'!H29))="","",OFFSET('Water Data'!$H$28,0,10*ROW('Water Data'!H29)))</f>
        <v/>
      </c>
      <c r="CG35" s="298" t="str">
        <f ca="true">+IF(OFFSET('Water Data'!$H$29,0,10*ROW('Water Data'!H29))="","",OFFSET('Water Data'!$H$29,0,10*ROW('Water Data'!H29)))</f>
        <v/>
      </c>
      <c r="CH35" s="298" t="str">
        <f ca="true">+IF(OFFSET('Water Data'!$I$27,0,10*ROW('Water Data'!I29))="","",OFFSET('Water Data'!$I$27,0,10*ROW('Water Data'!I29)))</f>
        <v/>
      </c>
      <c r="CI35" s="298" t="str">
        <f ca="true">+IF(OFFSET('Water Data'!$I$28,0,10*ROW('Water Data'!I29))="","",OFFSET('Water Data'!$I$28,0,10*ROW('Water Data'!I29)))</f>
        <v/>
      </c>
      <c r="CJ35" s="298" t="str">
        <f ca="true">+IF(OFFSET('Water Data'!$I$29,0,10*ROW('Water Data'!I29))="","",OFFSET('Water Data'!$I$29,0,10*ROW('Water Data'!I29)))</f>
        <v/>
      </c>
      <c r="CK35" s="298" t="str">
        <f ca="true">+IF(OFFSET('Sanitation Data'!$D$28,0,10*ROW('Sanitation Data'!D29))="","",OFFSET('Sanitation Data'!$D$28,0,10*ROW('Sanitation Data'!D29)))</f>
        <v/>
      </c>
      <c r="CL35" s="298" t="str">
        <f ca="true">+IF(OFFSET('Sanitation Data'!$D$29,0,10*ROW('Sanitation Data'!D29))="","",OFFSET('Sanitation Data'!$D$29,0,10*ROW('Sanitation Data'!D29)))</f>
        <v/>
      </c>
      <c r="CM35" s="298" t="str">
        <f ca="true">+IF(OFFSET('Sanitation Data'!$D$30,0,10*ROW('Sanitation Data'!D29))="","",OFFSET('Sanitation Data'!$D$30,0,10*ROW('Sanitation Data'!D29)))</f>
        <v/>
      </c>
      <c r="CN35" s="298" t="str">
        <f ca="true">+IF(OFFSET('Sanitation Data'!$D$31,0,10*ROW('Sanitation Data'!D29))="","",OFFSET('Sanitation Data'!$D$31,0,10*ROW('Sanitation Data'!D29)))</f>
        <v/>
      </c>
      <c r="CO35" s="298" t="str">
        <f ca="true">+IF(OFFSET('Sanitation Data'!$D$32,0,10*ROW('Sanitation Data'!D29))="","",OFFSET('Sanitation Data'!$D$32,0,10*ROW('Sanitation Data'!D29)))</f>
        <v/>
      </c>
      <c r="CP35" s="298" t="str">
        <f ca="true">+IF(OFFSET('Sanitation Data'!$E$28,0,10*ROW('Sanitation Data'!E29))="","",OFFSET('Sanitation Data'!$E$28,0,10*ROW('Sanitation Data'!E29)))</f>
        <v/>
      </c>
      <c r="CQ35" s="298" t="str">
        <f ca="true">+IF(OFFSET('Sanitation Data'!$E$29,0,10*ROW('Sanitation Data'!E29))="","",OFFSET('Sanitation Data'!$E$29,0,10*ROW('Sanitation Data'!E29)))</f>
        <v/>
      </c>
      <c r="CR35" s="298" t="str">
        <f ca="true">+IF(OFFSET('Sanitation Data'!$E$30,0,10*ROW('Sanitation Data'!E29))="","",OFFSET('Sanitation Data'!$E$30,0,10*ROW('Sanitation Data'!E29)))</f>
        <v/>
      </c>
      <c r="CS35" s="298" t="str">
        <f ca="true">+IF(OFFSET('Sanitation Data'!$E$31,0,10*ROW('Sanitation Data'!E29))="","",OFFSET('Sanitation Data'!$E$31,0,10*ROW('Sanitation Data'!E29)))</f>
        <v/>
      </c>
      <c r="CT35" s="298" t="str">
        <f ca="true">+IF(OFFSET('Sanitation Data'!$E$32,0,10*ROW('Sanitation Data'!E29))="","",OFFSET('Sanitation Data'!$E$32,0,10*ROW('Sanitation Data'!E29)))</f>
        <v/>
      </c>
      <c r="CU35" s="298" t="str">
        <f ca="true">+IF(OFFSET('Sanitation Data'!$F$28,0,10*ROW('Sanitation Data'!F29))="","",OFFSET('Sanitation Data'!$F$28,0,10*ROW('Sanitation Data'!F29)))</f>
        <v/>
      </c>
      <c r="CV35" s="298" t="str">
        <f ca="true">+IF(OFFSET('Sanitation Data'!$F$29,0,10*ROW('Sanitation Data'!F29))="","",OFFSET('Sanitation Data'!$F$29,0,10*ROW('Sanitation Data'!F29)))</f>
        <v/>
      </c>
      <c r="CW35" s="298" t="str">
        <f ca="true">+IF(OFFSET('Sanitation Data'!$F$30,0,10*ROW('Sanitation Data'!F29))="","",OFFSET('Sanitation Data'!$F$30,0,10*ROW('Sanitation Data'!F29)))</f>
        <v/>
      </c>
      <c r="CX35" s="298" t="str">
        <f ca="true">+IF(OFFSET('Sanitation Data'!$F$31,0,10*ROW('Sanitation Data'!F29))="","",OFFSET('Sanitation Data'!$F$31,0,10*ROW('Sanitation Data'!F29)))</f>
        <v/>
      </c>
      <c r="CY35" s="298" t="str">
        <f ca="true">+IF(OFFSET('Sanitation Data'!$F$32,0,10*ROW('Sanitation Data'!F29))="","",OFFSET('Sanitation Data'!$F$32,0,10*ROW('Sanitation Data'!F29)))</f>
        <v/>
      </c>
      <c r="CZ35" s="298" t="str">
        <f ca="true">+IF(OFFSET('Sanitation Data'!$G$28,0,10*ROW('Sanitation Data'!G29))="","",OFFSET('Sanitation Data'!$G$28,0,10*ROW('Sanitation Data'!G29)))</f>
        <v/>
      </c>
      <c r="DA35" s="298" t="str">
        <f ca="true">+IF(OFFSET('Sanitation Data'!$G$29,0,10*ROW('Sanitation Data'!G29))="","",OFFSET('Sanitation Data'!$G$29,0,10*ROW('Sanitation Data'!G29)))</f>
        <v/>
      </c>
      <c r="DB35" s="298" t="str">
        <f ca="true">+IF(OFFSET('Sanitation Data'!$G$30,0,10*ROW('Sanitation Data'!G29))="","",OFFSET('Sanitation Data'!$G$30,0,10*ROW('Sanitation Data'!G29)))</f>
        <v/>
      </c>
      <c r="DC35" s="298" t="str">
        <f ca="true">+IF(OFFSET('Sanitation Data'!$G$31,0,10*ROW('Sanitation Data'!G29))="","",OFFSET('Sanitation Data'!$G$31,0,10*ROW('Sanitation Data'!G29)))</f>
        <v/>
      </c>
      <c r="DD35" s="298" t="str">
        <f ca="true">+IF(OFFSET('Sanitation Data'!$G$32,0,10*ROW('Sanitation Data'!G29))="","",OFFSET('Sanitation Data'!$G$32,0,10*ROW('Sanitation Data'!G29)))</f>
        <v/>
      </c>
      <c r="DE35" s="298" t="str">
        <f ca="true">+IF(OFFSET('Sanitation Data'!$H$28,0,10*ROW('Sanitation Data'!H29))="","",OFFSET('Sanitation Data'!$H$28,0,10*ROW('Sanitation Data'!H29)))</f>
        <v/>
      </c>
      <c r="DF35" s="298" t="str">
        <f ca="true">+IF(OFFSET('Sanitation Data'!$H$29,0,10*ROW('Sanitation Data'!H29))="","",OFFSET('Sanitation Data'!$H$29,0,10*ROW('Sanitation Data'!H29)))</f>
        <v/>
      </c>
      <c r="DG35" s="298" t="str">
        <f ca="true">+IF(OFFSET('Sanitation Data'!$H$30,0,10*ROW('Sanitation Data'!H29))="","",OFFSET('Sanitation Data'!$H$30,0,10*ROW('Sanitation Data'!H29)))</f>
        <v/>
      </c>
      <c r="DH35" s="298" t="str">
        <f ca="true">+IF(OFFSET('Sanitation Data'!$H$31,0,10*ROW('Sanitation Data'!H29))="","",OFFSET('Sanitation Data'!$H$31,0,10*ROW('Sanitation Data'!H29)))</f>
        <v/>
      </c>
      <c r="DI35" s="298" t="str">
        <f ca="true">+IF(OFFSET('Sanitation Data'!$H$32,0,10*ROW('Sanitation Data'!H29))="","",OFFSET('Sanitation Data'!$H$32,0,10*ROW('Sanitation Data'!H29)))</f>
        <v/>
      </c>
      <c r="DJ35" s="298" t="str">
        <f ca="true">+IF(OFFSET('Sanitation Data'!$I$28,0,10*ROW('Sanitation Data'!I29))="","",OFFSET('Sanitation Data'!$I$28,0,10*ROW('Sanitation Data'!I29)))</f>
        <v/>
      </c>
      <c r="DK35" s="298" t="str">
        <f ca="true">+IF(OFFSET('Sanitation Data'!$I$29,0,10*ROW('Sanitation Data'!I29))="","",OFFSET('Sanitation Data'!$I$29,0,10*ROW('Sanitation Data'!I29)))</f>
        <v/>
      </c>
      <c r="DL35" s="298" t="str">
        <f ca="true">+IF(OFFSET('Sanitation Data'!$I$30,0,10*ROW('Sanitation Data'!I29))="","",OFFSET('Sanitation Data'!$I$30,0,10*ROW('Sanitation Data'!I29)))</f>
        <v/>
      </c>
      <c r="DM35" s="298" t="str">
        <f ca="true">+IF(OFFSET('Sanitation Data'!$I$31,0,10*ROW('Sanitation Data'!I29))="","",OFFSET('Sanitation Data'!$I$31,0,10*ROW('Sanitation Data'!I29)))</f>
        <v/>
      </c>
      <c r="DN35" s="298" t="str">
        <f ca="true">+IF(OFFSET('Sanitation Data'!$I$32,0,10*ROW('Sanitation Data'!I29))="","",OFFSET('Sanitation Data'!$I$32,0,10*ROW('Sanitation Data'!I29)))</f>
        <v/>
      </c>
      <c r="DO35" s="298" t="str">
        <f ca="true">+IF(OFFSET('Hygiene Data'!$D$11,0,10*ROW('Hygiene Data'!D29))="","",OFFSET('Hygiene Data'!$D$11,0,10*ROW('Hygiene Data'!D29)))</f>
        <v/>
      </c>
      <c r="DP35" s="298" t="str">
        <f ca="true">+IF(OFFSET('Hygiene Data'!$D$12,0,10*ROW('Hygiene Data'!D29))="","",OFFSET('Hygiene Data'!$D$12,0,10*ROW('Hygiene Data'!D29)))</f>
        <v/>
      </c>
      <c r="DQ35" s="298" t="str">
        <f ca="true">+IF(OFFSET('Hygiene Data'!$D$13,0,10*ROW('Hygiene Data'!D29))="","",OFFSET('Hygiene Data'!$D$13,0,10*ROW('Hygiene Data'!D29)))</f>
        <v/>
      </c>
      <c r="DR35" s="298" t="str">
        <f ca="true">+IF(OFFSET('Hygiene Data'!$E$11,0,10*ROW('Hygiene Data'!E29))="","",OFFSET('Hygiene Data'!$E$11,0,10*ROW('Hygiene Data'!E29)))</f>
        <v/>
      </c>
      <c r="DS35" s="298" t="str">
        <f ca="true">+IF(OFFSET('Hygiene Data'!$E$12,0,10*ROW('Hygiene Data'!E29))="","",OFFSET('Hygiene Data'!$E$12,0,10*ROW('Hygiene Data'!E29)))</f>
        <v/>
      </c>
      <c r="DT35" s="298" t="str">
        <f ca="true">+IF(OFFSET('Hygiene Data'!$E$13,0,10*ROW('Hygiene Data'!E29))="","",OFFSET('Hygiene Data'!$E$13,0,10*ROW('Hygiene Data'!E29)))</f>
        <v/>
      </c>
      <c r="DU35" s="298" t="str">
        <f ca="true">+IF(OFFSET('Hygiene Data'!$F$11,0,10*ROW('Hygiene Data'!F29))="","",OFFSET('Hygiene Data'!$F$11,0,10*ROW('Hygiene Data'!F29)))</f>
        <v/>
      </c>
      <c r="DV35" s="298" t="str">
        <f ca="true">+IF(OFFSET('Hygiene Data'!$F$12,0,10*ROW('Hygiene Data'!F29))="","",OFFSET('Hygiene Data'!$F$12,0,10*ROW('Hygiene Data'!F29)))</f>
        <v/>
      </c>
      <c r="DW35" s="298" t="str">
        <f ca="true">+IF(OFFSET('Hygiene Data'!$F$13,0,10*ROW('Hygiene Data'!F29))="","",OFFSET('Hygiene Data'!$F$13,0,10*ROW('Hygiene Data'!F29)))</f>
        <v/>
      </c>
      <c r="DX35" s="298" t="str">
        <f ca="true">+IF(OFFSET('Hygiene Data'!$G$11,0,10*ROW('Hygiene Data'!G29))="","",OFFSET('Hygiene Data'!$G$11,0,10*ROW('Hygiene Data'!G29)))</f>
        <v/>
      </c>
      <c r="DY35" s="298" t="str">
        <f ca="true">+IF(OFFSET('Hygiene Data'!$G$12,0,10*ROW('Hygiene Data'!G29))="","",OFFSET('Hygiene Data'!$G$12,0,10*ROW('Hygiene Data'!G29)))</f>
        <v/>
      </c>
      <c r="DZ35" s="298" t="str">
        <f ca="true">+IF(OFFSET('Hygiene Data'!$G$13,0,10*ROW('Hygiene Data'!G29))="","",OFFSET('Hygiene Data'!$G$13,0,10*ROW('Hygiene Data'!G29)))</f>
        <v/>
      </c>
      <c r="EA35" s="298" t="str">
        <f ca="true">+IF(OFFSET('Hygiene Data'!$H$11,0,10*ROW('Hygiene Data'!H29))="","",OFFSET('Hygiene Data'!$H$11,0,10*ROW('Hygiene Data'!H29)))</f>
        <v/>
      </c>
      <c r="EB35" s="298" t="str">
        <f ca="true">+IF(OFFSET('Hygiene Data'!$H$12,0,10*ROW('Hygiene Data'!H29))="","",OFFSET('Hygiene Data'!$H$12,0,10*ROW('Hygiene Data'!H29)))</f>
        <v/>
      </c>
      <c r="EC35" s="298" t="str">
        <f ca="true">+IF(OFFSET('Hygiene Data'!$H$13,0,10*ROW('Hygiene Data'!H29))="","",OFFSET('Hygiene Data'!$H$13,0,10*ROW('Hygiene Data'!H29)))</f>
        <v/>
      </c>
      <c r="ED35" s="298" t="str">
        <f ca="true">+IF(OFFSET('Hygiene Data'!$I$11,0,10*ROW('Hygiene Data'!I29))="","",OFFSET('Hygiene Data'!$I$11,0,10*ROW('Hygiene Data'!I29)))</f>
        <v/>
      </c>
      <c r="EE35" s="298" t="str">
        <f ca="true">+IF(OFFSET('Hygiene Data'!$I$12,0,10*ROW('Hygiene Data'!I29))="","",OFFSET('Hygiene Data'!$I$12,0,10*ROW('Hygiene Data'!I29)))</f>
        <v/>
      </c>
      <c r="EF35" s="298"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54"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8"/>
      <c r="BS36" s="298" t="str">
        <f ca="true">+IF(OFFSET('Water Data'!$D$27,0,10*ROW('Water Data'!D30))="","",OFFSET('Water Data'!$D$27,0,10*ROW('Water Data'!D30)))</f>
        <v/>
      </c>
      <c r="BT36" s="298" t="str">
        <f ca="true">+IF(OFFSET('Water Data'!$D$28,0,10*ROW('Water Data'!D30))="","",OFFSET('Water Data'!$D$28,0,10*ROW('Water Data'!D30)))</f>
        <v/>
      </c>
      <c r="BU36" s="298" t="str">
        <f ca="true">+IF(OFFSET('Water Data'!$D$29,0,10*ROW('Water Data'!D30))="","",OFFSET('Water Data'!$D$29,0,10*ROW('Water Data'!D30)))</f>
        <v/>
      </c>
      <c r="BV36" s="298" t="str">
        <f ca="true">+IF(OFFSET('Water Data'!$E$27,0,10*ROW('Water Data'!E30))="","",OFFSET('Water Data'!$E$27,0,10*ROW('Water Data'!E30)))</f>
        <v/>
      </c>
      <c r="BW36" s="298" t="str">
        <f ca="true">+IF(OFFSET('Water Data'!$E$28,0,10*ROW('Water Data'!E30))="","",OFFSET('Water Data'!$E$28,0,10*ROW('Water Data'!E30)))</f>
        <v/>
      </c>
      <c r="BX36" s="298" t="str">
        <f ca="true">+IF(OFFSET('Water Data'!$E$29,0,10*ROW('Water Data'!E30))="","",OFFSET('Water Data'!$E$29,0,10*ROW('Water Data'!E30)))</f>
        <v/>
      </c>
      <c r="BY36" s="298" t="str">
        <f ca="true">+IF(OFFSET('Water Data'!$F$27,0,10*ROW('Water Data'!F30))="","",OFFSET('Water Data'!$F$27,0,10*ROW('Water Data'!F30)))</f>
        <v/>
      </c>
      <c r="BZ36" s="298" t="str">
        <f ca="true">+IF(OFFSET('Water Data'!$F$28,0,10*ROW('Water Data'!F30))="","",OFFSET('Water Data'!$F$28,0,10*ROW('Water Data'!F30)))</f>
        <v/>
      </c>
      <c r="CA36" s="298" t="str">
        <f ca="true">+IF(OFFSET('Water Data'!$F$29,0,10*ROW('Water Data'!F30))="","",OFFSET('Water Data'!$F$29,0,10*ROW('Water Data'!F30)))</f>
        <v/>
      </c>
      <c r="CB36" s="298" t="str">
        <f ca="true">+IF(OFFSET('Water Data'!$G$27,0,10*ROW('Water Data'!G30))="","",OFFSET('Water Data'!$G$27,0,10*ROW('Water Data'!G30)))</f>
        <v/>
      </c>
      <c r="CC36" s="298" t="str">
        <f ca="true">+IF(OFFSET('Water Data'!$G$28,0,10*ROW('Water Data'!G30))="","",OFFSET('Water Data'!$G$28,0,10*ROW('Water Data'!G30)))</f>
        <v/>
      </c>
      <c r="CD36" s="298" t="str">
        <f ca="true">+IF(OFFSET('Water Data'!$G$29,0,10*ROW('Water Data'!G30))="","",OFFSET('Water Data'!$G$29,0,10*ROW('Water Data'!G30)))</f>
        <v/>
      </c>
      <c r="CE36" s="298" t="str">
        <f ca="true">+IF(OFFSET('Water Data'!$H$27,0,10*ROW('Water Data'!H30))="","",OFFSET('Water Data'!$H$27,0,10*ROW('Water Data'!H30)))</f>
        <v/>
      </c>
      <c r="CF36" s="298" t="str">
        <f ca="true">+IF(OFFSET('Water Data'!$H$28,0,10*ROW('Water Data'!H30))="","",OFFSET('Water Data'!$H$28,0,10*ROW('Water Data'!H30)))</f>
        <v/>
      </c>
      <c r="CG36" s="298" t="str">
        <f ca="true">+IF(OFFSET('Water Data'!$H$29,0,10*ROW('Water Data'!H30))="","",OFFSET('Water Data'!$H$29,0,10*ROW('Water Data'!H30)))</f>
        <v/>
      </c>
      <c r="CH36" s="298" t="str">
        <f ca="true">+IF(OFFSET('Water Data'!$I$27,0,10*ROW('Water Data'!I30))="","",OFFSET('Water Data'!$I$27,0,10*ROW('Water Data'!I30)))</f>
        <v/>
      </c>
      <c r="CI36" s="298" t="str">
        <f ca="true">+IF(OFFSET('Water Data'!$I$28,0,10*ROW('Water Data'!I30))="","",OFFSET('Water Data'!$I$28,0,10*ROW('Water Data'!I30)))</f>
        <v/>
      </c>
      <c r="CJ36" s="298" t="str">
        <f ca="true">+IF(OFFSET('Water Data'!$I$29,0,10*ROW('Water Data'!I30))="","",OFFSET('Water Data'!$I$29,0,10*ROW('Water Data'!I30)))</f>
        <v/>
      </c>
      <c r="CK36" s="298" t="str">
        <f ca="true">+IF(OFFSET('Sanitation Data'!$D$28,0,10*ROW('Sanitation Data'!D30))="","",OFFSET('Sanitation Data'!$D$28,0,10*ROW('Sanitation Data'!D30)))</f>
        <v/>
      </c>
      <c r="CL36" s="298" t="str">
        <f ca="true">+IF(OFFSET('Sanitation Data'!$D$29,0,10*ROW('Sanitation Data'!D30))="","",OFFSET('Sanitation Data'!$D$29,0,10*ROW('Sanitation Data'!D30)))</f>
        <v/>
      </c>
      <c r="CM36" s="298" t="str">
        <f ca="true">+IF(OFFSET('Sanitation Data'!$D$30,0,10*ROW('Sanitation Data'!D30))="","",OFFSET('Sanitation Data'!$D$30,0,10*ROW('Sanitation Data'!D30)))</f>
        <v/>
      </c>
      <c r="CN36" s="298" t="str">
        <f ca="true">+IF(OFFSET('Sanitation Data'!$D$31,0,10*ROW('Sanitation Data'!D30))="","",OFFSET('Sanitation Data'!$D$31,0,10*ROW('Sanitation Data'!D30)))</f>
        <v/>
      </c>
      <c r="CO36" s="298" t="str">
        <f ca="true">+IF(OFFSET('Sanitation Data'!$D$32,0,10*ROW('Sanitation Data'!D30))="","",OFFSET('Sanitation Data'!$D$32,0,10*ROW('Sanitation Data'!D30)))</f>
        <v/>
      </c>
      <c r="CP36" s="298" t="str">
        <f ca="true">+IF(OFFSET('Sanitation Data'!$E$28,0,10*ROW('Sanitation Data'!E30))="","",OFFSET('Sanitation Data'!$E$28,0,10*ROW('Sanitation Data'!E30)))</f>
        <v/>
      </c>
      <c r="CQ36" s="298" t="str">
        <f ca="true">+IF(OFFSET('Sanitation Data'!$E$29,0,10*ROW('Sanitation Data'!E30))="","",OFFSET('Sanitation Data'!$E$29,0,10*ROW('Sanitation Data'!E30)))</f>
        <v/>
      </c>
      <c r="CR36" s="298" t="str">
        <f ca="true">+IF(OFFSET('Sanitation Data'!$E$30,0,10*ROW('Sanitation Data'!E30))="","",OFFSET('Sanitation Data'!$E$30,0,10*ROW('Sanitation Data'!E30)))</f>
        <v/>
      </c>
      <c r="CS36" s="298" t="str">
        <f ca="true">+IF(OFFSET('Sanitation Data'!$E$31,0,10*ROW('Sanitation Data'!E30))="","",OFFSET('Sanitation Data'!$E$31,0,10*ROW('Sanitation Data'!E30)))</f>
        <v/>
      </c>
      <c r="CT36" s="298" t="str">
        <f ca="true">+IF(OFFSET('Sanitation Data'!$E$32,0,10*ROW('Sanitation Data'!E30))="","",OFFSET('Sanitation Data'!$E$32,0,10*ROW('Sanitation Data'!E30)))</f>
        <v/>
      </c>
      <c r="CU36" s="298" t="str">
        <f ca="true">+IF(OFFSET('Sanitation Data'!$F$28,0,10*ROW('Sanitation Data'!F30))="","",OFFSET('Sanitation Data'!$F$28,0,10*ROW('Sanitation Data'!F30)))</f>
        <v/>
      </c>
      <c r="CV36" s="298" t="str">
        <f ca="true">+IF(OFFSET('Sanitation Data'!$F$29,0,10*ROW('Sanitation Data'!F30))="","",OFFSET('Sanitation Data'!$F$29,0,10*ROW('Sanitation Data'!F30)))</f>
        <v/>
      </c>
      <c r="CW36" s="298" t="str">
        <f ca="true">+IF(OFFSET('Sanitation Data'!$F$30,0,10*ROW('Sanitation Data'!F30))="","",OFFSET('Sanitation Data'!$F$30,0,10*ROW('Sanitation Data'!F30)))</f>
        <v/>
      </c>
      <c r="CX36" s="298" t="str">
        <f ca="true">+IF(OFFSET('Sanitation Data'!$F$31,0,10*ROW('Sanitation Data'!F30))="","",OFFSET('Sanitation Data'!$F$31,0,10*ROW('Sanitation Data'!F30)))</f>
        <v/>
      </c>
      <c r="CY36" s="298" t="str">
        <f ca="true">+IF(OFFSET('Sanitation Data'!$F$32,0,10*ROW('Sanitation Data'!F30))="","",OFFSET('Sanitation Data'!$F$32,0,10*ROW('Sanitation Data'!F30)))</f>
        <v/>
      </c>
      <c r="CZ36" s="298" t="str">
        <f ca="true">+IF(OFFSET('Sanitation Data'!$G$28,0,10*ROW('Sanitation Data'!G30))="","",OFFSET('Sanitation Data'!$G$28,0,10*ROW('Sanitation Data'!G30)))</f>
        <v/>
      </c>
      <c r="DA36" s="298" t="str">
        <f ca="true">+IF(OFFSET('Sanitation Data'!$G$29,0,10*ROW('Sanitation Data'!G30))="","",OFFSET('Sanitation Data'!$G$29,0,10*ROW('Sanitation Data'!G30)))</f>
        <v/>
      </c>
      <c r="DB36" s="298" t="str">
        <f ca="true">+IF(OFFSET('Sanitation Data'!$G$30,0,10*ROW('Sanitation Data'!G30))="","",OFFSET('Sanitation Data'!$G$30,0,10*ROW('Sanitation Data'!G30)))</f>
        <v/>
      </c>
      <c r="DC36" s="298" t="str">
        <f ca="true">+IF(OFFSET('Sanitation Data'!$G$31,0,10*ROW('Sanitation Data'!G30))="","",OFFSET('Sanitation Data'!$G$31,0,10*ROW('Sanitation Data'!G30)))</f>
        <v/>
      </c>
      <c r="DD36" s="298" t="str">
        <f ca="true">+IF(OFFSET('Sanitation Data'!$G$32,0,10*ROW('Sanitation Data'!G30))="","",OFFSET('Sanitation Data'!$G$32,0,10*ROW('Sanitation Data'!G30)))</f>
        <v/>
      </c>
      <c r="DE36" s="298" t="str">
        <f ca="true">+IF(OFFSET('Sanitation Data'!$H$28,0,10*ROW('Sanitation Data'!H30))="","",OFFSET('Sanitation Data'!$H$28,0,10*ROW('Sanitation Data'!H30)))</f>
        <v/>
      </c>
      <c r="DF36" s="298" t="str">
        <f ca="true">+IF(OFFSET('Sanitation Data'!$H$29,0,10*ROW('Sanitation Data'!H30))="","",OFFSET('Sanitation Data'!$H$29,0,10*ROW('Sanitation Data'!H30)))</f>
        <v/>
      </c>
      <c r="DG36" s="298" t="str">
        <f ca="true">+IF(OFFSET('Sanitation Data'!$H$30,0,10*ROW('Sanitation Data'!H30))="","",OFFSET('Sanitation Data'!$H$30,0,10*ROW('Sanitation Data'!H30)))</f>
        <v/>
      </c>
      <c r="DH36" s="298" t="str">
        <f ca="true">+IF(OFFSET('Sanitation Data'!$H$31,0,10*ROW('Sanitation Data'!H30))="","",OFFSET('Sanitation Data'!$H$31,0,10*ROW('Sanitation Data'!H30)))</f>
        <v/>
      </c>
      <c r="DI36" s="298" t="str">
        <f ca="true">+IF(OFFSET('Sanitation Data'!$H$32,0,10*ROW('Sanitation Data'!H30))="","",OFFSET('Sanitation Data'!$H$32,0,10*ROW('Sanitation Data'!H30)))</f>
        <v/>
      </c>
      <c r="DJ36" s="298" t="str">
        <f ca="true">+IF(OFFSET('Sanitation Data'!$I$28,0,10*ROW('Sanitation Data'!I30))="","",OFFSET('Sanitation Data'!$I$28,0,10*ROW('Sanitation Data'!I30)))</f>
        <v/>
      </c>
      <c r="DK36" s="298" t="str">
        <f ca="true">+IF(OFFSET('Sanitation Data'!$I$29,0,10*ROW('Sanitation Data'!I30))="","",OFFSET('Sanitation Data'!$I$29,0,10*ROW('Sanitation Data'!I30)))</f>
        <v/>
      </c>
      <c r="DL36" s="298" t="str">
        <f ca="true">+IF(OFFSET('Sanitation Data'!$I$30,0,10*ROW('Sanitation Data'!I30))="","",OFFSET('Sanitation Data'!$I$30,0,10*ROW('Sanitation Data'!I30)))</f>
        <v/>
      </c>
      <c r="DM36" s="298" t="str">
        <f ca="true">+IF(OFFSET('Sanitation Data'!$I$31,0,10*ROW('Sanitation Data'!I30))="","",OFFSET('Sanitation Data'!$I$31,0,10*ROW('Sanitation Data'!I30)))</f>
        <v/>
      </c>
      <c r="DN36" s="298" t="str">
        <f ca="true">+IF(OFFSET('Sanitation Data'!$I$32,0,10*ROW('Sanitation Data'!I30))="","",OFFSET('Sanitation Data'!$I$32,0,10*ROW('Sanitation Data'!I30)))</f>
        <v/>
      </c>
      <c r="DO36" s="298" t="str">
        <f ca="true">+IF(OFFSET('Hygiene Data'!$D$11,0,10*ROW('Hygiene Data'!D30))="","",OFFSET('Hygiene Data'!$D$11,0,10*ROW('Hygiene Data'!D30)))</f>
        <v/>
      </c>
      <c r="DP36" s="298" t="str">
        <f ca="true">+IF(OFFSET('Hygiene Data'!$D$12,0,10*ROW('Hygiene Data'!D30))="","",OFFSET('Hygiene Data'!$D$12,0,10*ROW('Hygiene Data'!D30)))</f>
        <v/>
      </c>
      <c r="DQ36" s="298" t="str">
        <f ca="true">+IF(OFFSET('Hygiene Data'!$D$13,0,10*ROW('Hygiene Data'!D30))="","",OFFSET('Hygiene Data'!$D$13,0,10*ROW('Hygiene Data'!D30)))</f>
        <v/>
      </c>
      <c r="DR36" s="298" t="str">
        <f ca="true">+IF(OFFSET('Hygiene Data'!$E$11,0,10*ROW('Hygiene Data'!E30))="","",OFFSET('Hygiene Data'!$E$11,0,10*ROW('Hygiene Data'!E30)))</f>
        <v/>
      </c>
      <c r="DS36" s="298" t="str">
        <f ca="true">+IF(OFFSET('Hygiene Data'!$E$12,0,10*ROW('Hygiene Data'!E30))="","",OFFSET('Hygiene Data'!$E$12,0,10*ROW('Hygiene Data'!E30)))</f>
        <v/>
      </c>
      <c r="DT36" s="298" t="str">
        <f ca="true">+IF(OFFSET('Hygiene Data'!$E$13,0,10*ROW('Hygiene Data'!E30))="","",OFFSET('Hygiene Data'!$E$13,0,10*ROW('Hygiene Data'!E30)))</f>
        <v/>
      </c>
      <c r="DU36" s="298" t="str">
        <f ca="true">+IF(OFFSET('Hygiene Data'!$F$11,0,10*ROW('Hygiene Data'!F30))="","",OFFSET('Hygiene Data'!$F$11,0,10*ROW('Hygiene Data'!F30)))</f>
        <v/>
      </c>
      <c r="DV36" s="298" t="str">
        <f ca="true">+IF(OFFSET('Hygiene Data'!$F$12,0,10*ROW('Hygiene Data'!F30))="","",OFFSET('Hygiene Data'!$F$12,0,10*ROW('Hygiene Data'!F30)))</f>
        <v/>
      </c>
      <c r="DW36" s="298" t="str">
        <f ca="true">+IF(OFFSET('Hygiene Data'!$F$13,0,10*ROW('Hygiene Data'!F30))="","",OFFSET('Hygiene Data'!$F$13,0,10*ROW('Hygiene Data'!F30)))</f>
        <v/>
      </c>
      <c r="DX36" s="298" t="str">
        <f ca="true">+IF(OFFSET('Hygiene Data'!$G$11,0,10*ROW('Hygiene Data'!G30))="","",OFFSET('Hygiene Data'!$G$11,0,10*ROW('Hygiene Data'!G30)))</f>
        <v/>
      </c>
      <c r="DY36" s="298" t="str">
        <f ca="true">+IF(OFFSET('Hygiene Data'!$G$12,0,10*ROW('Hygiene Data'!G30))="","",OFFSET('Hygiene Data'!$G$12,0,10*ROW('Hygiene Data'!G30)))</f>
        <v/>
      </c>
      <c r="DZ36" s="298" t="str">
        <f ca="true">+IF(OFFSET('Hygiene Data'!$G$13,0,10*ROW('Hygiene Data'!G30))="","",OFFSET('Hygiene Data'!$G$13,0,10*ROW('Hygiene Data'!G30)))</f>
        <v/>
      </c>
      <c r="EA36" s="298" t="str">
        <f ca="true">+IF(OFFSET('Hygiene Data'!$H$11,0,10*ROW('Hygiene Data'!H30))="","",OFFSET('Hygiene Data'!$H$11,0,10*ROW('Hygiene Data'!H30)))</f>
        <v/>
      </c>
      <c r="EB36" s="298" t="str">
        <f ca="true">+IF(OFFSET('Hygiene Data'!$H$12,0,10*ROW('Hygiene Data'!H30))="","",OFFSET('Hygiene Data'!$H$12,0,10*ROW('Hygiene Data'!H30)))</f>
        <v/>
      </c>
      <c r="EC36" s="298" t="str">
        <f ca="true">+IF(OFFSET('Hygiene Data'!$H$13,0,10*ROW('Hygiene Data'!H30))="","",OFFSET('Hygiene Data'!$H$13,0,10*ROW('Hygiene Data'!H30)))</f>
        <v/>
      </c>
      <c r="ED36" s="298" t="str">
        <f ca="true">+IF(OFFSET('Hygiene Data'!$I$11,0,10*ROW('Hygiene Data'!I30))="","",OFFSET('Hygiene Data'!$I$11,0,10*ROW('Hygiene Data'!I30)))</f>
        <v/>
      </c>
      <c r="EE36" s="298" t="str">
        <f ca="true">+IF(OFFSET('Hygiene Data'!$I$12,0,10*ROW('Hygiene Data'!I30))="","",OFFSET('Hygiene Data'!$I$12,0,10*ROW('Hygiene Data'!I30)))</f>
        <v/>
      </c>
      <c r="EF36" s="298"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54"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8"/>
      <c r="BS37" s="298" t="str">
        <f ca="true">+IF(OFFSET('Water Data'!$D$27,0,10*ROW('Water Data'!D31))="","",OFFSET('Water Data'!$D$27,0,10*ROW('Water Data'!D31)))</f>
        <v/>
      </c>
      <c r="BT37" s="298" t="str">
        <f ca="true">+IF(OFFSET('Water Data'!$D$28,0,10*ROW('Water Data'!D31))="","",OFFSET('Water Data'!$D$28,0,10*ROW('Water Data'!D31)))</f>
        <v/>
      </c>
      <c r="BU37" s="298" t="str">
        <f ca="true">+IF(OFFSET('Water Data'!$D$29,0,10*ROW('Water Data'!D31))="","",OFFSET('Water Data'!$D$29,0,10*ROW('Water Data'!D31)))</f>
        <v/>
      </c>
      <c r="BV37" s="298" t="str">
        <f ca="true">+IF(OFFSET('Water Data'!$E$27,0,10*ROW('Water Data'!E31))="","",OFFSET('Water Data'!$E$27,0,10*ROW('Water Data'!E31)))</f>
        <v/>
      </c>
      <c r="BW37" s="298" t="str">
        <f ca="true">+IF(OFFSET('Water Data'!$E$28,0,10*ROW('Water Data'!E31))="","",OFFSET('Water Data'!$E$28,0,10*ROW('Water Data'!E31)))</f>
        <v/>
      </c>
      <c r="BX37" s="298" t="str">
        <f ca="true">+IF(OFFSET('Water Data'!$E$29,0,10*ROW('Water Data'!E31))="","",OFFSET('Water Data'!$E$29,0,10*ROW('Water Data'!E31)))</f>
        <v/>
      </c>
      <c r="BY37" s="298" t="str">
        <f ca="true">+IF(OFFSET('Water Data'!$F$27,0,10*ROW('Water Data'!F31))="","",OFFSET('Water Data'!$F$27,0,10*ROW('Water Data'!F31)))</f>
        <v/>
      </c>
      <c r="BZ37" s="298" t="str">
        <f ca="true">+IF(OFFSET('Water Data'!$F$28,0,10*ROW('Water Data'!F31))="","",OFFSET('Water Data'!$F$28,0,10*ROW('Water Data'!F31)))</f>
        <v/>
      </c>
      <c r="CA37" s="298" t="str">
        <f ca="true">+IF(OFFSET('Water Data'!$F$29,0,10*ROW('Water Data'!F31))="","",OFFSET('Water Data'!$F$29,0,10*ROW('Water Data'!F31)))</f>
        <v/>
      </c>
      <c r="CB37" s="298" t="str">
        <f ca="true">+IF(OFFSET('Water Data'!$G$27,0,10*ROW('Water Data'!G31))="","",OFFSET('Water Data'!$G$27,0,10*ROW('Water Data'!G31)))</f>
        <v/>
      </c>
      <c r="CC37" s="298" t="str">
        <f ca="true">+IF(OFFSET('Water Data'!$G$28,0,10*ROW('Water Data'!G31))="","",OFFSET('Water Data'!$G$28,0,10*ROW('Water Data'!G31)))</f>
        <v/>
      </c>
      <c r="CD37" s="298" t="str">
        <f ca="true">+IF(OFFSET('Water Data'!$G$29,0,10*ROW('Water Data'!G31))="","",OFFSET('Water Data'!$G$29,0,10*ROW('Water Data'!G31)))</f>
        <v/>
      </c>
      <c r="CE37" s="298" t="str">
        <f ca="true">+IF(OFFSET('Water Data'!$H$27,0,10*ROW('Water Data'!H31))="","",OFFSET('Water Data'!$H$27,0,10*ROW('Water Data'!H31)))</f>
        <v/>
      </c>
      <c r="CF37" s="298" t="str">
        <f ca="true">+IF(OFFSET('Water Data'!$H$28,0,10*ROW('Water Data'!H31))="","",OFFSET('Water Data'!$H$28,0,10*ROW('Water Data'!H31)))</f>
        <v/>
      </c>
      <c r="CG37" s="298" t="str">
        <f ca="true">+IF(OFFSET('Water Data'!$H$29,0,10*ROW('Water Data'!H31))="","",OFFSET('Water Data'!$H$29,0,10*ROW('Water Data'!H31)))</f>
        <v/>
      </c>
      <c r="CH37" s="298" t="str">
        <f ca="true">+IF(OFFSET('Water Data'!$I$27,0,10*ROW('Water Data'!I31))="","",OFFSET('Water Data'!$I$27,0,10*ROW('Water Data'!I31)))</f>
        <v/>
      </c>
      <c r="CI37" s="298" t="str">
        <f ca="true">+IF(OFFSET('Water Data'!$I$28,0,10*ROW('Water Data'!I31))="","",OFFSET('Water Data'!$I$28,0,10*ROW('Water Data'!I31)))</f>
        <v/>
      </c>
      <c r="CJ37" s="298" t="str">
        <f ca="true">+IF(OFFSET('Water Data'!$I$29,0,10*ROW('Water Data'!I31))="","",OFFSET('Water Data'!$I$29,0,10*ROW('Water Data'!I31)))</f>
        <v/>
      </c>
      <c r="CK37" s="298" t="str">
        <f ca="true">+IF(OFFSET('Sanitation Data'!$D$28,0,10*ROW('Sanitation Data'!D31))="","",OFFSET('Sanitation Data'!$D$28,0,10*ROW('Sanitation Data'!D31)))</f>
        <v/>
      </c>
      <c r="CL37" s="298" t="str">
        <f ca="true">+IF(OFFSET('Sanitation Data'!$D$29,0,10*ROW('Sanitation Data'!D31))="","",OFFSET('Sanitation Data'!$D$29,0,10*ROW('Sanitation Data'!D31)))</f>
        <v/>
      </c>
      <c r="CM37" s="298" t="str">
        <f ca="true">+IF(OFFSET('Sanitation Data'!$D$30,0,10*ROW('Sanitation Data'!D31))="","",OFFSET('Sanitation Data'!$D$30,0,10*ROW('Sanitation Data'!D31)))</f>
        <v/>
      </c>
      <c r="CN37" s="298" t="str">
        <f ca="true">+IF(OFFSET('Sanitation Data'!$D$31,0,10*ROW('Sanitation Data'!D31))="","",OFFSET('Sanitation Data'!$D$31,0,10*ROW('Sanitation Data'!D31)))</f>
        <v/>
      </c>
      <c r="CO37" s="298" t="str">
        <f ca="true">+IF(OFFSET('Sanitation Data'!$D$32,0,10*ROW('Sanitation Data'!D31))="","",OFFSET('Sanitation Data'!$D$32,0,10*ROW('Sanitation Data'!D31)))</f>
        <v/>
      </c>
      <c r="CP37" s="298" t="str">
        <f ca="true">+IF(OFFSET('Sanitation Data'!$E$28,0,10*ROW('Sanitation Data'!E31))="","",OFFSET('Sanitation Data'!$E$28,0,10*ROW('Sanitation Data'!E31)))</f>
        <v/>
      </c>
      <c r="CQ37" s="298" t="str">
        <f ca="true">+IF(OFFSET('Sanitation Data'!$E$29,0,10*ROW('Sanitation Data'!E31))="","",OFFSET('Sanitation Data'!$E$29,0,10*ROW('Sanitation Data'!E31)))</f>
        <v/>
      </c>
      <c r="CR37" s="298" t="str">
        <f ca="true">+IF(OFFSET('Sanitation Data'!$E$30,0,10*ROW('Sanitation Data'!E31))="","",OFFSET('Sanitation Data'!$E$30,0,10*ROW('Sanitation Data'!E31)))</f>
        <v/>
      </c>
      <c r="CS37" s="298" t="str">
        <f ca="true">+IF(OFFSET('Sanitation Data'!$E$31,0,10*ROW('Sanitation Data'!E31))="","",OFFSET('Sanitation Data'!$E$31,0,10*ROW('Sanitation Data'!E31)))</f>
        <v/>
      </c>
      <c r="CT37" s="298" t="str">
        <f ca="true">+IF(OFFSET('Sanitation Data'!$E$32,0,10*ROW('Sanitation Data'!E31))="","",OFFSET('Sanitation Data'!$E$32,0,10*ROW('Sanitation Data'!E31)))</f>
        <v/>
      </c>
      <c r="CU37" s="298" t="str">
        <f ca="true">+IF(OFFSET('Sanitation Data'!$F$28,0,10*ROW('Sanitation Data'!F31))="","",OFFSET('Sanitation Data'!$F$28,0,10*ROW('Sanitation Data'!F31)))</f>
        <v/>
      </c>
      <c r="CV37" s="298" t="str">
        <f ca="true">+IF(OFFSET('Sanitation Data'!$F$29,0,10*ROW('Sanitation Data'!F31))="","",OFFSET('Sanitation Data'!$F$29,0,10*ROW('Sanitation Data'!F31)))</f>
        <v/>
      </c>
      <c r="CW37" s="298" t="str">
        <f ca="true">+IF(OFFSET('Sanitation Data'!$F$30,0,10*ROW('Sanitation Data'!F31))="","",OFFSET('Sanitation Data'!$F$30,0,10*ROW('Sanitation Data'!F31)))</f>
        <v/>
      </c>
      <c r="CX37" s="298" t="str">
        <f ca="true">+IF(OFFSET('Sanitation Data'!$F$31,0,10*ROW('Sanitation Data'!F31))="","",OFFSET('Sanitation Data'!$F$31,0,10*ROW('Sanitation Data'!F31)))</f>
        <v/>
      </c>
      <c r="CY37" s="298" t="str">
        <f ca="true">+IF(OFFSET('Sanitation Data'!$F$32,0,10*ROW('Sanitation Data'!F31))="","",OFFSET('Sanitation Data'!$F$32,0,10*ROW('Sanitation Data'!F31)))</f>
        <v/>
      </c>
      <c r="CZ37" s="298" t="str">
        <f ca="true">+IF(OFFSET('Sanitation Data'!$G$28,0,10*ROW('Sanitation Data'!G31))="","",OFFSET('Sanitation Data'!$G$28,0,10*ROW('Sanitation Data'!G31)))</f>
        <v/>
      </c>
      <c r="DA37" s="298" t="str">
        <f ca="true">+IF(OFFSET('Sanitation Data'!$G$29,0,10*ROW('Sanitation Data'!G31))="","",OFFSET('Sanitation Data'!$G$29,0,10*ROW('Sanitation Data'!G31)))</f>
        <v/>
      </c>
      <c r="DB37" s="298" t="str">
        <f ca="true">+IF(OFFSET('Sanitation Data'!$G$30,0,10*ROW('Sanitation Data'!G31))="","",OFFSET('Sanitation Data'!$G$30,0,10*ROW('Sanitation Data'!G31)))</f>
        <v/>
      </c>
      <c r="DC37" s="298" t="str">
        <f ca="true">+IF(OFFSET('Sanitation Data'!$G$31,0,10*ROW('Sanitation Data'!G31))="","",OFFSET('Sanitation Data'!$G$31,0,10*ROW('Sanitation Data'!G31)))</f>
        <v/>
      </c>
      <c r="DD37" s="298" t="str">
        <f ca="true">+IF(OFFSET('Sanitation Data'!$G$32,0,10*ROW('Sanitation Data'!G31))="","",OFFSET('Sanitation Data'!$G$32,0,10*ROW('Sanitation Data'!G31)))</f>
        <v/>
      </c>
      <c r="DE37" s="298" t="str">
        <f ca="true">+IF(OFFSET('Sanitation Data'!$H$28,0,10*ROW('Sanitation Data'!H31))="","",OFFSET('Sanitation Data'!$H$28,0,10*ROW('Sanitation Data'!H31)))</f>
        <v/>
      </c>
      <c r="DF37" s="298" t="str">
        <f ca="true">+IF(OFFSET('Sanitation Data'!$H$29,0,10*ROW('Sanitation Data'!H31))="","",OFFSET('Sanitation Data'!$H$29,0,10*ROW('Sanitation Data'!H31)))</f>
        <v/>
      </c>
      <c r="DG37" s="298" t="str">
        <f ca="true">+IF(OFFSET('Sanitation Data'!$H$30,0,10*ROW('Sanitation Data'!H31))="","",OFFSET('Sanitation Data'!$H$30,0,10*ROW('Sanitation Data'!H31)))</f>
        <v/>
      </c>
      <c r="DH37" s="298" t="str">
        <f ca="true">+IF(OFFSET('Sanitation Data'!$H$31,0,10*ROW('Sanitation Data'!H31))="","",OFFSET('Sanitation Data'!$H$31,0,10*ROW('Sanitation Data'!H31)))</f>
        <v/>
      </c>
      <c r="DI37" s="298" t="str">
        <f ca="true">+IF(OFFSET('Sanitation Data'!$H$32,0,10*ROW('Sanitation Data'!H31))="","",OFFSET('Sanitation Data'!$H$32,0,10*ROW('Sanitation Data'!H31)))</f>
        <v/>
      </c>
      <c r="DJ37" s="298" t="str">
        <f ca="true">+IF(OFFSET('Sanitation Data'!$I$28,0,10*ROW('Sanitation Data'!I31))="","",OFFSET('Sanitation Data'!$I$28,0,10*ROW('Sanitation Data'!I31)))</f>
        <v/>
      </c>
      <c r="DK37" s="298" t="str">
        <f ca="true">+IF(OFFSET('Sanitation Data'!$I$29,0,10*ROW('Sanitation Data'!I31))="","",OFFSET('Sanitation Data'!$I$29,0,10*ROW('Sanitation Data'!I31)))</f>
        <v/>
      </c>
      <c r="DL37" s="298" t="str">
        <f ca="true">+IF(OFFSET('Sanitation Data'!$I$30,0,10*ROW('Sanitation Data'!I31))="","",OFFSET('Sanitation Data'!$I$30,0,10*ROW('Sanitation Data'!I31)))</f>
        <v/>
      </c>
      <c r="DM37" s="298" t="str">
        <f ca="true">+IF(OFFSET('Sanitation Data'!$I$31,0,10*ROW('Sanitation Data'!I31))="","",OFFSET('Sanitation Data'!$I$31,0,10*ROW('Sanitation Data'!I31)))</f>
        <v/>
      </c>
      <c r="DN37" s="298" t="str">
        <f ca="true">+IF(OFFSET('Sanitation Data'!$I$32,0,10*ROW('Sanitation Data'!I31))="","",OFFSET('Sanitation Data'!$I$32,0,10*ROW('Sanitation Data'!I31)))</f>
        <v/>
      </c>
      <c r="DO37" s="298" t="str">
        <f ca="true">+IF(OFFSET('Hygiene Data'!$D$11,0,10*ROW('Hygiene Data'!D31))="","",OFFSET('Hygiene Data'!$D$11,0,10*ROW('Hygiene Data'!D31)))</f>
        <v/>
      </c>
      <c r="DP37" s="298" t="str">
        <f ca="true">+IF(OFFSET('Hygiene Data'!$D$12,0,10*ROW('Hygiene Data'!D31))="","",OFFSET('Hygiene Data'!$D$12,0,10*ROW('Hygiene Data'!D31)))</f>
        <v/>
      </c>
      <c r="DQ37" s="298" t="str">
        <f ca="true">+IF(OFFSET('Hygiene Data'!$D$13,0,10*ROW('Hygiene Data'!D31))="","",OFFSET('Hygiene Data'!$D$13,0,10*ROW('Hygiene Data'!D31)))</f>
        <v/>
      </c>
      <c r="DR37" s="298" t="str">
        <f ca="true">+IF(OFFSET('Hygiene Data'!$E$11,0,10*ROW('Hygiene Data'!E31))="","",OFFSET('Hygiene Data'!$E$11,0,10*ROW('Hygiene Data'!E31)))</f>
        <v/>
      </c>
      <c r="DS37" s="298" t="str">
        <f ca="true">+IF(OFFSET('Hygiene Data'!$E$12,0,10*ROW('Hygiene Data'!E31))="","",OFFSET('Hygiene Data'!$E$12,0,10*ROW('Hygiene Data'!E31)))</f>
        <v/>
      </c>
      <c r="DT37" s="298" t="str">
        <f ca="true">+IF(OFFSET('Hygiene Data'!$E$13,0,10*ROW('Hygiene Data'!E31))="","",OFFSET('Hygiene Data'!$E$13,0,10*ROW('Hygiene Data'!E31)))</f>
        <v/>
      </c>
      <c r="DU37" s="298" t="str">
        <f ca="true">+IF(OFFSET('Hygiene Data'!$F$11,0,10*ROW('Hygiene Data'!F31))="","",OFFSET('Hygiene Data'!$F$11,0,10*ROW('Hygiene Data'!F31)))</f>
        <v/>
      </c>
      <c r="DV37" s="298" t="str">
        <f ca="true">+IF(OFFSET('Hygiene Data'!$F$12,0,10*ROW('Hygiene Data'!F31))="","",OFFSET('Hygiene Data'!$F$12,0,10*ROW('Hygiene Data'!F31)))</f>
        <v/>
      </c>
      <c r="DW37" s="298" t="str">
        <f ca="true">+IF(OFFSET('Hygiene Data'!$F$13,0,10*ROW('Hygiene Data'!F31))="","",OFFSET('Hygiene Data'!$F$13,0,10*ROW('Hygiene Data'!F31)))</f>
        <v/>
      </c>
      <c r="DX37" s="298" t="str">
        <f ca="true">+IF(OFFSET('Hygiene Data'!$G$11,0,10*ROW('Hygiene Data'!G31))="","",OFFSET('Hygiene Data'!$G$11,0,10*ROW('Hygiene Data'!G31)))</f>
        <v/>
      </c>
      <c r="DY37" s="298" t="str">
        <f ca="true">+IF(OFFSET('Hygiene Data'!$G$12,0,10*ROW('Hygiene Data'!G31))="","",OFFSET('Hygiene Data'!$G$12,0,10*ROW('Hygiene Data'!G31)))</f>
        <v/>
      </c>
      <c r="DZ37" s="298" t="str">
        <f ca="true">+IF(OFFSET('Hygiene Data'!$G$13,0,10*ROW('Hygiene Data'!G31))="","",OFFSET('Hygiene Data'!$G$13,0,10*ROW('Hygiene Data'!G31)))</f>
        <v/>
      </c>
      <c r="EA37" s="298" t="str">
        <f ca="true">+IF(OFFSET('Hygiene Data'!$H$11,0,10*ROW('Hygiene Data'!H31))="","",OFFSET('Hygiene Data'!$H$11,0,10*ROW('Hygiene Data'!H31)))</f>
        <v/>
      </c>
      <c r="EB37" s="298" t="str">
        <f ca="true">+IF(OFFSET('Hygiene Data'!$H$12,0,10*ROW('Hygiene Data'!H31))="","",OFFSET('Hygiene Data'!$H$12,0,10*ROW('Hygiene Data'!H31)))</f>
        <v/>
      </c>
      <c r="EC37" s="298" t="str">
        <f ca="true">+IF(OFFSET('Hygiene Data'!$H$13,0,10*ROW('Hygiene Data'!H31))="","",OFFSET('Hygiene Data'!$H$13,0,10*ROW('Hygiene Data'!H31)))</f>
        <v/>
      </c>
      <c r="ED37" s="298" t="str">
        <f ca="true">+IF(OFFSET('Hygiene Data'!$I$11,0,10*ROW('Hygiene Data'!I31))="","",OFFSET('Hygiene Data'!$I$11,0,10*ROW('Hygiene Data'!I31)))</f>
        <v/>
      </c>
      <c r="EE37" s="298" t="str">
        <f ca="true">+IF(OFFSET('Hygiene Data'!$I$12,0,10*ROW('Hygiene Data'!I31))="","",OFFSET('Hygiene Data'!$I$12,0,10*ROW('Hygiene Data'!I31)))</f>
        <v/>
      </c>
      <c r="EF37" s="298"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54"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8"/>
      <c r="BS38" s="298" t="str">
        <f ca="true">+IF(OFFSET('Water Data'!$D$27,0,10*ROW('Water Data'!D32))="","",OFFSET('Water Data'!$D$27,0,10*ROW('Water Data'!D32)))</f>
        <v/>
      </c>
      <c r="BT38" s="298" t="str">
        <f ca="true">+IF(OFFSET('Water Data'!$D$28,0,10*ROW('Water Data'!D32))="","",OFFSET('Water Data'!$D$28,0,10*ROW('Water Data'!D32)))</f>
        <v/>
      </c>
      <c r="BU38" s="298" t="str">
        <f ca="true">+IF(OFFSET('Water Data'!$D$29,0,10*ROW('Water Data'!D32))="","",OFFSET('Water Data'!$D$29,0,10*ROW('Water Data'!D32)))</f>
        <v/>
      </c>
      <c r="BV38" s="298" t="str">
        <f ca="true">+IF(OFFSET('Water Data'!$E$27,0,10*ROW('Water Data'!E32))="","",OFFSET('Water Data'!$E$27,0,10*ROW('Water Data'!E32)))</f>
        <v/>
      </c>
      <c r="BW38" s="298" t="str">
        <f ca="true">+IF(OFFSET('Water Data'!$E$28,0,10*ROW('Water Data'!E32))="","",OFFSET('Water Data'!$E$28,0,10*ROW('Water Data'!E32)))</f>
        <v/>
      </c>
      <c r="BX38" s="298" t="str">
        <f ca="true">+IF(OFFSET('Water Data'!$E$29,0,10*ROW('Water Data'!E32))="","",OFFSET('Water Data'!$E$29,0,10*ROW('Water Data'!E32)))</f>
        <v/>
      </c>
      <c r="BY38" s="298" t="str">
        <f ca="true">+IF(OFFSET('Water Data'!$F$27,0,10*ROW('Water Data'!F32))="","",OFFSET('Water Data'!$F$27,0,10*ROW('Water Data'!F32)))</f>
        <v/>
      </c>
      <c r="BZ38" s="298" t="str">
        <f ca="true">+IF(OFFSET('Water Data'!$F$28,0,10*ROW('Water Data'!F32))="","",OFFSET('Water Data'!$F$28,0,10*ROW('Water Data'!F32)))</f>
        <v/>
      </c>
      <c r="CA38" s="298" t="str">
        <f ca="true">+IF(OFFSET('Water Data'!$F$29,0,10*ROW('Water Data'!F32))="","",OFFSET('Water Data'!$F$29,0,10*ROW('Water Data'!F32)))</f>
        <v/>
      </c>
      <c r="CB38" s="298" t="str">
        <f ca="true">+IF(OFFSET('Water Data'!$G$27,0,10*ROW('Water Data'!G32))="","",OFFSET('Water Data'!$G$27,0,10*ROW('Water Data'!G32)))</f>
        <v/>
      </c>
      <c r="CC38" s="298" t="str">
        <f ca="true">+IF(OFFSET('Water Data'!$G$28,0,10*ROW('Water Data'!G32))="","",OFFSET('Water Data'!$G$28,0,10*ROW('Water Data'!G32)))</f>
        <v/>
      </c>
      <c r="CD38" s="298" t="str">
        <f ca="true">+IF(OFFSET('Water Data'!$G$29,0,10*ROW('Water Data'!G32))="","",OFFSET('Water Data'!$G$29,0,10*ROW('Water Data'!G32)))</f>
        <v/>
      </c>
      <c r="CE38" s="298" t="str">
        <f ca="true">+IF(OFFSET('Water Data'!$H$27,0,10*ROW('Water Data'!H32))="","",OFFSET('Water Data'!$H$27,0,10*ROW('Water Data'!H32)))</f>
        <v/>
      </c>
      <c r="CF38" s="298" t="str">
        <f ca="true">+IF(OFFSET('Water Data'!$H$28,0,10*ROW('Water Data'!H32))="","",OFFSET('Water Data'!$H$28,0,10*ROW('Water Data'!H32)))</f>
        <v/>
      </c>
      <c r="CG38" s="298" t="str">
        <f ca="true">+IF(OFFSET('Water Data'!$H$29,0,10*ROW('Water Data'!H32))="","",OFFSET('Water Data'!$H$29,0,10*ROW('Water Data'!H32)))</f>
        <v/>
      </c>
      <c r="CH38" s="298" t="str">
        <f ca="true">+IF(OFFSET('Water Data'!$I$27,0,10*ROW('Water Data'!I32))="","",OFFSET('Water Data'!$I$27,0,10*ROW('Water Data'!I32)))</f>
        <v/>
      </c>
      <c r="CI38" s="298" t="str">
        <f ca="true">+IF(OFFSET('Water Data'!$I$28,0,10*ROW('Water Data'!I32))="","",OFFSET('Water Data'!$I$28,0,10*ROW('Water Data'!I32)))</f>
        <v/>
      </c>
      <c r="CJ38" s="298" t="str">
        <f ca="true">+IF(OFFSET('Water Data'!$I$29,0,10*ROW('Water Data'!I32))="","",OFFSET('Water Data'!$I$29,0,10*ROW('Water Data'!I32)))</f>
        <v/>
      </c>
      <c r="CK38" s="298" t="str">
        <f ca="true">+IF(OFFSET('Sanitation Data'!$D$28,0,10*ROW('Sanitation Data'!D32))="","",OFFSET('Sanitation Data'!$D$28,0,10*ROW('Sanitation Data'!D32)))</f>
        <v/>
      </c>
      <c r="CL38" s="298" t="str">
        <f ca="true">+IF(OFFSET('Sanitation Data'!$D$29,0,10*ROW('Sanitation Data'!D32))="","",OFFSET('Sanitation Data'!$D$29,0,10*ROW('Sanitation Data'!D32)))</f>
        <v/>
      </c>
      <c r="CM38" s="298" t="str">
        <f ca="true">+IF(OFFSET('Sanitation Data'!$D$30,0,10*ROW('Sanitation Data'!D32))="","",OFFSET('Sanitation Data'!$D$30,0,10*ROW('Sanitation Data'!D32)))</f>
        <v/>
      </c>
      <c r="CN38" s="298" t="str">
        <f ca="true">+IF(OFFSET('Sanitation Data'!$D$31,0,10*ROW('Sanitation Data'!D32))="","",OFFSET('Sanitation Data'!$D$31,0,10*ROW('Sanitation Data'!D32)))</f>
        <v/>
      </c>
      <c r="CO38" s="298" t="str">
        <f ca="true">+IF(OFFSET('Sanitation Data'!$D$32,0,10*ROW('Sanitation Data'!D32))="","",OFFSET('Sanitation Data'!$D$32,0,10*ROW('Sanitation Data'!D32)))</f>
        <v/>
      </c>
      <c r="CP38" s="298" t="str">
        <f ca="true">+IF(OFFSET('Sanitation Data'!$E$28,0,10*ROW('Sanitation Data'!E32))="","",OFFSET('Sanitation Data'!$E$28,0,10*ROW('Sanitation Data'!E32)))</f>
        <v/>
      </c>
      <c r="CQ38" s="298" t="str">
        <f ca="true">+IF(OFFSET('Sanitation Data'!$E$29,0,10*ROW('Sanitation Data'!E32))="","",OFFSET('Sanitation Data'!$E$29,0,10*ROW('Sanitation Data'!E32)))</f>
        <v/>
      </c>
      <c r="CR38" s="298" t="str">
        <f ca="true">+IF(OFFSET('Sanitation Data'!$E$30,0,10*ROW('Sanitation Data'!E32))="","",OFFSET('Sanitation Data'!$E$30,0,10*ROW('Sanitation Data'!E32)))</f>
        <v/>
      </c>
      <c r="CS38" s="298" t="str">
        <f ca="true">+IF(OFFSET('Sanitation Data'!$E$31,0,10*ROW('Sanitation Data'!E32))="","",OFFSET('Sanitation Data'!$E$31,0,10*ROW('Sanitation Data'!E32)))</f>
        <v/>
      </c>
      <c r="CT38" s="298" t="str">
        <f ca="true">+IF(OFFSET('Sanitation Data'!$E$32,0,10*ROW('Sanitation Data'!E32))="","",OFFSET('Sanitation Data'!$E$32,0,10*ROW('Sanitation Data'!E32)))</f>
        <v/>
      </c>
      <c r="CU38" s="298" t="str">
        <f ca="true">+IF(OFFSET('Sanitation Data'!$F$28,0,10*ROW('Sanitation Data'!F32))="","",OFFSET('Sanitation Data'!$F$28,0,10*ROW('Sanitation Data'!F32)))</f>
        <v/>
      </c>
      <c r="CV38" s="298" t="str">
        <f ca="true">+IF(OFFSET('Sanitation Data'!$F$29,0,10*ROW('Sanitation Data'!F32))="","",OFFSET('Sanitation Data'!$F$29,0,10*ROW('Sanitation Data'!F32)))</f>
        <v/>
      </c>
      <c r="CW38" s="298" t="str">
        <f ca="true">+IF(OFFSET('Sanitation Data'!$F$30,0,10*ROW('Sanitation Data'!F32))="","",OFFSET('Sanitation Data'!$F$30,0,10*ROW('Sanitation Data'!F32)))</f>
        <v/>
      </c>
      <c r="CX38" s="298" t="str">
        <f ca="true">+IF(OFFSET('Sanitation Data'!$F$31,0,10*ROW('Sanitation Data'!F32))="","",OFFSET('Sanitation Data'!$F$31,0,10*ROW('Sanitation Data'!F32)))</f>
        <v/>
      </c>
      <c r="CY38" s="298" t="str">
        <f ca="true">+IF(OFFSET('Sanitation Data'!$F$32,0,10*ROW('Sanitation Data'!F32))="","",OFFSET('Sanitation Data'!$F$32,0,10*ROW('Sanitation Data'!F32)))</f>
        <v/>
      </c>
      <c r="CZ38" s="298" t="str">
        <f ca="true">+IF(OFFSET('Sanitation Data'!$G$28,0,10*ROW('Sanitation Data'!G32))="","",OFFSET('Sanitation Data'!$G$28,0,10*ROW('Sanitation Data'!G32)))</f>
        <v/>
      </c>
      <c r="DA38" s="298" t="str">
        <f ca="true">+IF(OFFSET('Sanitation Data'!$G$29,0,10*ROW('Sanitation Data'!G32))="","",OFFSET('Sanitation Data'!$G$29,0,10*ROW('Sanitation Data'!G32)))</f>
        <v/>
      </c>
      <c r="DB38" s="298" t="str">
        <f ca="true">+IF(OFFSET('Sanitation Data'!$G$30,0,10*ROW('Sanitation Data'!G32))="","",OFFSET('Sanitation Data'!$G$30,0,10*ROW('Sanitation Data'!G32)))</f>
        <v/>
      </c>
      <c r="DC38" s="298" t="str">
        <f ca="true">+IF(OFFSET('Sanitation Data'!$G$31,0,10*ROW('Sanitation Data'!G32))="","",OFFSET('Sanitation Data'!$G$31,0,10*ROW('Sanitation Data'!G32)))</f>
        <v/>
      </c>
      <c r="DD38" s="298" t="str">
        <f ca="true">+IF(OFFSET('Sanitation Data'!$G$32,0,10*ROW('Sanitation Data'!G32))="","",OFFSET('Sanitation Data'!$G$32,0,10*ROW('Sanitation Data'!G32)))</f>
        <v/>
      </c>
      <c r="DE38" s="298" t="str">
        <f ca="true">+IF(OFFSET('Sanitation Data'!$H$28,0,10*ROW('Sanitation Data'!H32))="","",OFFSET('Sanitation Data'!$H$28,0,10*ROW('Sanitation Data'!H32)))</f>
        <v/>
      </c>
      <c r="DF38" s="298" t="str">
        <f ca="true">+IF(OFFSET('Sanitation Data'!$H$29,0,10*ROW('Sanitation Data'!H32))="","",OFFSET('Sanitation Data'!$H$29,0,10*ROW('Sanitation Data'!H32)))</f>
        <v/>
      </c>
      <c r="DG38" s="298" t="str">
        <f ca="true">+IF(OFFSET('Sanitation Data'!$H$30,0,10*ROW('Sanitation Data'!H32))="","",OFFSET('Sanitation Data'!$H$30,0,10*ROW('Sanitation Data'!H32)))</f>
        <v/>
      </c>
      <c r="DH38" s="298" t="str">
        <f ca="true">+IF(OFFSET('Sanitation Data'!$H$31,0,10*ROW('Sanitation Data'!H32))="","",OFFSET('Sanitation Data'!$H$31,0,10*ROW('Sanitation Data'!H32)))</f>
        <v/>
      </c>
      <c r="DI38" s="298" t="str">
        <f ca="true">+IF(OFFSET('Sanitation Data'!$H$32,0,10*ROW('Sanitation Data'!H32))="","",OFFSET('Sanitation Data'!$H$32,0,10*ROW('Sanitation Data'!H32)))</f>
        <v/>
      </c>
      <c r="DJ38" s="298" t="str">
        <f ca="true">+IF(OFFSET('Sanitation Data'!$I$28,0,10*ROW('Sanitation Data'!I32))="","",OFFSET('Sanitation Data'!$I$28,0,10*ROW('Sanitation Data'!I32)))</f>
        <v/>
      </c>
      <c r="DK38" s="298" t="str">
        <f ca="true">+IF(OFFSET('Sanitation Data'!$I$29,0,10*ROW('Sanitation Data'!I32))="","",OFFSET('Sanitation Data'!$I$29,0,10*ROW('Sanitation Data'!I32)))</f>
        <v/>
      </c>
      <c r="DL38" s="298" t="str">
        <f ca="true">+IF(OFFSET('Sanitation Data'!$I$30,0,10*ROW('Sanitation Data'!I32))="","",OFFSET('Sanitation Data'!$I$30,0,10*ROW('Sanitation Data'!I32)))</f>
        <v/>
      </c>
      <c r="DM38" s="298" t="str">
        <f ca="true">+IF(OFFSET('Sanitation Data'!$I$31,0,10*ROW('Sanitation Data'!I32))="","",OFFSET('Sanitation Data'!$I$31,0,10*ROW('Sanitation Data'!I32)))</f>
        <v/>
      </c>
      <c r="DN38" s="298" t="str">
        <f ca="true">+IF(OFFSET('Sanitation Data'!$I$32,0,10*ROW('Sanitation Data'!I32))="","",OFFSET('Sanitation Data'!$I$32,0,10*ROW('Sanitation Data'!I32)))</f>
        <v/>
      </c>
      <c r="DO38" s="298" t="str">
        <f ca="true">+IF(OFFSET('Hygiene Data'!$D$11,0,10*ROW('Hygiene Data'!D32))="","",OFFSET('Hygiene Data'!$D$11,0,10*ROW('Hygiene Data'!D32)))</f>
        <v/>
      </c>
      <c r="DP38" s="298" t="str">
        <f ca="true">+IF(OFFSET('Hygiene Data'!$D$12,0,10*ROW('Hygiene Data'!D32))="","",OFFSET('Hygiene Data'!$D$12,0,10*ROW('Hygiene Data'!D32)))</f>
        <v/>
      </c>
      <c r="DQ38" s="298" t="str">
        <f ca="true">+IF(OFFSET('Hygiene Data'!$D$13,0,10*ROW('Hygiene Data'!D32))="","",OFFSET('Hygiene Data'!$D$13,0,10*ROW('Hygiene Data'!D32)))</f>
        <v/>
      </c>
      <c r="DR38" s="298" t="str">
        <f ca="true">+IF(OFFSET('Hygiene Data'!$E$11,0,10*ROW('Hygiene Data'!E32))="","",OFFSET('Hygiene Data'!$E$11,0,10*ROW('Hygiene Data'!E32)))</f>
        <v/>
      </c>
      <c r="DS38" s="298" t="str">
        <f ca="true">+IF(OFFSET('Hygiene Data'!$E$12,0,10*ROW('Hygiene Data'!E32))="","",OFFSET('Hygiene Data'!$E$12,0,10*ROW('Hygiene Data'!E32)))</f>
        <v/>
      </c>
      <c r="DT38" s="298" t="str">
        <f ca="true">+IF(OFFSET('Hygiene Data'!$E$13,0,10*ROW('Hygiene Data'!E32))="","",OFFSET('Hygiene Data'!$E$13,0,10*ROW('Hygiene Data'!E32)))</f>
        <v/>
      </c>
      <c r="DU38" s="298" t="str">
        <f ca="true">+IF(OFFSET('Hygiene Data'!$F$11,0,10*ROW('Hygiene Data'!F32))="","",OFFSET('Hygiene Data'!$F$11,0,10*ROW('Hygiene Data'!F32)))</f>
        <v/>
      </c>
      <c r="DV38" s="298" t="str">
        <f ca="true">+IF(OFFSET('Hygiene Data'!$F$12,0,10*ROW('Hygiene Data'!F32))="","",OFFSET('Hygiene Data'!$F$12,0,10*ROW('Hygiene Data'!F32)))</f>
        <v/>
      </c>
      <c r="DW38" s="298" t="str">
        <f ca="true">+IF(OFFSET('Hygiene Data'!$F$13,0,10*ROW('Hygiene Data'!F32))="","",OFFSET('Hygiene Data'!$F$13,0,10*ROW('Hygiene Data'!F32)))</f>
        <v/>
      </c>
      <c r="DX38" s="298" t="str">
        <f ca="true">+IF(OFFSET('Hygiene Data'!$G$11,0,10*ROW('Hygiene Data'!G32))="","",OFFSET('Hygiene Data'!$G$11,0,10*ROW('Hygiene Data'!G32)))</f>
        <v/>
      </c>
      <c r="DY38" s="298" t="str">
        <f ca="true">+IF(OFFSET('Hygiene Data'!$G$12,0,10*ROW('Hygiene Data'!G32))="","",OFFSET('Hygiene Data'!$G$12,0,10*ROW('Hygiene Data'!G32)))</f>
        <v/>
      </c>
      <c r="DZ38" s="298" t="str">
        <f ca="true">+IF(OFFSET('Hygiene Data'!$G$13,0,10*ROW('Hygiene Data'!G32))="","",OFFSET('Hygiene Data'!$G$13,0,10*ROW('Hygiene Data'!G32)))</f>
        <v/>
      </c>
      <c r="EA38" s="298" t="str">
        <f ca="true">+IF(OFFSET('Hygiene Data'!$H$11,0,10*ROW('Hygiene Data'!H32))="","",OFFSET('Hygiene Data'!$H$11,0,10*ROW('Hygiene Data'!H32)))</f>
        <v/>
      </c>
      <c r="EB38" s="298" t="str">
        <f ca="true">+IF(OFFSET('Hygiene Data'!$H$12,0,10*ROW('Hygiene Data'!H32))="","",OFFSET('Hygiene Data'!$H$12,0,10*ROW('Hygiene Data'!H32)))</f>
        <v/>
      </c>
      <c r="EC38" s="298" t="str">
        <f ca="true">+IF(OFFSET('Hygiene Data'!$H$13,0,10*ROW('Hygiene Data'!H32))="","",OFFSET('Hygiene Data'!$H$13,0,10*ROW('Hygiene Data'!H32)))</f>
        <v/>
      </c>
      <c r="ED38" s="298" t="str">
        <f ca="true">+IF(OFFSET('Hygiene Data'!$I$11,0,10*ROW('Hygiene Data'!I32))="","",OFFSET('Hygiene Data'!$I$11,0,10*ROW('Hygiene Data'!I32)))</f>
        <v/>
      </c>
      <c r="EE38" s="298" t="str">
        <f ca="true">+IF(OFFSET('Hygiene Data'!$I$12,0,10*ROW('Hygiene Data'!I32))="","",OFFSET('Hygiene Data'!$I$12,0,10*ROW('Hygiene Data'!I32)))</f>
        <v/>
      </c>
      <c r="EF38" s="298"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54"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8"/>
      <c r="BS39" s="298" t="str">
        <f ca="true">+IF(OFFSET('Water Data'!$D$27,0,10*ROW('Water Data'!D33))="","",OFFSET('Water Data'!$D$27,0,10*ROW('Water Data'!D33)))</f>
        <v/>
      </c>
      <c r="BT39" s="298" t="str">
        <f ca="true">+IF(OFFSET('Water Data'!$D$28,0,10*ROW('Water Data'!D33))="","",OFFSET('Water Data'!$D$28,0,10*ROW('Water Data'!D33)))</f>
        <v/>
      </c>
      <c r="BU39" s="298" t="str">
        <f ca="true">+IF(OFFSET('Water Data'!$D$29,0,10*ROW('Water Data'!D33))="","",OFFSET('Water Data'!$D$29,0,10*ROW('Water Data'!D33)))</f>
        <v/>
      </c>
      <c r="BV39" s="298" t="str">
        <f ca="true">+IF(OFFSET('Water Data'!$E$27,0,10*ROW('Water Data'!E33))="","",OFFSET('Water Data'!$E$27,0,10*ROW('Water Data'!E33)))</f>
        <v/>
      </c>
      <c r="BW39" s="298" t="str">
        <f ca="true">+IF(OFFSET('Water Data'!$E$28,0,10*ROW('Water Data'!E33))="","",OFFSET('Water Data'!$E$28,0,10*ROW('Water Data'!E33)))</f>
        <v/>
      </c>
      <c r="BX39" s="298" t="str">
        <f ca="true">+IF(OFFSET('Water Data'!$E$29,0,10*ROW('Water Data'!E33))="","",OFFSET('Water Data'!$E$29,0,10*ROW('Water Data'!E33)))</f>
        <v/>
      </c>
      <c r="BY39" s="298" t="str">
        <f ca="true">+IF(OFFSET('Water Data'!$F$27,0,10*ROW('Water Data'!F33))="","",OFFSET('Water Data'!$F$27,0,10*ROW('Water Data'!F33)))</f>
        <v/>
      </c>
      <c r="BZ39" s="298" t="str">
        <f ca="true">+IF(OFFSET('Water Data'!$F$28,0,10*ROW('Water Data'!F33))="","",OFFSET('Water Data'!$F$28,0,10*ROW('Water Data'!F33)))</f>
        <v/>
      </c>
      <c r="CA39" s="298" t="str">
        <f ca="true">+IF(OFFSET('Water Data'!$F$29,0,10*ROW('Water Data'!F33))="","",OFFSET('Water Data'!$F$29,0,10*ROW('Water Data'!F33)))</f>
        <v/>
      </c>
      <c r="CB39" s="298" t="str">
        <f ca="true">+IF(OFFSET('Water Data'!$G$27,0,10*ROW('Water Data'!G33))="","",OFFSET('Water Data'!$G$27,0,10*ROW('Water Data'!G33)))</f>
        <v/>
      </c>
      <c r="CC39" s="298" t="str">
        <f ca="true">+IF(OFFSET('Water Data'!$G$28,0,10*ROW('Water Data'!G33))="","",OFFSET('Water Data'!$G$28,0,10*ROW('Water Data'!G33)))</f>
        <v/>
      </c>
      <c r="CD39" s="298" t="str">
        <f ca="true">+IF(OFFSET('Water Data'!$G$29,0,10*ROW('Water Data'!G33))="","",OFFSET('Water Data'!$G$29,0,10*ROW('Water Data'!G33)))</f>
        <v/>
      </c>
      <c r="CE39" s="298" t="str">
        <f ca="true">+IF(OFFSET('Water Data'!$H$27,0,10*ROW('Water Data'!H33))="","",OFFSET('Water Data'!$H$27,0,10*ROW('Water Data'!H33)))</f>
        <v/>
      </c>
      <c r="CF39" s="298" t="str">
        <f ca="true">+IF(OFFSET('Water Data'!$H$28,0,10*ROW('Water Data'!H33))="","",OFFSET('Water Data'!$H$28,0,10*ROW('Water Data'!H33)))</f>
        <v/>
      </c>
      <c r="CG39" s="298" t="str">
        <f ca="true">+IF(OFFSET('Water Data'!$H$29,0,10*ROW('Water Data'!H33))="","",OFFSET('Water Data'!$H$29,0,10*ROW('Water Data'!H33)))</f>
        <v/>
      </c>
      <c r="CH39" s="298" t="str">
        <f ca="true">+IF(OFFSET('Water Data'!$I$27,0,10*ROW('Water Data'!I33))="","",OFFSET('Water Data'!$I$27,0,10*ROW('Water Data'!I33)))</f>
        <v/>
      </c>
      <c r="CI39" s="298" t="str">
        <f ca="true">+IF(OFFSET('Water Data'!$I$28,0,10*ROW('Water Data'!I33))="","",OFFSET('Water Data'!$I$28,0,10*ROW('Water Data'!I33)))</f>
        <v/>
      </c>
      <c r="CJ39" s="298" t="str">
        <f ca="true">+IF(OFFSET('Water Data'!$I$29,0,10*ROW('Water Data'!I33))="","",OFFSET('Water Data'!$I$29,0,10*ROW('Water Data'!I33)))</f>
        <v/>
      </c>
      <c r="CK39" s="298" t="str">
        <f ca="true">+IF(OFFSET('Sanitation Data'!$D$28,0,10*ROW('Sanitation Data'!D33))="","",OFFSET('Sanitation Data'!$D$28,0,10*ROW('Sanitation Data'!D33)))</f>
        <v/>
      </c>
      <c r="CL39" s="298" t="str">
        <f ca="true">+IF(OFFSET('Sanitation Data'!$D$29,0,10*ROW('Sanitation Data'!D33))="","",OFFSET('Sanitation Data'!$D$29,0,10*ROW('Sanitation Data'!D33)))</f>
        <v/>
      </c>
      <c r="CM39" s="298" t="str">
        <f ca="true">+IF(OFFSET('Sanitation Data'!$D$30,0,10*ROW('Sanitation Data'!D33))="","",OFFSET('Sanitation Data'!$D$30,0,10*ROW('Sanitation Data'!D33)))</f>
        <v/>
      </c>
      <c r="CN39" s="298" t="str">
        <f ca="true">+IF(OFFSET('Sanitation Data'!$D$31,0,10*ROW('Sanitation Data'!D33))="","",OFFSET('Sanitation Data'!$D$31,0,10*ROW('Sanitation Data'!D33)))</f>
        <v/>
      </c>
      <c r="CO39" s="298" t="str">
        <f ca="true">+IF(OFFSET('Sanitation Data'!$D$32,0,10*ROW('Sanitation Data'!D33))="","",OFFSET('Sanitation Data'!$D$32,0,10*ROW('Sanitation Data'!D33)))</f>
        <v/>
      </c>
      <c r="CP39" s="298" t="str">
        <f ca="true">+IF(OFFSET('Sanitation Data'!$E$28,0,10*ROW('Sanitation Data'!E33))="","",OFFSET('Sanitation Data'!$E$28,0,10*ROW('Sanitation Data'!E33)))</f>
        <v/>
      </c>
      <c r="CQ39" s="298" t="str">
        <f ca="true">+IF(OFFSET('Sanitation Data'!$E$29,0,10*ROW('Sanitation Data'!E33))="","",OFFSET('Sanitation Data'!$E$29,0,10*ROW('Sanitation Data'!E33)))</f>
        <v/>
      </c>
      <c r="CR39" s="298" t="str">
        <f ca="true">+IF(OFFSET('Sanitation Data'!$E$30,0,10*ROW('Sanitation Data'!E33))="","",OFFSET('Sanitation Data'!$E$30,0,10*ROW('Sanitation Data'!E33)))</f>
        <v/>
      </c>
      <c r="CS39" s="298" t="str">
        <f ca="true">+IF(OFFSET('Sanitation Data'!$E$31,0,10*ROW('Sanitation Data'!E33))="","",OFFSET('Sanitation Data'!$E$31,0,10*ROW('Sanitation Data'!E33)))</f>
        <v/>
      </c>
      <c r="CT39" s="298" t="str">
        <f ca="true">+IF(OFFSET('Sanitation Data'!$E$32,0,10*ROW('Sanitation Data'!E33))="","",OFFSET('Sanitation Data'!$E$32,0,10*ROW('Sanitation Data'!E33)))</f>
        <v/>
      </c>
      <c r="CU39" s="298" t="str">
        <f ca="true">+IF(OFFSET('Sanitation Data'!$F$28,0,10*ROW('Sanitation Data'!F33))="","",OFFSET('Sanitation Data'!$F$28,0,10*ROW('Sanitation Data'!F33)))</f>
        <v/>
      </c>
      <c r="CV39" s="298" t="str">
        <f ca="true">+IF(OFFSET('Sanitation Data'!$F$29,0,10*ROW('Sanitation Data'!F33))="","",OFFSET('Sanitation Data'!$F$29,0,10*ROW('Sanitation Data'!F33)))</f>
        <v/>
      </c>
      <c r="CW39" s="298" t="str">
        <f ca="true">+IF(OFFSET('Sanitation Data'!$F$30,0,10*ROW('Sanitation Data'!F33))="","",OFFSET('Sanitation Data'!$F$30,0,10*ROW('Sanitation Data'!F33)))</f>
        <v/>
      </c>
      <c r="CX39" s="298" t="str">
        <f ca="true">+IF(OFFSET('Sanitation Data'!$F$31,0,10*ROW('Sanitation Data'!F33))="","",OFFSET('Sanitation Data'!$F$31,0,10*ROW('Sanitation Data'!F33)))</f>
        <v/>
      </c>
      <c r="CY39" s="298" t="str">
        <f ca="true">+IF(OFFSET('Sanitation Data'!$F$32,0,10*ROW('Sanitation Data'!F33))="","",OFFSET('Sanitation Data'!$F$32,0,10*ROW('Sanitation Data'!F33)))</f>
        <v/>
      </c>
      <c r="CZ39" s="298" t="str">
        <f ca="true">+IF(OFFSET('Sanitation Data'!$G$28,0,10*ROW('Sanitation Data'!G33))="","",OFFSET('Sanitation Data'!$G$28,0,10*ROW('Sanitation Data'!G33)))</f>
        <v/>
      </c>
      <c r="DA39" s="298" t="str">
        <f ca="true">+IF(OFFSET('Sanitation Data'!$G$29,0,10*ROW('Sanitation Data'!G33))="","",OFFSET('Sanitation Data'!$G$29,0,10*ROW('Sanitation Data'!G33)))</f>
        <v/>
      </c>
      <c r="DB39" s="298" t="str">
        <f ca="true">+IF(OFFSET('Sanitation Data'!$G$30,0,10*ROW('Sanitation Data'!G33))="","",OFFSET('Sanitation Data'!$G$30,0,10*ROW('Sanitation Data'!G33)))</f>
        <v/>
      </c>
      <c r="DC39" s="298" t="str">
        <f ca="true">+IF(OFFSET('Sanitation Data'!$G$31,0,10*ROW('Sanitation Data'!G33))="","",OFFSET('Sanitation Data'!$G$31,0,10*ROW('Sanitation Data'!G33)))</f>
        <v/>
      </c>
      <c r="DD39" s="298" t="str">
        <f ca="true">+IF(OFFSET('Sanitation Data'!$G$32,0,10*ROW('Sanitation Data'!G33))="","",OFFSET('Sanitation Data'!$G$32,0,10*ROW('Sanitation Data'!G33)))</f>
        <v/>
      </c>
      <c r="DE39" s="298" t="str">
        <f ca="true">+IF(OFFSET('Sanitation Data'!$H$28,0,10*ROW('Sanitation Data'!H33))="","",OFFSET('Sanitation Data'!$H$28,0,10*ROW('Sanitation Data'!H33)))</f>
        <v/>
      </c>
      <c r="DF39" s="298" t="str">
        <f ca="true">+IF(OFFSET('Sanitation Data'!$H$29,0,10*ROW('Sanitation Data'!H33))="","",OFFSET('Sanitation Data'!$H$29,0,10*ROW('Sanitation Data'!H33)))</f>
        <v/>
      </c>
      <c r="DG39" s="298" t="str">
        <f ca="true">+IF(OFFSET('Sanitation Data'!$H$30,0,10*ROW('Sanitation Data'!H33))="","",OFFSET('Sanitation Data'!$H$30,0,10*ROW('Sanitation Data'!H33)))</f>
        <v/>
      </c>
      <c r="DH39" s="298" t="str">
        <f ca="true">+IF(OFFSET('Sanitation Data'!$H$31,0,10*ROW('Sanitation Data'!H33))="","",OFFSET('Sanitation Data'!$H$31,0,10*ROW('Sanitation Data'!H33)))</f>
        <v/>
      </c>
      <c r="DI39" s="298" t="str">
        <f ca="true">+IF(OFFSET('Sanitation Data'!$H$32,0,10*ROW('Sanitation Data'!H33))="","",OFFSET('Sanitation Data'!$H$32,0,10*ROW('Sanitation Data'!H33)))</f>
        <v/>
      </c>
      <c r="DJ39" s="298" t="str">
        <f ca="true">+IF(OFFSET('Sanitation Data'!$I$28,0,10*ROW('Sanitation Data'!I33))="","",OFFSET('Sanitation Data'!$I$28,0,10*ROW('Sanitation Data'!I33)))</f>
        <v/>
      </c>
      <c r="DK39" s="298" t="str">
        <f ca="true">+IF(OFFSET('Sanitation Data'!$I$29,0,10*ROW('Sanitation Data'!I33))="","",OFFSET('Sanitation Data'!$I$29,0,10*ROW('Sanitation Data'!I33)))</f>
        <v/>
      </c>
      <c r="DL39" s="298" t="str">
        <f ca="true">+IF(OFFSET('Sanitation Data'!$I$30,0,10*ROW('Sanitation Data'!I33))="","",OFFSET('Sanitation Data'!$I$30,0,10*ROW('Sanitation Data'!I33)))</f>
        <v/>
      </c>
      <c r="DM39" s="298" t="str">
        <f ca="true">+IF(OFFSET('Sanitation Data'!$I$31,0,10*ROW('Sanitation Data'!I33))="","",OFFSET('Sanitation Data'!$I$31,0,10*ROW('Sanitation Data'!I33)))</f>
        <v/>
      </c>
      <c r="DN39" s="298" t="str">
        <f ca="true">+IF(OFFSET('Sanitation Data'!$I$32,0,10*ROW('Sanitation Data'!I33))="","",OFFSET('Sanitation Data'!$I$32,0,10*ROW('Sanitation Data'!I33)))</f>
        <v/>
      </c>
      <c r="DO39" s="298" t="str">
        <f ca="true">+IF(OFFSET('Hygiene Data'!$D$11,0,10*ROW('Hygiene Data'!D33))="","",OFFSET('Hygiene Data'!$D$11,0,10*ROW('Hygiene Data'!D33)))</f>
        <v/>
      </c>
      <c r="DP39" s="298" t="str">
        <f ca="true">+IF(OFFSET('Hygiene Data'!$D$12,0,10*ROW('Hygiene Data'!D33))="","",OFFSET('Hygiene Data'!$D$12,0,10*ROW('Hygiene Data'!D33)))</f>
        <v/>
      </c>
      <c r="DQ39" s="298" t="str">
        <f ca="true">+IF(OFFSET('Hygiene Data'!$D$13,0,10*ROW('Hygiene Data'!D33))="","",OFFSET('Hygiene Data'!$D$13,0,10*ROW('Hygiene Data'!D33)))</f>
        <v/>
      </c>
      <c r="DR39" s="298" t="str">
        <f ca="true">+IF(OFFSET('Hygiene Data'!$E$11,0,10*ROW('Hygiene Data'!E33))="","",OFFSET('Hygiene Data'!$E$11,0,10*ROW('Hygiene Data'!E33)))</f>
        <v/>
      </c>
      <c r="DS39" s="298" t="str">
        <f ca="true">+IF(OFFSET('Hygiene Data'!$E$12,0,10*ROW('Hygiene Data'!E33))="","",OFFSET('Hygiene Data'!$E$12,0,10*ROW('Hygiene Data'!E33)))</f>
        <v/>
      </c>
      <c r="DT39" s="298" t="str">
        <f ca="true">+IF(OFFSET('Hygiene Data'!$E$13,0,10*ROW('Hygiene Data'!E33))="","",OFFSET('Hygiene Data'!$E$13,0,10*ROW('Hygiene Data'!E33)))</f>
        <v/>
      </c>
      <c r="DU39" s="298" t="str">
        <f ca="true">+IF(OFFSET('Hygiene Data'!$F$11,0,10*ROW('Hygiene Data'!F33))="","",OFFSET('Hygiene Data'!$F$11,0,10*ROW('Hygiene Data'!F33)))</f>
        <v/>
      </c>
      <c r="DV39" s="298" t="str">
        <f ca="true">+IF(OFFSET('Hygiene Data'!$F$12,0,10*ROW('Hygiene Data'!F33))="","",OFFSET('Hygiene Data'!$F$12,0,10*ROW('Hygiene Data'!F33)))</f>
        <v/>
      </c>
      <c r="DW39" s="298" t="str">
        <f ca="true">+IF(OFFSET('Hygiene Data'!$F$13,0,10*ROW('Hygiene Data'!F33))="","",OFFSET('Hygiene Data'!$F$13,0,10*ROW('Hygiene Data'!F33)))</f>
        <v/>
      </c>
      <c r="DX39" s="298" t="str">
        <f ca="true">+IF(OFFSET('Hygiene Data'!$G$11,0,10*ROW('Hygiene Data'!G33))="","",OFFSET('Hygiene Data'!$G$11,0,10*ROW('Hygiene Data'!G33)))</f>
        <v/>
      </c>
      <c r="DY39" s="298" t="str">
        <f ca="true">+IF(OFFSET('Hygiene Data'!$G$12,0,10*ROW('Hygiene Data'!G33))="","",OFFSET('Hygiene Data'!$G$12,0,10*ROW('Hygiene Data'!G33)))</f>
        <v/>
      </c>
      <c r="DZ39" s="298" t="str">
        <f ca="true">+IF(OFFSET('Hygiene Data'!$G$13,0,10*ROW('Hygiene Data'!G33))="","",OFFSET('Hygiene Data'!$G$13,0,10*ROW('Hygiene Data'!G33)))</f>
        <v/>
      </c>
      <c r="EA39" s="298" t="str">
        <f ca="true">+IF(OFFSET('Hygiene Data'!$H$11,0,10*ROW('Hygiene Data'!H33))="","",OFFSET('Hygiene Data'!$H$11,0,10*ROW('Hygiene Data'!H33)))</f>
        <v/>
      </c>
      <c r="EB39" s="298" t="str">
        <f ca="true">+IF(OFFSET('Hygiene Data'!$H$12,0,10*ROW('Hygiene Data'!H33))="","",OFFSET('Hygiene Data'!$H$12,0,10*ROW('Hygiene Data'!H33)))</f>
        <v/>
      </c>
      <c r="EC39" s="298" t="str">
        <f ca="true">+IF(OFFSET('Hygiene Data'!$H$13,0,10*ROW('Hygiene Data'!H33))="","",OFFSET('Hygiene Data'!$H$13,0,10*ROW('Hygiene Data'!H33)))</f>
        <v/>
      </c>
      <c r="ED39" s="298" t="str">
        <f ca="true">+IF(OFFSET('Hygiene Data'!$I$11,0,10*ROW('Hygiene Data'!I33))="","",OFFSET('Hygiene Data'!$I$11,0,10*ROW('Hygiene Data'!I33)))</f>
        <v/>
      </c>
      <c r="EE39" s="298" t="str">
        <f ca="true">+IF(OFFSET('Hygiene Data'!$I$12,0,10*ROW('Hygiene Data'!I33))="","",OFFSET('Hygiene Data'!$I$12,0,10*ROW('Hygiene Data'!I33)))</f>
        <v/>
      </c>
      <c r="EF39" s="298"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54"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8"/>
      <c r="BS40" s="298" t="str">
        <f ca="true">+IF(OFFSET('Water Data'!$D$27,0,10*ROW('Water Data'!D34))="","",OFFSET('Water Data'!$D$27,0,10*ROW('Water Data'!D34)))</f>
        <v/>
      </c>
      <c r="BT40" s="298" t="str">
        <f ca="true">+IF(OFFSET('Water Data'!$D$28,0,10*ROW('Water Data'!D34))="","",OFFSET('Water Data'!$D$28,0,10*ROW('Water Data'!D34)))</f>
        <v/>
      </c>
      <c r="BU40" s="298" t="str">
        <f ca="true">+IF(OFFSET('Water Data'!$D$29,0,10*ROW('Water Data'!D34))="","",OFFSET('Water Data'!$D$29,0,10*ROW('Water Data'!D34)))</f>
        <v/>
      </c>
      <c r="BV40" s="298" t="str">
        <f ca="true">+IF(OFFSET('Water Data'!$E$27,0,10*ROW('Water Data'!E34))="","",OFFSET('Water Data'!$E$27,0,10*ROW('Water Data'!E34)))</f>
        <v/>
      </c>
      <c r="BW40" s="298" t="str">
        <f ca="true">+IF(OFFSET('Water Data'!$E$28,0,10*ROW('Water Data'!E34))="","",OFFSET('Water Data'!$E$28,0,10*ROW('Water Data'!E34)))</f>
        <v/>
      </c>
      <c r="BX40" s="298" t="str">
        <f ca="true">+IF(OFFSET('Water Data'!$E$29,0,10*ROW('Water Data'!E34))="","",OFFSET('Water Data'!$E$29,0,10*ROW('Water Data'!E34)))</f>
        <v/>
      </c>
      <c r="BY40" s="298" t="str">
        <f ca="true">+IF(OFFSET('Water Data'!$F$27,0,10*ROW('Water Data'!F34))="","",OFFSET('Water Data'!$F$27,0,10*ROW('Water Data'!F34)))</f>
        <v/>
      </c>
      <c r="BZ40" s="298" t="str">
        <f ca="true">+IF(OFFSET('Water Data'!$F$28,0,10*ROW('Water Data'!F34))="","",OFFSET('Water Data'!$F$28,0,10*ROW('Water Data'!F34)))</f>
        <v/>
      </c>
      <c r="CA40" s="298" t="str">
        <f ca="true">+IF(OFFSET('Water Data'!$F$29,0,10*ROW('Water Data'!F34))="","",OFFSET('Water Data'!$F$29,0,10*ROW('Water Data'!F34)))</f>
        <v/>
      </c>
      <c r="CB40" s="298" t="str">
        <f ca="true">+IF(OFFSET('Water Data'!$G$27,0,10*ROW('Water Data'!G34))="","",OFFSET('Water Data'!$G$27,0,10*ROW('Water Data'!G34)))</f>
        <v/>
      </c>
      <c r="CC40" s="298" t="str">
        <f ca="true">+IF(OFFSET('Water Data'!$G$28,0,10*ROW('Water Data'!G34))="","",OFFSET('Water Data'!$G$28,0,10*ROW('Water Data'!G34)))</f>
        <v/>
      </c>
      <c r="CD40" s="298" t="str">
        <f ca="true">+IF(OFFSET('Water Data'!$G$29,0,10*ROW('Water Data'!G34))="","",OFFSET('Water Data'!$G$29,0,10*ROW('Water Data'!G34)))</f>
        <v/>
      </c>
      <c r="CE40" s="298" t="str">
        <f ca="true">+IF(OFFSET('Water Data'!$H$27,0,10*ROW('Water Data'!H34))="","",OFFSET('Water Data'!$H$27,0,10*ROW('Water Data'!H34)))</f>
        <v/>
      </c>
      <c r="CF40" s="298" t="str">
        <f ca="true">+IF(OFFSET('Water Data'!$H$28,0,10*ROW('Water Data'!H34))="","",OFFSET('Water Data'!$H$28,0,10*ROW('Water Data'!H34)))</f>
        <v/>
      </c>
      <c r="CG40" s="298" t="str">
        <f ca="true">+IF(OFFSET('Water Data'!$H$29,0,10*ROW('Water Data'!H34))="","",OFFSET('Water Data'!$H$29,0,10*ROW('Water Data'!H34)))</f>
        <v/>
      </c>
      <c r="CH40" s="298" t="str">
        <f ca="true">+IF(OFFSET('Water Data'!$I$27,0,10*ROW('Water Data'!I34))="","",OFFSET('Water Data'!$I$27,0,10*ROW('Water Data'!I34)))</f>
        <v/>
      </c>
      <c r="CI40" s="298" t="str">
        <f ca="true">+IF(OFFSET('Water Data'!$I$28,0,10*ROW('Water Data'!I34))="","",OFFSET('Water Data'!$I$28,0,10*ROW('Water Data'!I34)))</f>
        <v/>
      </c>
      <c r="CJ40" s="298" t="str">
        <f ca="true">+IF(OFFSET('Water Data'!$I$29,0,10*ROW('Water Data'!I34))="","",OFFSET('Water Data'!$I$29,0,10*ROW('Water Data'!I34)))</f>
        <v/>
      </c>
      <c r="CK40" s="298" t="str">
        <f ca="true">+IF(OFFSET('Sanitation Data'!$D$28,0,10*ROW('Sanitation Data'!D34))="","",OFFSET('Sanitation Data'!$D$28,0,10*ROW('Sanitation Data'!D34)))</f>
        <v/>
      </c>
      <c r="CL40" s="298" t="str">
        <f ca="true">+IF(OFFSET('Sanitation Data'!$D$29,0,10*ROW('Sanitation Data'!D34))="","",OFFSET('Sanitation Data'!$D$29,0,10*ROW('Sanitation Data'!D34)))</f>
        <v/>
      </c>
      <c r="CM40" s="298" t="str">
        <f ca="true">+IF(OFFSET('Sanitation Data'!$D$30,0,10*ROW('Sanitation Data'!D34))="","",OFFSET('Sanitation Data'!$D$30,0,10*ROW('Sanitation Data'!D34)))</f>
        <v/>
      </c>
      <c r="CN40" s="298" t="str">
        <f ca="true">+IF(OFFSET('Sanitation Data'!$D$31,0,10*ROW('Sanitation Data'!D34))="","",OFFSET('Sanitation Data'!$D$31,0,10*ROW('Sanitation Data'!D34)))</f>
        <v/>
      </c>
      <c r="CO40" s="298" t="str">
        <f ca="true">+IF(OFFSET('Sanitation Data'!$D$32,0,10*ROW('Sanitation Data'!D34))="","",OFFSET('Sanitation Data'!$D$32,0,10*ROW('Sanitation Data'!D34)))</f>
        <v/>
      </c>
      <c r="CP40" s="298" t="str">
        <f ca="true">+IF(OFFSET('Sanitation Data'!$E$28,0,10*ROW('Sanitation Data'!E34))="","",OFFSET('Sanitation Data'!$E$28,0,10*ROW('Sanitation Data'!E34)))</f>
        <v/>
      </c>
      <c r="CQ40" s="298" t="str">
        <f ca="true">+IF(OFFSET('Sanitation Data'!$E$29,0,10*ROW('Sanitation Data'!E34))="","",OFFSET('Sanitation Data'!$E$29,0,10*ROW('Sanitation Data'!E34)))</f>
        <v/>
      </c>
      <c r="CR40" s="298" t="str">
        <f ca="true">+IF(OFFSET('Sanitation Data'!$E$30,0,10*ROW('Sanitation Data'!E34))="","",OFFSET('Sanitation Data'!$E$30,0,10*ROW('Sanitation Data'!E34)))</f>
        <v/>
      </c>
      <c r="CS40" s="298" t="str">
        <f ca="true">+IF(OFFSET('Sanitation Data'!$E$31,0,10*ROW('Sanitation Data'!E34))="","",OFFSET('Sanitation Data'!$E$31,0,10*ROW('Sanitation Data'!E34)))</f>
        <v/>
      </c>
      <c r="CT40" s="298" t="str">
        <f ca="true">+IF(OFFSET('Sanitation Data'!$E$32,0,10*ROW('Sanitation Data'!E34))="","",OFFSET('Sanitation Data'!$E$32,0,10*ROW('Sanitation Data'!E34)))</f>
        <v/>
      </c>
      <c r="CU40" s="298" t="str">
        <f ca="true">+IF(OFFSET('Sanitation Data'!$F$28,0,10*ROW('Sanitation Data'!F34))="","",OFFSET('Sanitation Data'!$F$28,0,10*ROW('Sanitation Data'!F34)))</f>
        <v/>
      </c>
      <c r="CV40" s="298" t="str">
        <f ca="true">+IF(OFFSET('Sanitation Data'!$F$29,0,10*ROW('Sanitation Data'!F34))="","",OFFSET('Sanitation Data'!$F$29,0,10*ROW('Sanitation Data'!F34)))</f>
        <v/>
      </c>
      <c r="CW40" s="298" t="str">
        <f ca="true">+IF(OFFSET('Sanitation Data'!$F$30,0,10*ROW('Sanitation Data'!F34))="","",OFFSET('Sanitation Data'!$F$30,0,10*ROW('Sanitation Data'!F34)))</f>
        <v/>
      </c>
      <c r="CX40" s="298" t="str">
        <f ca="true">+IF(OFFSET('Sanitation Data'!$F$31,0,10*ROW('Sanitation Data'!F34))="","",OFFSET('Sanitation Data'!$F$31,0,10*ROW('Sanitation Data'!F34)))</f>
        <v/>
      </c>
      <c r="CY40" s="298" t="str">
        <f ca="true">+IF(OFFSET('Sanitation Data'!$F$32,0,10*ROW('Sanitation Data'!F34))="","",OFFSET('Sanitation Data'!$F$32,0,10*ROW('Sanitation Data'!F34)))</f>
        <v/>
      </c>
      <c r="CZ40" s="298" t="str">
        <f ca="true">+IF(OFFSET('Sanitation Data'!$G$28,0,10*ROW('Sanitation Data'!G34))="","",OFFSET('Sanitation Data'!$G$28,0,10*ROW('Sanitation Data'!G34)))</f>
        <v/>
      </c>
      <c r="DA40" s="298" t="str">
        <f ca="true">+IF(OFFSET('Sanitation Data'!$G$29,0,10*ROW('Sanitation Data'!G34))="","",OFFSET('Sanitation Data'!$G$29,0,10*ROW('Sanitation Data'!G34)))</f>
        <v/>
      </c>
      <c r="DB40" s="298" t="str">
        <f ca="true">+IF(OFFSET('Sanitation Data'!$G$30,0,10*ROW('Sanitation Data'!G34))="","",OFFSET('Sanitation Data'!$G$30,0,10*ROW('Sanitation Data'!G34)))</f>
        <v/>
      </c>
      <c r="DC40" s="298" t="str">
        <f ca="true">+IF(OFFSET('Sanitation Data'!$G$31,0,10*ROW('Sanitation Data'!G34))="","",OFFSET('Sanitation Data'!$G$31,0,10*ROW('Sanitation Data'!G34)))</f>
        <v/>
      </c>
      <c r="DD40" s="298" t="str">
        <f ca="true">+IF(OFFSET('Sanitation Data'!$G$32,0,10*ROW('Sanitation Data'!G34))="","",OFFSET('Sanitation Data'!$G$32,0,10*ROW('Sanitation Data'!G34)))</f>
        <v/>
      </c>
      <c r="DE40" s="298" t="str">
        <f ca="true">+IF(OFFSET('Sanitation Data'!$H$28,0,10*ROW('Sanitation Data'!H34))="","",OFFSET('Sanitation Data'!$H$28,0,10*ROW('Sanitation Data'!H34)))</f>
        <v/>
      </c>
      <c r="DF40" s="298" t="str">
        <f ca="true">+IF(OFFSET('Sanitation Data'!$H$29,0,10*ROW('Sanitation Data'!H34))="","",OFFSET('Sanitation Data'!$H$29,0,10*ROW('Sanitation Data'!H34)))</f>
        <v/>
      </c>
      <c r="DG40" s="298" t="str">
        <f ca="true">+IF(OFFSET('Sanitation Data'!$H$30,0,10*ROW('Sanitation Data'!H34))="","",OFFSET('Sanitation Data'!$H$30,0,10*ROW('Sanitation Data'!H34)))</f>
        <v/>
      </c>
      <c r="DH40" s="298" t="str">
        <f ca="true">+IF(OFFSET('Sanitation Data'!$H$31,0,10*ROW('Sanitation Data'!H34))="","",OFFSET('Sanitation Data'!$H$31,0,10*ROW('Sanitation Data'!H34)))</f>
        <v/>
      </c>
      <c r="DI40" s="298" t="str">
        <f ca="true">+IF(OFFSET('Sanitation Data'!$H$32,0,10*ROW('Sanitation Data'!H34))="","",OFFSET('Sanitation Data'!$H$32,0,10*ROW('Sanitation Data'!H34)))</f>
        <v/>
      </c>
      <c r="DJ40" s="298" t="str">
        <f ca="true">+IF(OFFSET('Sanitation Data'!$I$28,0,10*ROW('Sanitation Data'!I34))="","",OFFSET('Sanitation Data'!$I$28,0,10*ROW('Sanitation Data'!I34)))</f>
        <v/>
      </c>
      <c r="DK40" s="298" t="str">
        <f ca="true">+IF(OFFSET('Sanitation Data'!$I$29,0,10*ROW('Sanitation Data'!I34))="","",OFFSET('Sanitation Data'!$I$29,0,10*ROW('Sanitation Data'!I34)))</f>
        <v/>
      </c>
      <c r="DL40" s="298" t="str">
        <f ca="true">+IF(OFFSET('Sanitation Data'!$I$30,0,10*ROW('Sanitation Data'!I34))="","",OFFSET('Sanitation Data'!$I$30,0,10*ROW('Sanitation Data'!I34)))</f>
        <v/>
      </c>
      <c r="DM40" s="298" t="str">
        <f ca="true">+IF(OFFSET('Sanitation Data'!$I$31,0,10*ROW('Sanitation Data'!I34))="","",OFFSET('Sanitation Data'!$I$31,0,10*ROW('Sanitation Data'!I34)))</f>
        <v/>
      </c>
      <c r="DN40" s="298" t="str">
        <f ca="true">+IF(OFFSET('Sanitation Data'!$I$32,0,10*ROW('Sanitation Data'!I34))="","",OFFSET('Sanitation Data'!$I$32,0,10*ROW('Sanitation Data'!I34)))</f>
        <v/>
      </c>
      <c r="DO40" s="298" t="str">
        <f ca="true">+IF(OFFSET('Hygiene Data'!$D$11,0,10*ROW('Hygiene Data'!D34))="","",OFFSET('Hygiene Data'!$D$11,0,10*ROW('Hygiene Data'!D34)))</f>
        <v/>
      </c>
      <c r="DP40" s="298" t="str">
        <f ca="true">+IF(OFFSET('Hygiene Data'!$D$12,0,10*ROW('Hygiene Data'!D34))="","",OFFSET('Hygiene Data'!$D$12,0,10*ROW('Hygiene Data'!D34)))</f>
        <v/>
      </c>
      <c r="DQ40" s="298" t="str">
        <f ca="true">+IF(OFFSET('Hygiene Data'!$D$13,0,10*ROW('Hygiene Data'!D34))="","",OFFSET('Hygiene Data'!$D$13,0,10*ROW('Hygiene Data'!D34)))</f>
        <v/>
      </c>
      <c r="DR40" s="298" t="str">
        <f ca="true">+IF(OFFSET('Hygiene Data'!$E$11,0,10*ROW('Hygiene Data'!E34))="","",OFFSET('Hygiene Data'!$E$11,0,10*ROW('Hygiene Data'!E34)))</f>
        <v/>
      </c>
      <c r="DS40" s="298" t="str">
        <f ca="true">+IF(OFFSET('Hygiene Data'!$E$12,0,10*ROW('Hygiene Data'!E34))="","",OFFSET('Hygiene Data'!$E$12,0,10*ROW('Hygiene Data'!E34)))</f>
        <v/>
      </c>
      <c r="DT40" s="298" t="str">
        <f ca="true">+IF(OFFSET('Hygiene Data'!$E$13,0,10*ROW('Hygiene Data'!E34))="","",OFFSET('Hygiene Data'!$E$13,0,10*ROW('Hygiene Data'!E34)))</f>
        <v/>
      </c>
      <c r="DU40" s="298" t="str">
        <f ca="true">+IF(OFFSET('Hygiene Data'!$F$11,0,10*ROW('Hygiene Data'!F34))="","",OFFSET('Hygiene Data'!$F$11,0,10*ROW('Hygiene Data'!F34)))</f>
        <v/>
      </c>
      <c r="DV40" s="298" t="str">
        <f ca="true">+IF(OFFSET('Hygiene Data'!$F$12,0,10*ROW('Hygiene Data'!F34))="","",OFFSET('Hygiene Data'!$F$12,0,10*ROW('Hygiene Data'!F34)))</f>
        <v/>
      </c>
      <c r="DW40" s="298" t="str">
        <f ca="true">+IF(OFFSET('Hygiene Data'!$F$13,0,10*ROW('Hygiene Data'!F34))="","",OFFSET('Hygiene Data'!$F$13,0,10*ROW('Hygiene Data'!F34)))</f>
        <v/>
      </c>
      <c r="DX40" s="298" t="str">
        <f ca="true">+IF(OFFSET('Hygiene Data'!$G$11,0,10*ROW('Hygiene Data'!G34))="","",OFFSET('Hygiene Data'!$G$11,0,10*ROW('Hygiene Data'!G34)))</f>
        <v/>
      </c>
      <c r="DY40" s="298" t="str">
        <f ca="true">+IF(OFFSET('Hygiene Data'!$G$12,0,10*ROW('Hygiene Data'!G34))="","",OFFSET('Hygiene Data'!$G$12,0,10*ROW('Hygiene Data'!G34)))</f>
        <v/>
      </c>
      <c r="DZ40" s="298" t="str">
        <f ca="true">+IF(OFFSET('Hygiene Data'!$G$13,0,10*ROW('Hygiene Data'!G34))="","",OFFSET('Hygiene Data'!$G$13,0,10*ROW('Hygiene Data'!G34)))</f>
        <v/>
      </c>
      <c r="EA40" s="298" t="str">
        <f ca="true">+IF(OFFSET('Hygiene Data'!$H$11,0,10*ROW('Hygiene Data'!H34))="","",OFFSET('Hygiene Data'!$H$11,0,10*ROW('Hygiene Data'!H34)))</f>
        <v/>
      </c>
      <c r="EB40" s="298" t="str">
        <f ca="true">+IF(OFFSET('Hygiene Data'!$H$12,0,10*ROW('Hygiene Data'!H34))="","",OFFSET('Hygiene Data'!$H$12,0,10*ROW('Hygiene Data'!H34)))</f>
        <v/>
      </c>
      <c r="EC40" s="298" t="str">
        <f ca="true">+IF(OFFSET('Hygiene Data'!$H$13,0,10*ROW('Hygiene Data'!H34))="","",OFFSET('Hygiene Data'!$H$13,0,10*ROW('Hygiene Data'!H34)))</f>
        <v/>
      </c>
      <c r="ED40" s="298" t="str">
        <f ca="true">+IF(OFFSET('Hygiene Data'!$I$11,0,10*ROW('Hygiene Data'!I34))="","",OFFSET('Hygiene Data'!$I$11,0,10*ROW('Hygiene Data'!I34)))</f>
        <v/>
      </c>
      <c r="EE40" s="298" t="str">
        <f ca="true">+IF(OFFSET('Hygiene Data'!$I$12,0,10*ROW('Hygiene Data'!I34))="","",OFFSET('Hygiene Data'!$I$12,0,10*ROW('Hygiene Data'!I34)))</f>
        <v/>
      </c>
      <c r="EF40" s="298"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54"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8"/>
      <c r="BS41" s="298" t="str">
        <f ca="true">+IF(OFFSET('Water Data'!$D$27,0,10*ROW('Water Data'!D35))="","",OFFSET('Water Data'!$D$27,0,10*ROW('Water Data'!D35)))</f>
        <v/>
      </c>
      <c r="BT41" s="298" t="str">
        <f ca="true">+IF(OFFSET('Water Data'!$D$28,0,10*ROW('Water Data'!D35))="","",OFFSET('Water Data'!$D$28,0,10*ROW('Water Data'!D35)))</f>
        <v/>
      </c>
      <c r="BU41" s="298" t="str">
        <f ca="true">+IF(OFFSET('Water Data'!$D$29,0,10*ROW('Water Data'!D35))="","",OFFSET('Water Data'!$D$29,0,10*ROW('Water Data'!D35)))</f>
        <v/>
      </c>
      <c r="BV41" s="298" t="str">
        <f ca="true">+IF(OFFSET('Water Data'!$E$27,0,10*ROW('Water Data'!E35))="","",OFFSET('Water Data'!$E$27,0,10*ROW('Water Data'!E35)))</f>
        <v/>
      </c>
      <c r="BW41" s="298" t="str">
        <f ca="true">+IF(OFFSET('Water Data'!$E$28,0,10*ROW('Water Data'!E35))="","",OFFSET('Water Data'!$E$28,0,10*ROW('Water Data'!E35)))</f>
        <v/>
      </c>
      <c r="BX41" s="298" t="str">
        <f ca="true">+IF(OFFSET('Water Data'!$E$29,0,10*ROW('Water Data'!E35))="","",OFFSET('Water Data'!$E$29,0,10*ROW('Water Data'!E35)))</f>
        <v/>
      </c>
      <c r="BY41" s="298" t="str">
        <f ca="true">+IF(OFFSET('Water Data'!$F$27,0,10*ROW('Water Data'!F35))="","",OFFSET('Water Data'!$F$27,0,10*ROW('Water Data'!F35)))</f>
        <v/>
      </c>
      <c r="BZ41" s="298" t="str">
        <f ca="true">+IF(OFFSET('Water Data'!$F$28,0,10*ROW('Water Data'!F35))="","",OFFSET('Water Data'!$F$28,0,10*ROW('Water Data'!F35)))</f>
        <v/>
      </c>
      <c r="CA41" s="298" t="str">
        <f ca="true">+IF(OFFSET('Water Data'!$F$29,0,10*ROW('Water Data'!F35))="","",OFFSET('Water Data'!$F$29,0,10*ROW('Water Data'!F35)))</f>
        <v/>
      </c>
      <c r="CB41" s="298" t="str">
        <f ca="true">+IF(OFFSET('Water Data'!$G$27,0,10*ROW('Water Data'!G35))="","",OFFSET('Water Data'!$G$27,0,10*ROW('Water Data'!G35)))</f>
        <v/>
      </c>
      <c r="CC41" s="298" t="str">
        <f ca="true">+IF(OFFSET('Water Data'!$G$28,0,10*ROW('Water Data'!G35))="","",OFFSET('Water Data'!$G$28,0,10*ROW('Water Data'!G35)))</f>
        <v/>
      </c>
      <c r="CD41" s="298" t="str">
        <f ca="true">+IF(OFFSET('Water Data'!$G$29,0,10*ROW('Water Data'!G35))="","",OFFSET('Water Data'!$G$29,0,10*ROW('Water Data'!G35)))</f>
        <v/>
      </c>
      <c r="CE41" s="298" t="str">
        <f ca="true">+IF(OFFSET('Water Data'!$H$27,0,10*ROW('Water Data'!H35))="","",OFFSET('Water Data'!$H$27,0,10*ROW('Water Data'!H35)))</f>
        <v/>
      </c>
      <c r="CF41" s="298" t="str">
        <f ca="true">+IF(OFFSET('Water Data'!$H$28,0,10*ROW('Water Data'!H35))="","",OFFSET('Water Data'!$H$28,0,10*ROW('Water Data'!H35)))</f>
        <v/>
      </c>
      <c r="CG41" s="298" t="str">
        <f ca="true">+IF(OFFSET('Water Data'!$H$29,0,10*ROW('Water Data'!H35))="","",OFFSET('Water Data'!$H$29,0,10*ROW('Water Data'!H35)))</f>
        <v/>
      </c>
      <c r="CH41" s="298" t="str">
        <f ca="true">+IF(OFFSET('Water Data'!$I$27,0,10*ROW('Water Data'!I35))="","",OFFSET('Water Data'!$I$27,0,10*ROW('Water Data'!I35)))</f>
        <v/>
      </c>
      <c r="CI41" s="298" t="str">
        <f ca="true">+IF(OFFSET('Water Data'!$I$28,0,10*ROW('Water Data'!I35))="","",OFFSET('Water Data'!$I$28,0,10*ROW('Water Data'!I35)))</f>
        <v/>
      </c>
      <c r="CJ41" s="298" t="str">
        <f ca="true">+IF(OFFSET('Water Data'!$I$29,0,10*ROW('Water Data'!I35))="","",OFFSET('Water Data'!$I$29,0,10*ROW('Water Data'!I35)))</f>
        <v/>
      </c>
      <c r="CK41" s="298" t="str">
        <f ca="true">+IF(OFFSET('Sanitation Data'!$D$28,0,10*ROW('Sanitation Data'!D35))="","",OFFSET('Sanitation Data'!$D$28,0,10*ROW('Sanitation Data'!D35)))</f>
        <v/>
      </c>
      <c r="CL41" s="298" t="str">
        <f ca="true">+IF(OFFSET('Sanitation Data'!$D$29,0,10*ROW('Sanitation Data'!D35))="","",OFFSET('Sanitation Data'!$D$29,0,10*ROW('Sanitation Data'!D35)))</f>
        <v/>
      </c>
      <c r="CM41" s="298" t="str">
        <f ca="true">+IF(OFFSET('Sanitation Data'!$D$30,0,10*ROW('Sanitation Data'!D35))="","",OFFSET('Sanitation Data'!$D$30,0,10*ROW('Sanitation Data'!D35)))</f>
        <v/>
      </c>
      <c r="CN41" s="298" t="str">
        <f ca="true">+IF(OFFSET('Sanitation Data'!$D$31,0,10*ROW('Sanitation Data'!D35))="","",OFFSET('Sanitation Data'!$D$31,0,10*ROW('Sanitation Data'!D35)))</f>
        <v/>
      </c>
      <c r="CO41" s="298" t="str">
        <f ca="true">+IF(OFFSET('Sanitation Data'!$D$32,0,10*ROW('Sanitation Data'!D35))="","",OFFSET('Sanitation Data'!$D$32,0,10*ROW('Sanitation Data'!D35)))</f>
        <v/>
      </c>
      <c r="CP41" s="298" t="str">
        <f ca="true">+IF(OFFSET('Sanitation Data'!$E$28,0,10*ROW('Sanitation Data'!E35))="","",OFFSET('Sanitation Data'!$E$28,0,10*ROW('Sanitation Data'!E35)))</f>
        <v/>
      </c>
      <c r="CQ41" s="298" t="str">
        <f ca="true">+IF(OFFSET('Sanitation Data'!$E$29,0,10*ROW('Sanitation Data'!E35))="","",OFFSET('Sanitation Data'!$E$29,0,10*ROW('Sanitation Data'!E35)))</f>
        <v/>
      </c>
      <c r="CR41" s="298" t="str">
        <f ca="true">+IF(OFFSET('Sanitation Data'!$E$30,0,10*ROW('Sanitation Data'!E35))="","",OFFSET('Sanitation Data'!$E$30,0,10*ROW('Sanitation Data'!E35)))</f>
        <v/>
      </c>
      <c r="CS41" s="298" t="str">
        <f ca="true">+IF(OFFSET('Sanitation Data'!$E$31,0,10*ROW('Sanitation Data'!E35))="","",OFFSET('Sanitation Data'!$E$31,0,10*ROW('Sanitation Data'!E35)))</f>
        <v/>
      </c>
      <c r="CT41" s="298" t="str">
        <f ca="true">+IF(OFFSET('Sanitation Data'!$E$32,0,10*ROW('Sanitation Data'!E35))="","",OFFSET('Sanitation Data'!$E$32,0,10*ROW('Sanitation Data'!E35)))</f>
        <v/>
      </c>
      <c r="CU41" s="298" t="str">
        <f ca="true">+IF(OFFSET('Sanitation Data'!$F$28,0,10*ROW('Sanitation Data'!F35))="","",OFFSET('Sanitation Data'!$F$28,0,10*ROW('Sanitation Data'!F35)))</f>
        <v/>
      </c>
      <c r="CV41" s="298" t="str">
        <f ca="true">+IF(OFFSET('Sanitation Data'!$F$29,0,10*ROW('Sanitation Data'!F35))="","",OFFSET('Sanitation Data'!$F$29,0,10*ROW('Sanitation Data'!F35)))</f>
        <v/>
      </c>
      <c r="CW41" s="298" t="str">
        <f ca="true">+IF(OFFSET('Sanitation Data'!$F$30,0,10*ROW('Sanitation Data'!F35))="","",OFFSET('Sanitation Data'!$F$30,0,10*ROW('Sanitation Data'!F35)))</f>
        <v/>
      </c>
      <c r="CX41" s="298" t="str">
        <f ca="true">+IF(OFFSET('Sanitation Data'!$F$31,0,10*ROW('Sanitation Data'!F35))="","",OFFSET('Sanitation Data'!$F$31,0,10*ROW('Sanitation Data'!F35)))</f>
        <v/>
      </c>
      <c r="CY41" s="298" t="str">
        <f ca="true">+IF(OFFSET('Sanitation Data'!$F$32,0,10*ROW('Sanitation Data'!F35))="","",OFFSET('Sanitation Data'!$F$32,0,10*ROW('Sanitation Data'!F35)))</f>
        <v/>
      </c>
      <c r="CZ41" s="298" t="str">
        <f ca="true">+IF(OFFSET('Sanitation Data'!$G$28,0,10*ROW('Sanitation Data'!G35))="","",OFFSET('Sanitation Data'!$G$28,0,10*ROW('Sanitation Data'!G35)))</f>
        <v/>
      </c>
      <c r="DA41" s="298" t="str">
        <f ca="true">+IF(OFFSET('Sanitation Data'!$G$29,0,10*ROW('Sanitation Data'!G35))="","",OFFSET('Sanitation Data'!$G$29,0,10*ROW('Sanitation Data'!G35)))</f>
        <v/>
      </c>
      <c r="DB41" s="298" t="str">
        <f ca="true">+IF(OFFSET('Sanitation Data'!$G$30,0,10*ROW('Sanitation Data'!G35))="","",OFFSET('Sanitation Data'!$G$30,0,10*ROW('Sanitation Data'!G35)))</f>
        <v/>
      </c>
      <c r="DC41" s="298" t="str">
        <f ca="true">+IF(OFFSET('Sanitation Data'!$G$31,0,10*ROW('Sanitation Data'!G35))="","",OFFSET('Sanitation Data'!$G$31,0,10*ROW('Sanitation Data'!G35)))</f>
        <v/>
      </c>
      <c r="DD41" s="298" t="str">
        <f ca="true">+IF(OFFSET('Sanitation Data'!$G$32,0,10*ROW('Sanitation Data'!G35))="","",OFFSET('Sanitation Data'!$G$32,0,10*ROW('Sanitation Data'!G35)))</f>
        <v/>
      </c>
      <c r="DE41" s="298" t="str">
        <f ca="true">+IF(OFFSET('Sanitation Data'!$H$28,0,10*ROW('Sanitation Data'!H35))="","",OFFSET('Sanitation Data'!$H$28,0,10*ROW('Sanitation Data'!H35)))</f>
        <v/>
      </c>
      <c r="DF41" s="298" t="str">
        <f ca="true">+IF(OFFSET('Sanitation Data'!$H$29,0,10*ROW('Sanitation Data'!H35))="","",OFFSET('Sanitation Data'!$H$29,0,10*ROW('Sanitation Data'!H35)))</f>
        <v/>
      </c>
      <c r="DG41" s="298" t="str">
        <f ca="true">+IF(OFFSET('Sanitation Data'!$H$30,0,10*ROW('Sanitation Data'!H35))="","",OFFSET('Sanitation Data'!$H$30,0,10*ROW('Sanitation Data'!H35)))</f>
        <v/>
      </c>
      <c r="DH41" s="298" t="str">
        <f ca="true">+IF(OFFSET('Sanitation Data'!$H$31,0,10*ROW('Sanitation Data'!H35))="","",OFFSET('Sanitation Data'!$H$31,0,10*ROW('Sanitation Data'!H35)))</f>
        <v/>
      </c>
      <c r="DI41" s="298" t="str">
        <f ca="true">+IF(OFFSET('Sanitation Data'!$H$32,0,10*ROW('Sanitation Data'!H35))="","",OFFSET('Sanitation Data'!$H$32,0,10*ROW('Sanitation Data'!H35)))</f>
        <v/>
      </c>
      <c r="DJ41" s="298" t="str">
        <f ca="true">+IF(OFFSET('Sanitation Data'!$I$28,0,10*ROW('Sanitation Data'!I35))="","",OFFSET('Sanitation Data'!$I$28,0,10*ROW('Sanitation Data'!I35)))</f>
        <v/>
      </c>
      <c r="DK41" s="298" t="str">
        <f ca="true">+IF(OFFSET('Sanitation Data'!$I$29,0,10*ROW('Sanitation Data'!I35))="","",OFFSET('Sanitation Data'!$I$29,0,10*ROW('Sanitation Data'!I35)))</f>
        <v/>
      </c>
      <c r="DL41" s="298" t="str">
        <f ca="true">+IF(OFFSET('Sanitation Data'!$I$30,0,10*ROW('Sanitation Data'!I35))="","",OFFSET('Sanitation Data'!$I$30,0,10*ROW('Sanitation Data'!I35)))</f>
        <v/>
      </c>
      <c r="DM41" s="298" t="str">
        <f ca="true">+IF(OFFSET('Sanitation Data'!$I$31,0,10*ROW('Sanitation Data'!I35))="","",OFFSET('Sanitation Data'!$I$31,0,10*ROW('Sanitation Data'!I35)))</f>
        <v/>
      </c>
      <c r="DN41" s="298" t="str">
        <f ca="true">+IF(OFFSET('Sanitation Data'!$I$32,0,10*ROW('Sanitation Data'!I35))="","",OFFSET('Sanitation Data'!$I$32,0,10*ROW('Sanitation Data'!I35)))</f>
        <v/>
      </c>
      <c r="DO41" s="298" t="str">
        <f ca="true">+IF(OFFSET('Hygiene Data'!$D$11,0,10*ROW('Hygiene Data'!D35))="","",OFFSET('Hygiene Data'!$D$11,0,10*ROW('Hygiene Data'!D35)))</f>
        <v/>
      </c>
      <c r="DP41" s="298" t="str">
        <f ca="true">+IF(OFFSET('Hygiene Data'!$D$12,0,10*ROW('Hygiene Data'!D35))="","",OFFSET('Hygiene Data'!$D$12,0,10*ROW('Hygiene Data'!D35)))</f>
        <v/>
      </c>
      <c r="DQ41" s="298" t="str">
        <f ca="true">+IF(OFFSET('Hygiene Data'!$D$13,0,10*ROW('Hygiene Data'!D35))="","",OFFSET('Hygiene Data'!$D$13,0,10*ROW('Hygiene Data'!D35)))</f>
        <v/>
      </c>
      <c r="DR41" s="298" t="str">
        <f ca="true">+IF(OFFSET('Hygiene Data'!$E$11,0,10*ROW('Hygiene Data'!E35))="","",OFFSET('Hygiene Data'!$E$11,0,10*ROW('Hygiene Data'!E35)))</f>
        <v/>
      </c>
      <c r="DS41" s="298" t="str">
        <f ca="true">+IF(OFFSET('Hygiene Data'!$E$12,0,10*ROW('Hygiene Data'!E35))="","",OFFSET('Hygiene Data'!$E$12,0,10*ROW('Hygiene Data'!E35)))</f>
        <v/>
      </c>
      <c r="DT41" s="298" t="str">
        <f ca="true">+IF(OFFSET('Hygiene Data'!$E$13,0,10*ROW('Hygiene Data'!E35))="","",OFFSET('Hygiene Data'!$E$13,0,10*ROW('Hygiene Data'!E35)))</f>
        <v/>
      </c>
      <c r="DU41" s="298" t="str">
        <f ca="true">+IF(OFFSET('Hygiene Data'!$F$11,0,10*ROW('Hygiene Data'!F35))="","",OFFSET('Hygiene Data'!$F$11,0,10*ROW('Hygiene Data'!F35)))</f>
        <v/>
      </c>
      <c r="DV41" s="298" t="str">
        <f ca="true">+IF(OFFSET('Hygiene Data'!$F$12,0,10*ROW('Hygiene Data'!F35))="","",OFFSET('Hygiene Data'!$F$12,0,10*ROW('Hygiene Data'!F35)))</f>
        <v/>
      </c>
      <c r="DW41" s="298" t="str">
        <f ca="true">+IF(OFFSET('Hygiene Data'!$F$13,0,10*ROW('Hygiene Data'!F35))="","",OFFSET('Hygiene Data'!$F$13,0,10*ROW('Hygiene Data'!F35)))</f>
        <v/>
      </c>
      <c r="DX41" s="298" t="str">
        <f ca="true">+IF(OFFSET('Hygiene Data'!$G$11,0,10*ROW('Hygiene Data'!G35))="","",OFFSET('Hygiene Data'!$G$11,0,10*ROW('Hygiene Data'!G35)))</f>
        <v/>
      </c>
      <c r="DY41" s="298" t="str">
        <f ca="true">+IF(OFFSET('Hygiene Data'!$G$12,0,10*ROW('Hygiene Data'!G35))="","",OFFSET('Hygiene Data'!$G$12,0,10*ROW('Hygiene Data'!G35)))</f>
        <v/>
      </c>
      <c r="DZ41" s="298" t="str">
        <f ca="true">+IF(OFFSET('Hygiene Data'!$G$13,0,10*ROW('Hygiene Data'!G35))="","",OFFSET('Hygiene Data'!$G$13,0,10*ROW('Hygiene Data'!G35)))</f>
        <v/>
      </c>
      <c r="EA41" s="298" t="str">
        <f ca="true">+IF(OFFSET('Hygiene Data'!$H$11,0,10*ROW('Hygiene Data'!H35))="","",OFFSET('Hygiene Data'!$H$11,0,10*ROW('Hygiene Data'!H35)))</f>
        <v/>
      </c>
      <c r="EB41" s="298" t="str">
        <f ca="true">+IF(OFFSET('Hygiene Data'!$H$12,0,10*ROW('Hygiene Data'!H35))="","",OFFSET('Hygiene Data'!$H$12,0,10*ROW('Hygiene Data'!H35)))</f>
        <v/>
      </c>
      <c r="EC41" s="298" t="str">
        <f ca="true">+IF(OFFSET('Hygiene Data'!$H$13,0,10*ROW('Hygiene Data'!H35))="","",OFFSET('Hygiene Data'!$H$13,0,10*ROW('Hygiene Data'!H35)))</f>
        <v/>
      </c>
      <c r="ED41" s="298" t="str">
        <f ca="true">+IF(OFFSET('Hygiene Data'!$I$11,0,10*ROW('Hygiene Data'!I35))="","",OFFSET('Hygiene Data'!$I$11,0,10*ROW('Hygiene Data'!I35)))</f>
        <v/>
      </c>
      <c r="EE41" s="298" t="str">
        <f ca="true">+IF(OFFSET('Hygiene Data'!$I$12,0,10*ROW('Hygiene Data'!I35))="","",OFFSET('Hygiene Data'!$I$12,0,10*ROW('Hygiene Data'!I35)))</f>
        <v/>
      </c>
      <c r="EF41" s="298"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54"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8"/>
      <c r="BS42" s="298" t="str">
        <f ca="true">+IF(OFFSET('Water Data'!$D$27,0,10*ROW('Water Data'!D36))="","",OFFSET('Water Data'!$D$27,0,10*ROW('Water Data'!D36)))</f>
        <v/>
      </c>
      <c r="BT42" s="298" t="str">
        <f ca="true">+IF(OFFSET('Water Data'!$D$28,0,10*ROW('Water Data'!D36))="","",OFFSET('Water Data'!$D$28,0,10*ROW('Water Data'!D36)))</f>
        <v/>
      </c>
      <c r="BU42" s="298" t="str">
        <f ca="true">+IF(OFFSET('Water Data'!$D$29,0,10*ROW('Water Data'!D36))="","",OFFSET('Water Data'!$D$29,0,10*ROW('Water Data'!D36)))</f>
        <v/>
      </c>
      <c r="BV42" s="298" t="str">
        <f ca="true">+IF(OFFSET('Water Data'!$E$27,0,10*ROW('Water Data'!E36))="","",OFFSET('Water Data'!$E$27,0,10*ROW('Water Data'!E36)))</f>
        <v/>
      </c>
      <c r="BW42" s="298" t="str">
        <f ca="true">+IF(OFFSET('Water Data'!$E$28,0,10*ROW('Water Data'!E36))="","",OFFSET('Water Data'!$E$28,0,10*ROW('Water Data'!E36)))</f>
        <v/>
      </c>
      <c r="BX42" s="298" t="str">
        <f ca="true">+IF(OFFSET('Water Data'!$E$29,0,10*ROW('Water Data'!E36))="","",OFFSET('Water Data'!$E$29,0,10*ROW('Water Data'!E36)))</f>
        <v/>
      </c>
      <c r="BY42" s="298" t="str">
        <f ca="true">+IF(OFFSET('Water Data'!$F$27,0,10*ROW('Water Data'!F36))="","",OFFSET('Water Data'!$F$27,0,10*ROW('Water Data'!F36)))</f>
        <v/>
      </c>
      <c r="BZ42" s="298" t="str">
        <f ca="true">+IF(OFFSET('Water Data'!$F$28,0,10*ROW('Water Data'!F36))="","",OFFSET('Water Data'!$F$28,0,10*ROW('Water Data'!F36)))</f>
        <v/>
      </c>
      <c r="CA42" s="298" t="str">
        <f ca="true">+IF(OFFSET('Water Data'!$F$29,0,10*ROW('Water Data'!F36))="","",OFFSET('Water Data'!$F$29,0,10*ROW('Water Data'!F36)))</f>
        <v/>
      </c>
      <c r="CB42" s="298" t="str">
        <f ca="true">+IF(OFFSET('Water Data'!$G$27,0,10*ROW('Water Data'!G36))="","",OFFSET('Water Data'!$G$27,0,10*ROW('Water Data'!G36)))</f>
        <v/>
      </c>
      <c r="CC42" s="298" t="str">
        <f ca="true">+IF(OFFSET('Water Data'!$G$28,0,10*ROW('Water Data'!G36))="","",OFFSET('Water Data'!$G$28,0,10*ROW('Water Data'!G36)))</f>
        <v/>
      </c>
      <c r="CD42" s="298" t="str">
        <f ca="true">+IF(OFFSET('Water Data'!$G$29,0,10*ROW('Water Data'!G36))="","",OFFSET('Water Data'!$G$29,0,10*ROW('Water Data'!G36)))</f>
        <v/>
      </c>
      <c r="CE42" s="298" t="str">
        <f ca="true">+IF(OFFSET('Water Data'!$H$27,0,10*ROW('Water Data'!H36))="","",OFFSET('Water Data'!$H$27,0,10*ROW('Water Data'!H36)))</f>
        <v/>
      </c>
      <c r="CF42" s="298" t="str">
        <f ca="true">+IF(OFFSET('Water Data'!$H$28,0,10*ROW('Water Data'!H36))="","",OFFSET('Water Data'!$H$28,0,10*ROW('Water Data'!H36)))</f>
        <v/>
      </c>
      <c r="CG42" s="298" t="str">
        <f ca="true">+IF(OFFSET('Water Data'!$H$29,0,10*ROW('Water Data'!H36))="","",OFFSET('Water Data'!$H$29,0,10*ROW('Water Data'!H36)))</f>
        <v/>
      </c>
      <c r="CH42" s="298" t="str">
        <f ca="true">+IF(OFFSET('Water Data'!$I$27,0,10*ROW('Water Data'!I36))="","",OFFSET('Water Data'!$I$27,0,10*ROW('Water Data'!I36)))</f>
        <v/>
      </c>
      <c r="CI42" s="298" t="str">
        <f ca="true">+IF(OFFSET('Water Data'!$I$28,0,10*ROW('Water Data'!I36))="","",OFFSET('Water Data'!$I$28,0,10*ROW('Water Data'!I36)))</f>
        <v/>
      </c>
      <c r="CJ42" s="298" t="str">
        <f ca="true">+IF(OFFSET('Water Data'!$I$29,0,10*ROW('Water Data'!I36))="","",OFFSET('Water Data'!$I$29,0,10*ROW('Water Data'!I36)))</f>
        <v/>
      </c>
      <c r="CK42" s="298" t="str">
        <f ca="true">+IF(OFFSET('Sanitation Data'!$D$28,0,10*ROW('Sanitation Data'!D36))="","",OFFSET('Sanitation Data'!$D$28,0,10*ROW('Sanitation Data'!D36)))</f>
        <v/>
      </c>
      <c r="CL42" s="298" t="str">
        <f ca="true">+IF(OFFSET('Sanitation Data'!$D$29,0,10*ROW('Sanitation Data'!D36))="","",OFFSET('Sanitation Data'!$D$29,0,10*ROW('Sanitation Data'!D36)))</f>
        <v/>
      </c>
      <c r="CM42" s="298" t="str">
        <f ca="true">+IF(OFFSET('Sanitation Data'!$D$30,0,10*ROW('Sanitation Data'!D36))="","",OFFSET('Sanitation Data'!$D$30,0,10*ROW('Sanitation Data'!D36)))</f>
        <v/>
      </c>
      <c r="CN42" s="298" t="str">
        <f ca="true">+IF(OFFSET('Sanitation Data'!$D$31,0,10*ROW('Sanitation Data'!D36))="","",OFFSET('Sanitation Data'!$D$31,0,10*ROW('Sanitation Data'!D36)))</f>
        <v/>
      </c>
      <c r="CO42" s="298" t="str">
        <f ca="true">+IF(OFFSET('Sanitation Data'!$D$32,0,10*ROW('Sanitation Data'!D36))="","",OFFSET('Sanitation Data'!$D$32,0,10*ROW('Sanitation Data'!D36)))</f>
        <v/>
      </c>
      <c r="CP42" s="298" t="str">
        <f ca="true">+IF(OFFSET('Sanitation Data'!$E$28,0,10*ROW('Sanitation Data'!E36))="","",OFFSET('Sanitation Data'!$E$28,0,10*ROW('Sanitation Data'!E36)))</f>
        <v/>
      </c>
      <c r="CQ42" s="298" t="str">
        <f ca="true">+IF(OFFSET('Sanitation Data'!$E$29,0,10*ROW('Sanitation Data'!E36))="","",OFFSET('Sanitation Data'!$E$29,0,10*ROW('Sanitation Data'!E36)))</f>
        <v/>
      </c>
      <c r="CR42" s="298" t="str">
        <f ca="true">+IF(OFFSET('Sanitation Data'!$E$30,0,10*ROW('Sanitation Data'!E36))="","",OFFSET('Sanitation Data'!$E$30,0,10*ROW('Sanitation Data'!E36)))</f>
        <v/>
      </c>
      <c r="CS42" s="298" t="str">
        <f ca="true">+IF(OFFSET('Sanitation Data'!$E$31,0,10*ROW('Sanitation Data'!E36))="","",OFFSET('Sanitation Data'!$E$31,0,10*ROW('Sanitation Data'!E36)))</f>
        <v/>
      </c>
      <c r="CT42" s="298" t="str">
        <f ca="true">+IF(OFFSET('Sanitation Data'!$E$32,0,10*ROW('Sanitation Data'!E36))="","",OFFSET('Sanitation Data'!$E$32,0,10*ROW('Sanitation Data'!E36)))</f>
        <v/>
      </c>
      <c r="CU42" s="298" t="str">
        <f ca="true">+IF(OFFSET('Sanitation Data'!$F$28,0,10*ROW('Sanitation Data'!F36))="","",OFFSET('Sanitation Data'!$F$28,0,10*ROW('Sanitation Data'!F36)))</f>
        <v/>
      </c>
      <c r="CV42" s="298" t="str">
        <f ca="true">+IF(OFFSET('Sanitation Data'!$F$29,0,10*ROW('Sanitation Data'!F36))="","",OFFSET('Sanitation Data'!$F$29,0,10*ROW('Sanitation Data'!F36)))</f>
        <v/>
      </c>
      <c r="CW42" s="298" t="str">
        <f ca="true">+IF(OFFSET('Sanitation Data'!$F$30,0,10*ROW('Sanitation Data'!F36))="","",OFFSET('Sanitation Data'!$F$30,0,10*ROW('Sanitation Data'!F36)))</f>
        <v/>
      </c>
      <c r="CX42" s="298" t="str">
        <f ca="true">+IF(OFFSET('Sanitation Data'!$F$31,0,10*ROW('Sanitation Data'!F36))="","",OFFSET('Sanitation Data'!$F$31,0,10*ROW('Sanitation Data'!F36)))</f>
        <v/>
      </c>
      <c r="CY42" s="298" t="str">
        <f ca="true">+IF(OFFSET('Sanitation Data'!$F$32,0,10*ROW('Sanitation Data'!F36))="","",OFFSET('Sanitation Data'!$F$32,0,10*ROW('Sanitation Data'!F36)))</f>
        <v/>
      </c>
      <c r="CZ42" s="298" t="str">
        <f ca="true">+IF(OFFSET('Sanitation Data'!$G$28,0,10*ROW('Sanitation Data'!G36))="","",OFFSET('Sanitation Data'!$G$28,0,10*ROW('Sanitation Data'!G36)))</f>
        <v/>
      </c>
      <c r="DA42" s="298" t="str">
        <f ca="true">+IF(OFFSET('Sanitation Data'!$G$29,0,10*ROW('Sanitation Data'!G36))="","",OFFSET('Sanitation Data'!$G$29,0,10*ROW('Sanitation Data'!G36)))</f>
        <v/>
      </c>
      <c r="DB42" s="298" t="str">
        <f ca="true">+IF(OFFSET('Sanitation Data'!$G$30,0,10*ROW('Sanitation Data'!G36))="","",OFFSET('Sanitation Data'!$G$30,0,10*ROW('Sanitation Data'!G36)))</f>
        <v/>
      </c>
      <c r="DC42" s="298" t="str">
        <f ca="true">+IF(OFFSET('Sanitation Data'!$G$31,0,10*ROW('Sanitation Data'!G36))="","",OFFSET('Sanitation Data'!$G$31,0,10*ROW('Sanitation Data'!G36)))</f>
        <v/>
      </c>
      <c r="DD42" s="298" t="str">
        <f ca="true">+IF(OFFSET('Sanitation Data'!$G$32,0,10*ROW('Sanitation Data'!G36))="","",OFFSET('Sanitation Data'!$G$32,0,10*ROW('Sanitation Data'!G36)))</f>
        <v/>
      </c>
      <c r="DE42" s="298" t="str">
        <f ca="true">+IF(OFFSET('Sanitation Data'!$H$28,0,10*ROW('Sanitation Data'!H36))="","",OFFSET('Sanitation Data'!$H$28,0,10*ROW('Sanitation Data'!H36)))</f>
        <v/>
      </c>
      <c r="DF42" s="298" t="str">
        <f ca="true">+IF(OFFSET('Sanitation Data'!$H$29,0,10*ROW('Sanitation Data'!H36))="","",OFFSET('Sanitation Data'!$H$29,0,10*ROW('Sanitation Data'!H36)))</f>
        <v/>
      </c>
      <c r="DG42" s="298" t="str">
        <f ca="true">+IF(OFFSET('Sanitation Data'!$H$30,0,10*ROW('Sanitation Data'!H36))="","",OFFSET('Sanitation Data'!$H$30,0,10*ROW('Sanitation Data'!H36)))</f>
        <v/>
      </c>
      <c r="DH42" s="298" t="str">
        <f ca="true">+IF(OFFSET('Sanitation Data'!$H$31,0,10*ROW('Sanitation Data'!H36))="","",OFFSET('Sanitation Data'!$H$31,0,10*ROW('Sanitation Data'!H36)))</f>
        <v/>
      </c>
      <c r="DI42" s="298" t="str">
        <f ca="true">+IF(OFFSET('Sanitation Data'!$H$32,0,10*ROW('Sanitation Data'!H36))="","",OFFSET('Sanitation Data'!$H$32,0,10*ROW('Sanitation Data'!H36)))</f>
        <v/>
      </c>
      <c r="DJ42" s="298" t="str">
        <f ca="true">+IF(OFFSET('Sanitation Data'!$I$28,0,10*ROW('Sanitation Data'!I36))="","",OFFSET('Sanitation Data'!$I$28,0,10*ROW('Sanitation Data'!I36)))</f>
        <v/>
      </c>
      <c r="DK42" s="298" t="str">
        <f ca="true">+IF(OFFSET('Sanitation Data'!$I$29,0,10*ROW('Sanitation Data'!I36))="","",OFFSET('Sanitation Data'!$I$29,0,10*ROW('Sanitation Data'!I36)))</f>
        <v/>
      </c>
      <c r="DL42" s="298" t="str">
        <f ca="true">+IF(OFFSET('Sanitation Data'!$I$30,0,10*ROW('Sanitation Data'!I36))="","",OFFSET('Sanitation Data'!$I$30,0,10*ROW('Sanitation Data'!I36)))</f>
        <v/>
      </c>
      <c r="DM42" s="298" t="str">
        <f ca="true">+IF(OFFSET('Sanitation Data'!$I$31,0,10*ROW('Sanitation Data'!I36))="","",OFFSET('Sanitation Data'!$I$31,0,10*ROW('Sanitation Data'!I36)))</f>
        <v/>
      </c>
      <c r="DN42" s="298" t="str">
        <f ca="true">+IF(OFFSET('Sanitation Data'!$I$32,0,10*ROW('Sanitation Data'!I36))="","",OFFSET('Sanitation Data'!$I$32,0,10*ROW('Sanitation Data'!I36)))</f>
        <v/>
      </c>
      <c r="DO42" s="298" t="str">
        <f ca="true">+IF(OFFSET('Hygiene Data'!$D$11,0,10*ROW('Hygiene Data'!D36))="","",OFFSET('Hygiene Data'!$D$11,0,10*ROW('Hygiene Data'!D36)))</f>
        <v/>
      </c>
      <c r="DP42" s="298" t="str">
        <f ca="true">+IF(OFFSET('Hygiene Data'!$D$12,0,10*ROW('Hygiene Data'!D36))="","",OFFSET('Hygiene Data'!$D$12,0,10*ROW('Hygiene Data'!D36)))</f>
        <v/>
      </c>
      <c r="DQ42" s="298" t="str">
        <f ca="true">+IF(OFFSET('Hygiene Data'!$D$13,0,10*ROW('Hygiene Data'!D36))="","",OFFSET('Hygiene Data'!$D$13,0,10*ROW('Hygiene Data'!D36)))</f>
        <v/>
      </c>
      <c r="DR42" s="298" t="str">
        <f ca="true">+IF(OFFSET('Hygiene Data'!$E$11,0,10*ROW('Hygiene Data'!E36))="","",OFFSET('Hygiene Data'!$E$11,0,10*ROW('Hygiene Data'!E36)))</f>
        <v/>
      </c>
      <c r="DS42" s="298" t="str">
        <f ca="true">+IF(OFFSET('Hygiene Data'!$E$12,0,10*ROW('Hygiene Data'!E36))="","",OFFSET('Hygiene Data'!$E$12,0,10*ROW('Hygiene Data'!E36)))</f>
        <v/>
      </c>
      <c r="DT42" s="298" t="str">
        <f ca="true">+IF(OFFSET('Hygiene Data'!$E$13,0,10*ROW('Hygiene Data'!E36))="","",OFFSET('Hygiene Data'!$E$13,0,10*ROW('Hygiene Data'!E36)))</f>
        <v/>
      </c>
      <c r="DU42" s="298" t="str">
        <f ca="true">+IF(OFFSET('Hygiene Data'!$F$11,0,10*ROW('Hygiene Data'!F36))="","",OFFSET('Hygiene Data'!$F$11,0,10*ROW('Hygiene Data'!F36)))</f>
        <v/>
      </c>
      <c r="DV42" s="298" t="str">
        <f ca="true">+IF(OFFSET('Hygiene Data'!$F$12,0,10*ROW('Hygiene Data'!F36))="","",OFFSET('Hygiene Data'!$F$12,0,10*ROW('Hygiene Data'!F36)))</f>
        <v/>
      </c>
      <c r="DW42" s="298" t="str">
        <f ca="true">+IF(OFFSET('Hygiene Data'!$F$13,0,10*ROW('Hygiene Data'!F36))="","",OFFSET('Hygiene Data'!$F$13,0,10*ROW('Hygiene Data'!F36)))</f>
        <v/>
      </c>
      <c r="DX42" s="298" t="str">
        <f ca="true">+IF(OFFSET('Hygiene Data'!$G$11,0,10*ROW('Hygiene Data'!G36))="","",OFFSET('Hygiene Data'!$G$11,0,10*ROW('Hygiene Data'!G36)))</f>
        <v/>
      </c>
      <c r="DY42" s="298" t="str">
        <f ca="true">+IF(OFFSET('Hygiene Data'!$G$12,0,10*ROW('Hygiene Data'!G36))="","",OFFSET('Hygiene Data'!$G$12,0,10*ROW('Hygiene Data'!G36)))</f>
        <v/>
      </c>
      <c r="DZ42" s="298" t="str">
        <f ca="true">+IF(OFFSET('Hygiene Data'!$G$13,0,10*ROW('Hygiene Data'!G36))="","",OFFSET('Hygiene Data'!$G$13,0,10*ROW('Hygiene Data'!G36)))</f>
        <v/>
      </c>
      <c r="EA42" s="298" t="str">
        <f ca="true">+IF(OFFSET('Hygiene Data'!$H$11,0,10*ROW('Hygiene Data'!H36))="","",OFFSET('Hygiene Data'!$H$11,0,10*ROW('Hygiene Data'!H36)))</f>
        <v/>
      </c>
      <c r="EB42" s="298" t="str">
        <f ca="true">+IF(OFFSET('Hygiene Data'!$H$12,0,10*ROW('Hygiene Data'!H36))="","",OFFSET('Hygiene Data'!$H$12,0,10*ROW('Hygiene Data'!H36)))</f>
        <v/>
      </c>
      <c r="EC42" s="298" t="str">
        <f ca="true">+IF(OFFSET('Hygiene Data'!$H$13,0,10*ROW('Hygiene Data'!H36))="","",OFFSET('Hygiene Data'!$H$13,0,10*ROW('Hygiene Data'!H36)))</f>
        <v/>
      </c>
      <c r="ED42" s="298" t="str">
        <f ca="true">+IF(OFFSET('Hygiene Data'!$I$11,0,10*ROW('Hygiene Data'!I36))="","",OFFSET('Hygiene Data'!$I$11,0,10*ROW('Hygiene Data'!I36)))</f>
        <v/>
      </c>
      <c r="EE42" s="298" t="str">
        <f ca="true">+IF(OFFSET('Hygiene Data'!$I$12,0,10*ROW('Hygiene Data'!I36))="","",OFFSET('Hygiene Data'!$I$12,0,10*ROW('Hygiene Data'!I36)))</f>
        <v/>
      </c>
      <c r="EF42" s="298"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54"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8"/>
      <c r="BS43" s="298" t="str">
        <f ca="true">+IF(OFFSET('Water Data'!$D$27,0,10*ROW('Water Data'!D37))="","",OFFSET('Water Data'!$D$27,0,10*ROW('Water Data'!D37)))</f>
        <v/>
      </c>
      <c r="BT43" s="298" t="str">
        <f ca="true">+IF(OFFSET('Water Data'!$D$28,0,10*ROW('Water Data'!D37))="","",OFFSET('Water Data'!$D$28,0,10*ROW('Water Data'!D37)))</f>
        <v/>
      </c>
      <c r="BU43" s="298" t="str">
        <f ca="true">+IF(OFFSET('Water Data'!$D$29,0,10*ROW('Water Data'!D37))="","",OFFSET('Water Data'!$D$29,0,10*ROW('Water Data'!D37)))</f>
        <v/>
      </c>
      <c r="BV43" s="298" t="str">
        <f ca="true">+IF(OFFSET('Water Data'!$E$27,0,10*ROW('Water Data'!E37))="","",OFFSET('Water Data'!$E$27,0,10*ROW('Water Data'!E37)))</f>
        <v/>
      </c>
      <c r="BW43" s="298" t="str">
        <f ca="true">+IF(OFFSET('Water Data'!$E$28,0,10*ROW('Water Data'!E37))="","",OFFSET('Water Data'!$E$28,0,10*ROW('Water Data'!E37)))</f>
        <v/>
      </c>
      <c r="BX43" s="298" t="str">
        <f ca="true">+IF(OFFSET('Water Data'!$E$29,0,10*ROW('Water Data'!E37))="","",OFFSET('Water Data'!$E$29,0,10*ROW('Water Data'!E37)))</f>
        <v/>
      </c>
      <c r="BY43" s="298" t="str">
        <f ca="true">+IF(OFFSET('Water Data'!$F$27,0,10*ROW('Water Data'!F37))="","",OFFSET('Water Data'!$F$27,0,10*ROW('Water Data'!F37)))</f>
        <v/>
      </c>
      <c r="BZ43" s="298" t="str">
        <f ca="true">+IF(OFFSET('Water Data'!$F$28,0,10*ROW('Water Data'!F37))="","",OFFSET('Water Data'!$F$28,0,10*ROW('Water Data'!F37)))</f>
        <v/>
      </c>
      <c r="CA43" s="298" t="str">
        <f ca="true">+IF(OFFSET('Water Data'!$F$29,0,10*ROW('Water Data'!F37))="","",OFFSET('Water Data'!$F$29,0,10*ROW('Water Data'!F37)))</f>
        <v/>
      </c>
      <c r="CB43" s="298" t="str">
        <f ca="true">+IF(OFFSET('Water Data'!$G$27,0,10*ROW('Water Data'!G37))="","",OFFSET('Water Data'!$G$27,0,10*ROW('Water Data'!G37)))</f>
        <v/>
      </c>
      <c r="CC43" s="298" t="str">
        <f ca="true">+IF(OFFSET('Water Data'!$G$28,0,10*ROW('Water Data'!G37))="","",OFFSET('Water Data'!$G$28,0,10*ROW('Water Data'!G37)))</f>
        <v/>
      </c>
      <c r="CD43" s="298" t="str">
        <f ca="true">+IF(OFFSET('Water Data'!$G$29,0,10*ROW('Water Data'!G37))="","",OFFSET('Water Data'!$G$29,0,10*ROW('Water Data'!G37)))</f>
        <v/>
      </c>
      <c r="CE43" s="298" t="str">
        <f ca="true">+IF(OFFSET('Water Data'!$H$27,0,10*ROW('Water Data'!H37))="","",OFFSET('Water Data'!$H$27,0,10*ROW('Water Data'!H37)))</f>
        <v/>
      </c>
      <c r="CF43" s="298" t="str">
        <f ca="true">+IF(OFFSET('Water Data'!$H$28,0,10*ROW('Water Data'!H37))="","",OFFSET('Water Data'!$H$28,0,10*ROW('Water Data'!H37)))</f>
        <v/>
      </c>
      <c r="CG43" s="298" t="str">
        <f ca="true">+IF(OFFSET('Water Data'!$H$29,0,10*ROW('Water Data'!H37))="","",OFFSET('Water Data'!$H$29,0,10*ROW('Water Data'!H37)))</f>
        <v/>
      </c>
      <c r="CH43" s="298" t="str">
        <f ca="true">+IF(OFFSET('Water Data'!$I$27,0,10*ROW('Water Data'!I37))="","",OFFSET('Water Data'!$I$27,0,10*ROW('Water Data'!I37)))</f>
        <v/>
      </c>
      <c r="CI43" s="298" t="str">
        <f ca="true">+IF(OFFSET('Water Data'!$I$28,0,10*ROW('Water Data'!I37))="","",OFFSET('Water Data'!$I$28,0,10*ROW('Water Data'!I37)))</f>
        <v/>
      </c>
      <c r="CJ43" s="298" t="str">
        <f ca="true">+IF(OFFSET('Water Data'!$I$29,0,10*ROW('Water Data'!I37))="","",OFFSET('Water Data'!$I$29,0,10*ROW('Water Data'!I37)))</f>
        <v/>
      </c>
      <c r="CK43" s="298" t="str">
        <f ca="true">+IF(OFFSET('Sanitation Data'!$D$28,0,10*ROW('Sanitation Data'!D37))="","",OFFSET('Sanitation Data'!$D$28,0,10*ROW('Sanitation Data'!D37)))</f>
        <v/>
      </c>
      <c r="CL43" s="298" t="str">
        <f ca="true">+IF(OFFSET('Sanitation Data'!$D$29,0,10*ROW('Sanitation Data'!D37))="","",OFFSET('Sanitation Data'!$D$29,0,10*ROW('Sanitation Data'!D37)))</f>
        <v/>
      </c>
      <c r="CM43" s="298" t="str">
        <f ca="true">+IF(OFFSET('Sanitation Data'!$D$30,0,10*ROW('Sanitation Data'!D37))="","",OFFSET('Sanitation Data'!$D$30,0,10*ROW('Sanitation Data'!D37)))</f>
        <v/>
      </c>
      <c r="CN43" s="298" t="str">
        <f ca="true">+IF(OFFSET('Sanitation Data'!$D$31,0,10*ROW('Sanitation Data'!D37))="","",OFFSET('Sanitation Data'!$D$31,0,10*ROW('Sanitation Data'!D37)))</f>
        <v/>
      </c>
      <c r="CO43" s="298" t="str">
        <f ca="true">+IF(OFFSET('Sanitation Data'!$D$32,0,10*ROW('Sanitation Data'!D37))="","",OFFSET('Sanitation Data'!$D$32,0,10*ROW('Sanitation Data'!D37)))</f>
        <v/>
      </c>
      <c r="CP43" s="298" t="str">
        <f ca="true">+IF(OFFSET('Sanitation Data'!$E$28,0,10*ROW('Sanitation Data'!E37))="","",OFFSET('Sanitation Data'!$E$28,0,10*ROW('Sanitation Data'!E37)))</f>
        <v/>
      </c>
      <c r="CQ43" s="298" t="str">
        <f ca="true">+IF(OFFSET('Sanitation Data'!$E$29,0,10*ROW('Sanitation Data'!E37))="","",OFFSET('Sanitation Data'!$E$29,0,10*ROW('Sanitation Data'!E37)))</f>
        <v/>
      </c>
      <c r="CR43" s="298" t="str">
        <f ca="true">+IF(OFFSET('Sanitation Data'!$E$30,0,10*ROW('Sanitation Data'!E37))="","",OFFSET('Sanitation Data'!$E$30,0,10*ROW('Sanitation Data'!E37)))</f>
        <v/>
      </c>
      <c r="CS43" s="298" t="str">
        <f ca="true">+IF(OFFSET('Sanitation Data'!$E$31,0,10*ROW('Sanitation Data'!E37))="","",OFFSET('Sanitation Data'!$E$31,0,10*ROW('Sanitation Data'!E37)))</f>
        <v/>
      </c>
      <c r="CT43" s="298" t="str">
        <f ca="true">+IF(OFFSET('Sanitation Data'!$E$32,0,10*ROW('Sanitation Data'!E37))="","",OFFSET('Sanitation Data'!$E$32,0,10*ROW('Sanitation Data'!E37)))</f>
        <v/>
      </c>
      <c r="CU43" s="298" t="str">
        <f ca="true">+IF(OFFSET('Sanitation Data'!$F$28,0,10*ROW('Sanitation Data'!F37))="","",OFFSET('Sanitation Data'!$F$28,0,10*ROW('Sanitation Data'!F37)))</f>
        <v/>
      </c>
      <c r="CV43" s="298" t="str">
        <f ca="true">+IF(OFFSET('Sanitation Data'!$F$29,0,10*ROW('Sanitation Data'!F37))="","",OFFSET('Sanitation Data'!$F$29,0,10*ROW('Sanitation Data'!F37)))</f>
        <v/>
      </c>
      <c r="CW43" s="298" t="str">
        <f ca="true">+IF(OFFSET('Sanitation Data'!$F$30,0,10*ROW('Sanitation Data'!F37))="","",OFFSET('Sanitation Data'!$F$30,0,10*ROW('Sanitation Data'!F37)))</f>
        <v/>
      </c>
      <c r="CX43" s="298" t="str">
        <f ca="true">+IF(OFFSET('Sanitation Data'!$F$31,0,10*ROW('Sanitation Data'!F37))="","",OFFSET('Sanitation Data'!$F$31,0,10*ROW('Sanitation Data'!F37)))</f>
        <v/>
      </c>
      <c r="CY43" s="298" t="str">
        <f ca="true">+IF(OFFSET('Sanitation Data'!$F$32,0,10*ROW('Sanitation Data'!F37))="","",OFFSET('Sanitation Data'!$F$32,0,10*ROW('Sanitation Data'!F37)))</f>
        <v/>
      </c>
      <c r="CZ43" s="298" t="str">
        <f ca="true">+IF(OFFSET('Sanitation Data'!$G$28,0,10*ROW('Sanitation Data'!G37))="","",OFFSET('Sanitation Data'!$G$28,0,10*ROW('Sanitation Data'!G37)))</f>
        <v/>
      </c>
      <c r="DA43" s="298" t="str">
        <f ca="true">+IF(OFFSET('Sanitation Data'!$G$29,0,10*ROW('Sanitation Data'!G37))="","",OFFSET('Sanitation Data'!$G$29,0,10*ROW('Sanitation Data'!G37)))</f>
        <v/>
      </c>
      <c r="DB43" s="298" t="str">
        <f ca="true">+IF(OFFSET('Sanitation Data'!$G$30,0,10*ROW('Sanitation Data'!G37))="","",OFFSET('Sanitation Data'!$G$30,0,10*ROW('Sanitation Data'!G37)))</f>
        <v/>
      </c>
      <c r="DC43" s="298" t="str">
        <f ca="true">+IF(OFFSET('Sanitation Data'!$G$31,0,10*ROW('Sanitation Data'!G37))="","",OFFSET('Sanitation Data'!$G$31,0,10*ROW('Sanitation Data'!G37)))</f>
        <v/>
      </c>
      <c r="DD43" s="298" t="str">
        <f ca="true">+IF(OFFSET('Sanitation Data'!$G$32,0,10*ROW('Sanitation Data'!G37))="","",OFFSET('Sanitation Data'!$G$32,0,10*ROW('Sanitation Data'!G37)))</f>
        <v/>
      </c>
      <c r="DE43" s="298" t="str">
        <f ca="true">+IF(OFFSET('Sanitation Data'!$H$28,0,10*ROW('Sanitation Data'!H37))="","",OFFSET('Sanitation Data'!$H$28,0,10*ROW('Sanitation Data'!H37)))</f>
        <v/>
      </c>
      <c r="DF43" s="298" t="str">
        <f ca="true">+IF(OFFSET('Sanitation Data'!$H$29,0,10*ROW('Sanitation Data'!H37))="","",OFFSET('Sanitation Data'!$H$29,0,10*ROW('Sanitation Data'!H37)))</f>
        <v/>
      </c>
      <c r="DG43" s="298" t="str">
        <f ca="true">+IF(OFFSET('Sanitation Data'!$H$30,0,10*ROW('Sanitation Data'!H37))="","",OFFSET('Sanitation Data'!$H$30,0,10*ROW('Sanitation Data'!H37)))</f>
        <v/>
      </c>
      <c r="DH43" s="298" t="str">
        <f ca="true">+IF(OFFSET('Sanitation Data'!$H$31,0,10*ROW('Sanitation Data'!H37))="","",OFFSET('Sanitation Data'!$H$31,0,10*ROW('Sanitation Data'!H37)))</f>
        <v/>
      </c>
      <c r="DI43" s="298" t="str">
        <f ca="true">+IF(OFFSET('Sanitation Data'!$H$32,0,10*ROW('Sanitation Data'!H37))="","",OFFSET('Sanitation Data'!$H$32,0,10*ROW('Sanitation Data'!H37)))</f>
        <v/>
      </c>
      <c r="DJ43" s="298" t="str">
        <f ca="true">+IF(OFFSET('Sanitation Data'!$I$28,0,10*ROW('Sanitation Data'!I37))="","",OFFSET('Sanitation Data'!$I$28,0,10*ROW('Sanitation Data'!I37)))</f>
        <v/>
      </c>
      <c r="DK43" s="298" t="str">
        <f ca="true">+IF(OFFSET('Sanitation Data'!$I$29,0,10*ROW('Sanitation Data'!I37))="","",OFFSET('Sanitation Data'!$I$29,0,10*ROW('Sanitation Data'!I37)))</f>
        <v/>
      </c>
      <c r="DL43" s="298" t="str">
        <f ca="true">+IF(OFFSET('Sanitation Data'!$I$30,0,10*ROW('Sanitation Data'!I37))="","",OFFSET('Sanitation Data'!$I$30,0,10*ROW('Sanitation Data'!I37)))</f>
        <v/>
      </c>
      <c r="DM43" s="298" t="str">
        <f ca="true">+IF(OFFSET('Sanitation Data'!$I$31,0,10*ROW('Sanitation Data'!I37))="","",OFFSET('Sanitation Data'!$I$31,0,10*ROW('Sanitation Data'!I37)))</f>
        <v/>
      </c>
      <c r="DN43" s="298" t="str">
        <f ca="true">+IF(OFFSET('Sanitation Data'!$I$32,0,10*ROW('Sanitation Data'!I37))="","",OFFSET('Sanitation Data'!$I$32,0,10*ROW('Sanitation Data'!I37)))</f>
        <v/>
      </c>
      <c r="DO43" s="298" t="str">
        <f ca="true">+IF(OFFSET('Hygiene Data'!$D$11,0,10*ROW('Hygiene Data'!D37))="","",OFFSET('Hygiene Data'!$D$11,0,10*ROW('Hygiene Data'!D37)))</f>
        <v/>
      </c>
      <c r="DP43" s="298" t="str">
        <f ca="true">+IF(OFFSET('Hygiene Data'!$D$12,0,10*ROW('Hygiene Data'!D37))="","",OFFSET('Hygiene Data'!$D$12,0,10*ROW('Hygiene Data'!D37)))</f>
        <v/>
      </c>
      <c r="DQ43" s="298" t="str">
        <f ca="true">+IF(OFFSET('Hygiene Data'!$D$13,0,10*ROW('Hygiene Data'!D37))="","",OFFSET('Hygiene Data'!$D$13,0,10*ROW('Hygiene Data'!D37)))</f>
        <v/>
      </c>
      <c r="DR43" s="298" t="str">
        <f ca="true">+IF(OFFSET('Hygiene Data'!$E$11,0,10*ROW('Hygiene Data'!E37))="","",OFFSET('Hygiene Data'!$E$11,0,10*ROW('Hygiene Data'!E37)))</f>
        <v/>
      </c>
      <c r="DS43" s="298" t="str">
        <f ca="true">+IF(OFFSET('Hygiene Data'!$E$12,0,10*ROW('Hygiene Data'!E37))="","",OFFSET('Hygiene Data'!$E$12,0,10*ROW('Hygiene Data'!E37)))</f>
        <v/>
      </c>
      <c r="DT43" s="298" t="str">
        <f ca="true">+IF(OFFSET('Hygiene Data'!$E$13,0,10*ROW('Hygiene Data'!E37))="","",OFFSET('Hygiene Data'!$E$13,0,10*ROW('Hygiene Data'!E37)))</f>
        <v/>
      </c>
      <c r="DU43" s="298" t="str">
        <f ca="true">+IF(OFFSET('Hygiene Data'!$F$11,0,10*ROW('Hygiene Data'!F37))="","",OFFSET('Hygiene Data'!$F$11,0,10*ROW('Hygiene Data'!F37)))</f>
        <v/>
      </c>
      <c r="DV43" s="298" t="str">
        <f ca="true">+IF(OFFSET('Hygiene Data'!$F$12,0,10*ROW('Hygiene Data'!F37))="","",OFFSET('Hygiene Data'!$F$12,0,10*ROW('Hygiene Data'!F37)))</f>
        <v/>
      </c>
      <c r="DW43" s="298" t="str">
        <f ca="true">+IF(OFFSET('Hygiene Data'!$F$13,0,10*ROW('Hygiene Data'!F37))="","",OFFSET('Hygiene Data'!$F$13,0,10*ROW('Hygiene Data'!F37)))</f>
        <v/>
      </c>
      <c r="DX43" s="298" t="str">
        <f ca="true">+IF(OFFSET('Hygiene Data'!$G$11,0,10*ROW('Hygiene Data'!G37))="","",OFFSET('Hygiene Data'!$G$11,0,10*ROW('Hygiene Data'!G37)))</f>
        <v/>
      </c>
      <c r="DY43" s="298" t="str">
        <f ca="true">+IF(OFFSET('Hygiene Data'!$G$12,0,10*ROW('Hygiene Data'!G37))="","",OFFSET('Hygiene Data'!$G$12,0,10*ROW('Hygiene Data'!G37)))</f>
        <v/>
      </c>
      <c r="DZ43" s="298" t="str">
        <f ca="true">+IF(OFFSET('Hygiene Data'!$G$13,0,10*ROW('Hygiene Data'!G37))="","",OFFSET('Hygiene Data'!$G$13,0,10*ROW('Hygiene Data'!G37)))</f>
        <v/>
      </c>
      <c r="EA43" s="298" t="str">
        <f ca="true">+IF(OFFSET('Hygiene Data'!$H$11,0,10*ROW('Hygiene Data'!H37))="","",OFFSET('Hygiene Data'!$H$11,0,10*ROW('Hygiene Data'!H37)))</f>
        <v/>
      </c>
      <c r="EB43" s="298" t="str">
        <f ca="true">+IF(OFFSET('Hygiene Data'!$H$12,0,10*ROW('Hygiene Data'!H37))="","",OFFSET('Hygiene Data'!$H$12,0,10*ROW('Hygiene Data'!H37)))</f>
        <v/>
      </c>
      <c r="EC43" s="298" t="str">
        <f ca="true">+IF(OFFSET('Hygiene Data'!$H$13,0,10*ROW('Hygiene Data'!H37))="","",OFFSET('Hygiene Data'!$H$13,0,10*ROW('Hygiene Data'!H37)))</f>
        <v/>
      </c>
      <c r="ED43" s="298" t="str">
        <f ca="true">+IF(OFFSET('Hygiene Data'!$I$11,0,10*ROW('Hygiene Data'!I37))="","",OFFSET('Hygiene Data'!$I$11,0,10*ROW('Hygiene Data'!I37)))</f>
        <v/>
      </c>
      <c r="EE43" s="298" t="str">
        <f ca="true">+IF(OFFSET('Hygiene Data'!$I$12,0,10*ROW('Hygiene Data'!I37))="","",OFFSET('Hygiene Data'!$I$12,0,10*ROW('Hygiene Data'!I37)))</f>
        <v/>
      </c>
      <c r="EF43" s="298"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54"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8"/>
      <c r="BS44" s="298" t="str">
        <f ca="true">+IF(OFFSET('Water Data'!$D$27,0,10*ROW('Water Data'!D38))="","",OFFSET('Water Data'!$D$27,0,10*ROW('Water Data'!D38)))</f>
        <v/>
      </c>
      <c r="BT44" s="298" t="str">
        <f ca="true">+IF(OFFSET('Water Data'!$D$28,0,10*ROW('Water Data'!D38))="","",OFFSET('Water Data'!$D$28,0,10*ROW('Water Data'!D38)))</f>
        <v/>
      </c>
      <c r="BU44" s="298" t="str">
        <f ca="true">+IF(OFFSET('Water Data'!$D$29,0,10*ROW('Water Data'!D38))="","",OFFSET('Water Data'!$D$29,0,10*ROW('Water Data'!D38)))</f>
        <v/>
      </c>
      <c r="BV44" s="298" t="str">
        <f ca="true">+IF(OFFSET('Water Data'!$E$27,0,10*ROW('Water Data'!E38))="","",OFFSET('Water Data'!$E$27,0,10*ROW('Water Data'!E38)))</f>
        <v/>
      </c>
      <c r="BW44" s="298" t="str">
        <f ca="true">+IF(OFFSET('Water Data'!$E$28,0,10*ROW('Water Data'!E38))="","",OFFSET('Water Data'!$E$28,0,10*ROW('Water Data'!E38)))</f>
        <v/>
      </c>
      <c r="BX44" s="298" t="str">
        <f ca="true">+IF(OFFSET('Water Data'!$E$29,0,10*ROW('Water Data'!E38))="","",OFFSET('Water Data'!$E$29,0,10*ROW('Water Data'!E38)))</f>
        <v/>
      </c>
      <c r="BY44" s="298" t="str">
        <f ca="true">+IF(OFFSET('Water Data'!$F$27,0,10*ROW('Water Data'!F38))="","",OFFSET('Water Data'!$F$27,0,10*ROW('Water Data'!F38)))</f>
        <v/>
      </c>
      <c r="BZ44" s="298" t="str">
        <f ca="true">+IF(OFFSET('Water Data'!$F$28,0,10*ROW('Water Data'!F38))="","",OFFSET('Water Data'!$F$28,0,10*ROW('Water Data'!F38)))</f>
        <v/>
      </c>
      <c r="CA44" s="298" t="str">
        <f ca="true">+IF(OFFSET('Water Data'!$F$29,0,10*ROW('Water Data'!F38))="","",OFFSET('Water Data'!$F$29,0,10*ROW('Water Data'!F38)))</f>
        <v/>
      </c>
      <c r="CB44" s="298" t="str">
        <f ca="true">+IF(OFFSET('Water Data'!$G$27,0,10*ROW('Water Data'!G38))="","",OFFSET('Water Data'!$G$27,0,10*ROW('Water Data'!G38)))</f>
        <v/>
      </c>
      <c r="CC44" s="298" t="str">
        <f ca="true">+IF(OFFSET('Water Data'!$G$28,0,10*ROW('Water Data'!G38))="","",OFFSET('Water Data'!$G$28,0,10*ROW('Water Data'!G38)))</f>
        <v/>
      </c>
      <c r="CD44" s="298" t="str">
        <f ca="true">+IF(OFFSET('Water Data'!$G$29,0,10*ROW('Water Data'!G38))="","",OFFSET('Water Data'!$G$29,0,10*ROW('Water Data'!G38)))</f>
        <v/>
      </c>
      <c r="CE44" s="298" t="str">
        <f ca="true">+IF(OFFSET('Water Data'!$H$27,0,10*ROW('Water Data'!H38))="","",OFFSET('Water Data'!$H$27,0,10*ROW('Water Data'!H38)))</f>
        <v/>
      </c>
      <c r="CF44" s="298" t="str">
        <f ca="true">+IF(OFFSET('Water Data'!$H$28,0,10*ROW('Water Data'!H38))="","",OFFSET('Water Data'!$H$28,0,10*ROW('Water Data'!H38)))</f>
        <v/>
      </c>
      <c r="CG44" s="298" t="str">
        <f ca="true">+IF(OFFSET('Water Data'!$H$29,0,10*ROW('Water Data'!H38))="","",OFFSET('Water Data'!$H$29,0,10*ROW('Water Data'!H38)))</f>
        <v/>
      </c>
      <c r="CH44" s="298" t="str">
        <f ca="true">+IF(OFFSET('Water Data'!$I$27,0,10*ROW('Water Data'!I38))="","",OFFSET('Water Data'!$I$27,0,10*ROW('Water Data'!I38)))</f>
        <v/>
      </c>
      <c r="CI44" s="298" t="str">
        <f ca="true">+IF(OFFSET('Water Data'!$I$28,0,10*ROW('Water Data'!I38))="","",OFFSET('Water Data'!$I$28,0,10*ROW('Water Data'!I38)))</f>
        <v/>
      </c>
      <c r="CJ44" s="298" t="str">
        <f ca="true">+IF(OFFSET('Water Data'!$I$29,0,10*ROW('Water Data'!I38))="","",OFFSET('Water Data'!$I$29,0,10*ROW('Water Data'!I38)))</f>
        <v/>
      </c>
      <c r="CK44" s="298" t="str">
        <f ca="true">+IF(OFFSET('Sanitation Data'!$D$28,0,10*ROW('Sanitation Data'!D38))="","",OFFSET('Sanitation Data'!$D$28,0,10*ROW('Sanitation Data'!D38)))</f>
        <v/>
      </c>
      <c r="CL44" s="298" t="str">
        <f ca="true">+IF(OFFSET('Sanitation Data'!$D$29,0,10*ROW('Sanitation Data'!D38))="","",OFFSET('Sanitation Data'!$D$29,0,10*ROW('Sanitation Data'!D38)))</f>
        <v/>
      </c>
      <c r="CM44" s="298" t="str">
        <f ca="true">+IF(OFFSET('Sanitation Data'!$D$30,0,10*ROW('Sanitation Data'!D38))="","",OFFSET('Sanitation Data'!$D$30,0,10*ROW('Sanitation Data'!D38)))</f>
        <v/>
      </c>
      <c r="CN44" s="298" t="str">
        <f ca="true">+IF(OFFSET('Sanitation Data'!$D$31,0,10*ROW('Sanitation Data'!D38))="","",OFFSET('Sanitation Data'!$D$31,0,10*ROW('Sanitation Data'!D38)))</f>
        <v/>
      </c>
      <c r="CO44" s="298" t="str">
        <f ca="true">+IF(OFFSET('Sanitation Data'!$D$32,0,10*ROW('Sanitation Data'!D38))="","",OFFSET('Sanitation Data'!$D$32,0,10*ROW('Sanitation Data'!D38)))</f>
        <v/>
      </c>
      <c r="CP44" s="298" t="str">
        <f ca="true">+IF(OFFSET('Sanitation Data'!$E$28,0,10*ROW('Sanitation Data'!E38))="","",OFFSET('Sanitation Data'!$E$28,0,10*ROW('Sanitation Data'!E38)))</f>
        <v/>
      </c>
      <c r="CQ44" s="298" t="str">
        <f ca="true">+IF(OFFSET('Sanitation Data'!$E$29,0,10*ROW('Sanitation Data'!E38))="","",OFFSET('Sanitation Data'!$E$29,0,10*ROW('Sanitation Data'!E38)))</f>
        <v/>
      </c>
      <c r="CR44" s="298" t="str">
        <f ca="true">+IF(OFFSET('Sanitation Data'!$E$30,0,10*ROW('Sanitation Data'!E38))="","",OFFSET('Sanitation Data'!$E$30,0,10*ROW('Sanitation Data'!E38)))</f>
        <v/>
      </c>
      <c r="CS44" s="298" t="str">
        <f ca="true">+IF(OFFSET('Sanitation Data'!$E$31,0,10*ROW('Sanitation Data'!E38))="","",OFFSET('Sanitation Data'!$E$31,0,10*ROW('Sanitation Data'!E38)))</f>
        <v/>
      </c>
      <c r="CT44" s="298" t="str">
        <f ca="true">+IF(OFFSET('Sanitation Data'!$E$32,0,10*ROW('Sanitation Data'!E38))="","",OFFSET('Sanitation Data'!$E$32,0,10*ROW('Sanitation Data'!E38)))</f>
        <v/>
      </c>
      <c r="CU44" s="298" t="str">
        <f ca="true">+IF(OFFSET('Sanitation Data'!$F$28,0,10*ROW('Sanitation Data'!F38))="","",OFFSET('Sanitation Data'!$F$28,0,10*ROW('Sanitation Data'!F38)))</f>
        <v/>
      </c>
      <c r="CV44" s="298" t="str">
        <f ca="true">+IF(OFFSET('Sanitation Data'!$F$29,0,10*ROW('Sanitation Data'!F38))="","",OFFSET('Sanitation Data'!$F$29,0,10*ROW('Sanitation Data'!F38)))</f>
        <v/>
      </c>
      <c r="CW44" s="298" t="str">
        <f ca="true">+IF(OFFSET('Sanitation Data'!$F$30,0,10*ROW('Sanitation Data'!F38))="","",OFFSET('Sanitation Data'!$F$30,0,10*ROW('Sanitation Data'!F38)))</f>
        <v/>
      </c>
      <c r="CX44" s="298" t="str">
        <f ca="true">+IF(OFFSET('Sanitation Data'!$F$31,0,10*ROW('Sanitation Data'!F38))="","",OFFSET('Sanitation Data'!$F$31,0,10*ROW('Sanitation Data'!F38)))</f>
        <v/>
      </c>
      <c r="CY44" s="298" t="str">
        <f ca="true">+IF(OFFSET('Sanitation Data'!$F$32,0,10*ROW('Sanitation Data'!F38))="","",OFFSET('Sanitation Data'!$F$32,0,10*ROW('Sanitation Data'!F38)))</f>
        <v/>
      </c>
      <c r="CZ44" s="298" t="str">
        <f ca="true">+IF(OFFSET('Sanitation Data'!$G$28,0,10*ROW('Sanitation Data'!G38))="","",OFFSET('Sanitation Data'!$G$28,0,10*ROW('Sanitation Data'!G38)))</f>
        <v/>
      </c>
      <c r="DA44" s="298" t="str">
        <f ca="true">+IF(OFFSET('Sanitation Data'!$G$29,0,10*ROW('Sanitation Data'!G38))="","",OFFSET('Sanitation Data'!$G$29,0,10*ROW('Sanitation Data'!G38)))</f>
        <v/>
      </c>
      <c r="DB44" s="298" t="str">
        <f ca="true">+IF(OFFSET('Sanitation Data'!$G$30,0,10*ROW('Sanitation Data'!G38))="","",OFFSET('Sanitation Data'!$G$30,0,10*ROW('Sanitation Data'!G38)))</f>
        <v/>
      </c>
      <c r="DC44" s="298" t="str">
        <f ca="true">+IF(OFFSET('Sanitation Data'!$G$31,0,10*ROW('Sanitation Data'!G38))="","",OFFSET('Sanitation Data'!$G$31,0,10*ROW('Sanitation Data'!G38)))</f>
        <v/>
      </c>
      <c r="DD44" s="298" t="str">
        <f ca="true">+IF(OFFSET('Sanitation Data'!$G$32,0,10*ROW('Sanitation Data'!G38))="","",OFFSET('Sanitation Data'!$G$32,0,10*ROW('Sanitation Data'!G38)))</f>
        <v/>
      </c>
      <c r="DE44" s="298" t="str">
        <f ca="true">+IF(OFFSET('Sanitation Data'!$H$28,0,10*ROW('Sanitation Data'!H38))="","",OFFSET('Sanitation Data'!$H$28,0,10*ROW('Sanitation Data'!H38)))</f>
        <v/>
      </c>
      <c r="DF44" s="298" t="str">
        <f ca="true">+IF(OFFSET('Sanitation Data'!$H$29,0,10*ROW('Sanitation Data'!H38))="","",OFFSET('Sanitation Data'!$H$29,0,10*ROW('Sanitation Data'!H38)))</f>
        <v/>
      </c>
      <c r="DG44" s="298" t="str">
        <f ca="true">+IF(OFFSET('Sanitation Data'!$H$30,0,10*ROW('Sanitation Data'!H38))="","",OFFSET('Sanitation Data'!$H$30,0,10*ROW('Sanitation Data'!H38)))</f>
        <v/>
      </c>
      <c r="DH44" s="298" t="str">
        <f ca="true">+IF(OFFSET('Sanitation Data'!$H$31,0,10*ROW('Sanitation Data'!H38))="","",OFFSET('Sanitation Data'!$H$31,0,10*ROW('Sanitation Data'!H38)))</f>
        <v/>
      </c>
      <c r="DI44" s="298" t="str">
        <f ca="true">+IF(OFFSET('Sanitation Data'!$H$32,0,10*ROW('Sanitation Data'!H38))="","",OFFSET('Sanitation Data'!$H$32,0,10*ROW('Sanitation Data'!H38)))</f>
        <v/>
      </c>
      <c r="DJ44" s="298" t="str">
        <f ca="true">+IF(OFFSET('Sanitation Data'!$I$28,0,10*ROW('Sanitation Data'!I38))="","",OFFSET('Sanitation Data'!$I$28,0,10*ROW('Sanitation Data'!I38)))</f>
        <v/>
      </c>
      <c r="DK44" s="298" t="str">
        <f ca="true">+IF(OFFSET('Sanitation Data'!$I$29,0,10*ROW('Sanitation Data'!I38))="","",OFFSET('Sanitation Data'!$I$29,0,10*ROW('Sanitation Data'!I38)))</f>
        <v/>
      </c>
      <c r="DL44" s="298" t="str">
        <f ca="true">+IF(OFFSET('Sanitation Data'!$I$30,0,10*ROW('Sanitation Data'!I38))="","",OFFSET('Sanitation Data'!$I$30,0,10*ROW('Sanitation Data'!I38)))</f>
        <v/>
      </c>
      <c r="DM44" s="298" t="str">
        <f ca="true">+IF(OFFSET('Sanitation Data'!$I$31,0,10*ROW('Sanitation Data'!I38))="","",OFFSET('Sanitation Data'!$I$31,0,10*ROW('Sanitation Data'!I38)))</f>
        <v/>
      </c>
      <c r="DN44" s="298" t="str">
        <f ca="true">+IF(OFFSET('Sanitation Data'!$I$32,0,10*ROW('Sanitation Data'!I38))="","",OFFSET('Sanitation Data'!$I$32,0,10*ROW('Sanitation Data'!I38)))</f>
        <v/>
      </c>
      <c r="DO44" s="298" t="str">
        <f ca="true">+IF(OFFSET('Hygiene Data'!$D$11,0,10*ROW('Hygiene Data'!D38))="","",OFFSET('Hygiene Data'!$D$11,0,10*ROW('Hygiene Data'!D38)))</f>
        <v/>
      </c>
      <c r="DP44" s="298" t="str">
        <f ca="true">+IF(OFFSET('Hygiene Data'!$D$12,0,10*ROW('Hygiene Data'!D38))="","",OFFSET('Hygiene Data'!$D$12,0,10*ROW('Hygiene Data'!D38)))</f>
        <v/>
      </c>
      <c r="DQ44" s="298" t="str">
        <f ca="true">+IF(OFFSET('Hygiene Data'!$D$13,0,10*ROW('Hygiene Data'!D38))="","",OFFSET('Hygiene Data'!$D$13,0,10*ROW('Hygiene Data'!D38)))</f>
        <v/>
      </c>
      <c r="DR44" s="298" t="str">
        <f ca="true">+IF(OFFSET('Hygiene Data'!$E$11,0,10*ROW('Hygiene Data'!E38))="","",OFFSET('Hygiene Data'!$E$11,0,10*ROW('Hygiene Data'!E38)))</f>
        <v/>
      </c>
      <c r="DS44" s="298" t="str">
        <f ca="true">+IF(OFFSET('Hygiene Data'!$E$12,0,10*ROW('Hygiene Data'!E38))="","",OFFSET('Hygiene Data'!$E$12,0,10*ROW('Hygiene Data'!E38)))</f>
        <v/>
      </c>
      <c r="DT44" s="298" t="str">
        <f ca="true">+IF(OFFSET('Hygiene Data'!$E$13,0,10*ROW('Hygiene Data'!E38))="","",OFFSET('Hygiene Data'!$E$13,0,10*ROW('Hygiene Data'!E38)))</f>
        <v/>
      </c>
      <c r="DU44" s="298" t="str">
        <f ca="true">+IF(OFFSET('Hygiene Data'!$F$11,0,10*ROW('Hygiene Data'!F38))="","",OFFSET('Hygiene Data'!$F$11,0,10*ROW('Hygiene Data'!F38)))</f>
        <v/>
      </c>
      <c r="DV44" s="298" t="str">
        <f ca="true">+IF(OFFSET('Hygiene Data'!$F$12,0,10*ROW('Hygiene Data'!F38))="","",OFFSET('Hygiene Data'!$F$12,0,10*ROW('Hygiene Data'!F38)))</f>
        <v/>
      </c>
      <c r="DW44" s="298" t="str">
        <f ca="true">+IF(OFFSET('Hygiene Data'!$F$13,0,10*ROW('Hygiene Data'!F38))="","",OFFSET('Hygiene Data'!$F$13,0,10*ROW('Hygiene Data'!F38)))</f>
        <v/>
      </c>
      <c r="DX44" s="298" t="str">
        <f ca="true">+IF(OFFSET('Hygiene Data'!$G$11,0,10*ROW('Hygiene Data'!G38))="","",OFFSET('Hygiene Data'!$G$11,0,10*ROW('Hygiene Data'!G38)))</f>
        <v/>
      </c>
      <c r="DY44" s="298" t="str">
        <f ca="true">+IF(OFFSET('Hygiene Data'!$G$12,0,10*ROW('Hygiene Data'!G38))="","",OFFSET('Hygiene Data'!$G$12,0,10*ROW('Hygiene Data'!G38)))</f>
        <v/>
      </c>
      <c r="DZ44" s="298" t="str">
        <f ca="true">+IF(OFFSET('Hygiene Data'!$G$13,0,10*ROW('Hygiene Data'!G38))="","",OFFSET('Hygiene Data'!$G$13,0,10*ROW('Hygiene Data'!G38)))</f>
        <v/>
      </c>
      <c r="EA44" s="298" t="str">
        <f ca="true">+IF(OFFSET('Hygiene Data'!$H$11,0,10*ROW('Hygiene Data'!H38))="","",OFFSET('Hygiene Data'!$H$11,0,10*ROW('Hygiene Data'!H38)))</f>
        <v/>
      </c>
      <c r="EB44" s="298" t="str">
        <f ca="true">+IF(OFFSET('Hygiene Data'!$H$12,0,10*ROW('Hygiene Data'!H38))="","",OFFSET('Hygiene Data'!$H$12,0,10*ROW('Hygiene Data'!H38)))</f>
        <v/>
      </c>
      <c r="EC44" s="298" t="str">
        <f ca="true">+IF(OFFSET('Hygiene Data'!$H$13,0,10*ROW('Hygiene Data'!H38))="","",OFFSET('Hygiene Data'!$H$13,0,10*ROW('Hygiene Data'!H38)))</f>
        <v/>
      </c>
      <c r="ED44" s="298" t="str">
        <f ca="true">+IF(OFFSET('Hygiene Data'!$I$11,0,10*ROW('Hygiene Data'!I38))="","",OFFSET('Hygiene Data'!$I$11,0,10*ROW('Hygiene Data'!I38)))</f>
        <v/>
      </c>
      <c r="EE44" s="298" t="str">
        <f ca="true">+IF(OFFSET('Hygiene Data'!$I$12,0,10*ROW('Hygiene Data'!I38))="","",OFFSET('Hygiene Data'!$I$12,0,10*ROW('Hygiene Data'!I38)))</f>
        <v/>
      </c>
      <c r="EF44" s="298"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54"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8"/>
      <c r="BS45" s="298" t="str">
        <f ca="true">+IF(OFFSET('Water Data'!$D$27,0,10*ROW('Water Data'!D39))="","",OFFSET('Water Data'!$D$27,0,10*ROW('Water Data'!D39)))</f>
        <v/>
      </c>
      <c r="BT45" s="298" t="str">
        <f ca="true">+IF(OFFSET('Water Data'!$D$28,0,10*ROW('Water Data'!D39))="","",OFFSET('Water Data'!$D$28,0,10*ROW('Water Data'!D39)))</f>
        <v/>
      </c>
      <c r="BU45" s="298" t="str">
        <f ca="true">+IF(OFFSET('Water Data'!$D$29,0,10*ROW('Water Data'!D39))="","",OFFSET('Water Data'!$D$29,0,10*ROW('Water Data'!D39)))</f>
        <v/>
      </c>
      <c r="BV45" s="298" t="str">
        <f ca="true">+IF(OFFSET('Water Data'!$E$27,0,10*ROW('Water Data'!E39))="","",OFFSET('Water Data'!$E$27,0,10*ROW('Water Data'!E39)))</f>
        <v/>
      </c>
      <c r="BW45" s="298" t="str">
        <f ca="true">+IF(OFFSET('Water Data'!$E$28,0,10*ROW('Water Data'!E39))="","",OFFSET('Water Data'!$E$28,0,10*ROW('Water Data'!E39)))</f>
        <v/>
      </c>
      <c r="BX45" s="298" t="str">
        <f ca="true">+IF(OFFSET('Water Data'!$E$29,0,10*ROW('Water Data'!E39))="","",OFFSET('Water Data'!$E$29,0,10*ROW('Water Data'!E39)))</f>
        <v/>
      </c>
      <c r="BY45" s="298" t="str">
        <f ca="true">+IF(OFFSET('Water Data'!$F$27,0,10*ROW('Water Data'!F39))="","",OFFSET('Water Data'!$F$27,0,10*ROW('Water Data'!F39)))</f>
        <v/>
      </c>
      <c r="BZ45" s="298" t="str">
        <f ca="true">+IF(OFFSET('Water Data'!$F$28,0,10*ROW('Water Data'!F39))="","",OFFSET('Water Data'!$F$28,0,10*ROW('Water Data'!F39)))</f>
        <v/>
      </c>
      <c r="CA45" s="298" t="str">
        <f ca="true">+IF(OFFSET('Water Data'!$F$29,0,10*ROW('Water Data'!F39))="","",OFFSET('Water Data'!$F$29,0,10*ROW('Water Data'!F39)))</f>
        <v/>
      </c>
      <c r="CB45" s="298" t="str">
        <f ca="true">+IF(OFFSET('Water Data'!$G$27,0,10*ROW('Water Data'!G39))="","",OFFSET('Water Data'!$G$27,0,10*ROW('Water Data'!G39)))</f>
        <v/>
      </c>
      <c r="CC45" s="298" t="str">
        <f ca="true">+IF(OFFSET('Water Data'!$G$28,0,10*ROW('Water Data'!G39))="","",OFFSET('Water Data'!$G$28,0,10*ROW('Water Data'!G39)))</f>
        <v/>
      </c>
      <c r="CD45" s="298" t="str">
        <f ca="true">+IF(OFFSET('Water Data'!$G$29,0,10*ROW('Water Data'!G39))="","",OFFSET('Water Data'!$G$29,0,10*ROW('Water Data'!G39)))</f>
        <v/>
      </c>
      <c r="CE45" s="298" t="str">
        <f ca="true">+IF(OFFSET('Water Data'!$H$27,0,10*ROW('Water Data'!H39))="","",OFFSET('Water Data'!$H$27,0,10*ROW('Water Data'!H39)))</f>
        <v/>
      </c>
      <c r="CF45" s="298" t="str">
        <f ca="true">+IF(OFFSET('Water Data'!$H$28,0,10*ROW('Water Data'!H39))="","",OFFSET('Water Data'!$H$28,0,10*ROW('Water Data'!H39)))</f>
        <v/>
      </c>
      <c r="CG45" s="298" t="str">
        <f ca="true">+IF(OFFSET('Water Data'!$H$29,0,10*ROW('Water Data'!H39))="","",OFFSET('Water Data'!$H$29,0,10*ROW('Water Data'!H39)))</f>
        <v/>
      </c>
      <c r="CH45" s="298" t="str">
        <f ca="true">+IF(OFFSET('Water Data'!$I$27,0,10*ROW('Water Data'!I39))="","",OFFSET('Water Data'!$I$27,0,10*ROW('Water Data'!I39)))</f>
        <v/>
      </c>
      <c r="CI45" s="298" t="str">
        <f ca="true">+IF(OFFSET('Water Data'!$I$28,0,10*ROW('Water Data'!I39))="","",OFFSET('Water Data'!$I$28,0,10*ROW('Water Data'!I39)))</f>
        <v/>
      </c>
      <c r="CJ45" s="298" t="str">
        <f ca="true">+IF(OFFSET('Water Data'!$I$29,0,10*ROW('Water Data'!I39))="","",OFFSET('Water Data'!$I$29,0,10*ROW('Water Data'!I39)))</f>
        <v/>
      </c>
      <c r="CK45" s="298" t="str">
        <f ca="true">+IF(OFFSET('Sanitation Data'!$D$28,0,10*ROW('Sanitation Data'!D39))="","",OFFSET('Sanitation Data'!$D$28,0,10*ROW('Sanitation Data'!D39)))</f>
        <v/>
      </c>
      <c r="CL45" s="298" t="str">
        <f ca="true">+IF(OFFSET('Sanitation Data'!$D$29,0,10*ROW('Sanitation Data'!D39))="","",OFFSET('Sanitation Data'!$D$29,0,10*ROW('Sanitation Data'!D39)))</f>
        <v/>
      </c>
      <c r="CM45" s="298" t="str">
        <f ca="true">+IF(OFFSET('Sanitation Data'!$D$30,0,10*ROW('Sanitation Data'!D39))="","",OFFSET('Sanitation Data'!$D$30,0,10*ROW('Sanitation Data'!D39)))</f>
        <v/>
      </c>
      <c r="CN45" s="298" t="str">
        <f ca="true">+IF(OFFSET('Sanitation Data'!$D$31,0,10*ROW('Sanitation Data'!D39))="","",OFFSET('Sanitation Data'!$D$31,0,10*ROW('Sanitation Data'!D39)))</f>
        <v/>
      </c>
      <c r="CO45" s="298" t="str">
        <f ca="true">+IF(OFFSET('Sanitation Data'!$D$32,0,10*ROW('Sanitation Data'!D39))="","",OFFSET('Sanitation Data'!$D$32,0,10*ROW('Sanitation Data'!D39)))</f>
        <v/>
      </c>
      <c r="CP45" s="298" t="str">
        <f ca="true">+IF(OFFSET('Sanitation Data'!$E$28,0,10*ROW('Sanitation Data'!E39))="","",OFFSET('Sanitation Data'!$E$28,0,10*ROW('Sanitation Data'!E39)))</f>
        <v/>
      </c>
      <c r="CQ45" s="298" t="str">
        <f ca="true">+IF(OFFSET('Sanitation Data'!$E$29,0,10*ROW('Sanitation Data'!E39))="","",OFFSET('Sanitation Data'!$E$29,0,10*ROW('Sanitation Data'!E39)))</f>
        <v/>
      </c>
      <c r="CR45" s="298" t="str">
        <f ca="true">+IF(OFFSET('Sanitation Data'!$E$30,0,10*ROW('Sanitation Data'!E39))="","",OFFSET('Sanitation Data'!$E$30,0,10*ROW('Sanitation Data'!E39)))</f>
        <v/>
      </c>
      <c r="CS45" s="298" t="str">
        <f ca="true">+IF(OFFSET('Sanitation Data'!$E$31,0,10*ROW('Sanitation Data'!E39))="","",OFFSET('Sanitation Data'!$E$31,0,10*ROW('Sanitation Data'!E39)))</f>
        <v/>
      </c>
      <c r="CT45" s="298" t="str">
        <f ca="true">+IF(OFFSET('Sanitation Data'!$E$32,0,10*ROW('Sanitation Data'!E39))="","",OFFSET('Sanitation Data'!$E$32,0,10*ROW('Sanitation Data'!E39)))</f>
        <v/>
      </c>
      <c r="CU45" s="298" t="str">
        <f ca="true">+IF(OFFSET('Sanitation Data'!$F$28,0,10*ROW('Sanitation Data'!F39))="","",OFFSET('Sanitation Data'!$F$28,0,10*ROW('Sanitation Data'!F39)))</f>
        <v/>
      </c>
      <c r="CV45" s="298" t="str">
        <f ca="true">+IF(OFFSET('Sanitation Data'!$F$29,0,10*ROW('Sanitation Data'!F39))="","",OFFSET('Sanitation Data'!$F$29,0,10*ROW('Sanitation Data'!F39)))</f>
        <v/>
      </c>
      <c r="CW45" s="298" t="str">
        <f ca="true">+IF(OFFSET('Sanitation Data'!$F$30,0,10*ROW('Sanitation Data'!F39))="","",OFFSET('Sanitation Data'!$F$30,0,10*ROW('Sanitation Data'!F39)))</f>
        <v/>
      </c>
      <c r="CX45" s="298" t="str">
        <f ca="true">+IF(OFFSET('Sanitation Data'!$F$31,0,10*ROW('Sanitation Data'!F39))="","",OFFSET('Sanitation Data'!$F$31,0,10*ROW('Sanitation Data'!F39)))</f>
        <v/>
      </c>
      <c r="CY45" s="298" t="str">
        <f ca="true">+IF(OFFSET('Sanitation Data'!$F$32,0,10*ROW('Sanitation Data'!F39))="","",OFFSET('Sanitation Data'!$F$32,0,10*ROW('Sanitation Data'!F39)))</f>
        <v/>
      </c>
      <c r="CZ45" s="298" t="str">
        <f ca="true">+IF(OFFSET('Sanitation Data'!$G$28,0,10*ROW('Sanitation Data'!G39))="","",OFFSET('Sanitation Data'!$G$28,0,10*ROW('Sanitation Data'!G39)))</f>
        <v/>
      </c>
      <c r="DA45" s="298" t="str">
        <f ca="true">+IF(OFFSET('Sanitation Data'!$G$29,0,10*ROW('Sanitation Data'!G39))="","",OFFSET('Sanitation Data'!$G$29,0,10*ROW('Sanitation Data'!G39)))</f>
        <v/>
      </c>
      <c r="DB45" s="298" t="str">
        <f ca="true">+IF(OFFSET('Sanitation Data'!$G$30,0,10*ROW('Sanitation Data'!G39))="","",OFFSET('Sanitation Data'!$G$30,0,10*ROW('Sanitation Data'!G39)))</f>
        <v/>
      </c>
      <c r="DC45" s="298" t="str">
        <f ca="true">+IF(OFFSET('Sanitation Data'!$G$31,0,10*ROW('Sanitation Data'!G39))="","",OFFSET('Sanitation Data'!$G$31,0,10*ROW('Sanitation Data'!G39)))</f>
        <v/>
      </c>
      <c r="DD45" s="298" t="str">
        <f ca="true">+IF(OFFSET('Sanitation Data'!$G$32,0,10*ROW('Sanitation Data'!G39))="","",OFFSET('Sanitation Data'!$G$32,0,10*ROW('Sanitation Data'!G39)))</f>
        <v/>
      </c>
      <c r="DE45" s="298" t="str">
        <f ca="true">+IF(OFFSET('Sanitation Data'!$H$28,0,10*ROW('Sanitation Data'!H39))="","",OFFSET('Sanitation Data'!$H$28,0,10*ROW('Sanitation Data'!H39)))</f>
        <v/>
      </c>
      <c r="DF45" s="298" t="str">
        <f ca="true">+IF(OFFSET('Sanitation Data'!$H$29,0,10*ROW('Sanitation Data'!H39))="","",OFFSET('Sanitation Data'!$H$29,0,10*ROW('Sanitation Data'!H39)))</f>
        <v/>
      </c>
      <c r="DG45" s="298" t="str">
        <f ca="true">+IF(OFFSET('Sanitation Data'!$H$30,0,10*ROW('Sanitation Data'!H39))="","",OFFSET('Sanitation Data'!$H$30,0,10*ROW('Sanitation Data'!H39)))</f>
        <v/>
      </c>
      <c r="DH45" s="298" t="str">
        <f ca="true">+IF(OFFSET('Sanitation Data'!$H$31,0,10*ROW('Sanitation Data'!H39))="","",OFFSET('Sanitation Data'!$H$31,0,10*ROW('Sanitation Data'!H39)))</f>
        <v/>
      </c>
      <c r="DI45" s="298" t="str">
        <f ca="true">+IF(OFFSET('Sanitation Data'!$H$32,0,10*ROW('Sanitation Data'!H39))="","",OFFSET('Sanitation Data'!$H$32,0,10*ROW('Sanitation Data'!H39)))</f>
        <v/>
      </c>
      <c r="DJ45" s="298" t="str">
        <f ca="true">+IF(OFFSET('Sanitation Data'!$I$28,0,10*ROW('Sanitation Data'!I39))="","",OFFSET('Sanitation Data'!$I$28,0,10*ROW('Sanitation Data'!I39)))</f>
        <v/>
      </c>
      <c r="DK45" s="298" t="str">
        <f ca="true">+IF(OFFSET('Sanitation Data'!$I$29,0,10*ROW('Sanitation Data'!I39))="","",OFFSET('Sanitation Data'!$I$29,0,10*ROW('Sanitation Data'!I39)))</f>
        <v/>
      </c>
      <c r="DL45" s="298" t="str">
        <f ca="true">+IF(OFFSET('Sanitation Data'!$I$30,0,10*ROW('Sanitation Data'!I39))="","",OFFSET('Sanitation Data'!$I$30,0,10*ROW('Sanitation Data'!I39)))</f>
        <v/>
      </c>
      <c r="DM45" s="298" t="str">
        <f ca="true">+IF(OFFSET('Sanitation Data'!$I$31,0,10*ROW('Sanitation Data'!I39))="","",OFFSET('Sanitation Data'!$I$31,0,10*ROW('Sanitation Data'!I39)))</f>
        <v/>
      </c>
      <c r="DN45" s="298" t="str">
        <f ca="true">+IF(OFFSET('Sanitation Data'!$I$32,0,10*ROW('Sanitation Data'!I39))="","",OFFSET('Sanitation Data'!$I$32,0,10*ROW('Sanitation Data'!I39)))</f>
        <v/>
      </c>
      <c r="DO45" s="298" t="str">
        <f ca="true">+IF(OFFSET('Hygiene Data'!$D$11,0,10*ROW('Hygiene Data'!D39))="","",OFFSET('Hygiene Data'!$D$11,0,10*ROW('Hygiene Data'!D39)))</f>
        <v/>
      </c>
      <c r="DP45" s="298" t="str">
        <f ca="true">+IF(OFFSET('Hygiene Data'!$D$12,0,10*ROW('Hygiene Data'!D39))="","",OFFSET('Hygiene Data'!$D$12,0,10*ROW('Hygiene Data'!D39)))</f>
        <v/>
      </c>
      <c r="DQ45" s="298" t="str">
        <f ca="true">+IF(OFFSET('Hygiene Data'!$D$13,0,10*ROW('Hygiene Data'!D39))="","",OFFSET('Hygiene Data'!$D$13,0,10*ROW('Hygiene Data'!D39)))</f>
        <v/>
      </c>
      <c r="DR45" s="298" t="str">
        <f ca="true">+IF(OFFSET('Hygiene Data'!$E$11,0,10*ROW('Hygiene Data'!E39))="","",OFFSET('Hygiene Data'!$E$11,0,10*ROW('Hygiene Data'!E39)))</f>
        <v/>
      </c>
      <c r="DS45" s="298" t="str">
        <f ca="true">+IF(OFFSET('Hygiene Data'!$E$12,0,10*ROW('Hygiene Data'!E39))="","",OFFSET('Hygiene Data'!$E$12,0,10*ROW('Hygiene Data'!E39)))</f>
        <v/>
      </c>
      <c r="DT45" s="298" t="str">
        <f ca="true">+IF(OFFSET('Hygiene Data'!$E$13,0,10*ROW('Hygiene Data'!E39))="","",OFFSET('Hygiene Data'!$E$13,0,10*ROW('Hygiene Data'!E39)))</f>
        <v/>
      </c>
      <c r="DU45" s="298" t="str">
        <f ca="true">+IF(OFFSET('Hygiene Data'!$F$11,0,10*ROW('Hygiene Data'!F39))="","",OFFSET('Hygiene Data'!$F$11,0,10*ROW('Hygiene Data'!F39)))</f>
        <v/>
      </c>
      <c r="DV45" s="298" t="str">
        <f ca="true">+IF(OFFSET('Hygiene Data'!$F$12,0,10*ROW('Hygiene Data'!F39))="","",OFFSET('Hygiene Data'!$F$12,0,10*ROW('Hygiene Data'!F39)))</f>
        <v/>
      </c>
      <c r="DW45" s="298" t="str">
        <f ca="true">+IF(OFFSET('Hygiene Data'!$F$13,0,10*ROW('Hygiene Data'!F39))="","",OFFSET('Hygiene Data'!$F$13,0,10*ROW('Hygiene Data'!F39)))</f>
        <v/>
      </c>
      <c r="DX45" s="298" t="str">
        <f ca="true">+IF(OFFSET('Hygiene Data'!$G$11,0,10*ROW('Hygiene Data'!G39))="","",OFFSET('Hygiene Data'!$G$11,0,10*ROW('Hygiene Data'!G39)))</f>
        <v/>
      </c>
      <c r="DY45" s="298" t="str">
        <f ca="true">+IF(OFFSET('Hygiene Data'!$G$12,0,10*ROW('Hygiene Data'!G39))="","",OFFSET('Hygiene Data'!$G$12,0,10*ROW('Hygiene Data'!G39)))</f>
        <v/>
      </c>
      <c r="DZ45" s="298" t="str">
        <f ca="true">+IF(OFFSET('Hygiene Data'!$G$13,0,10*ROW('Hygiene Data'!G39))="","",OFFSET('Hygiene Data'!$G$13,0,10*ROW('Hygiene Data'!G39)))</f>
        <v/>
      </c>
      <c r="EA45" s="298" t="str">
        <f ca="true">+IF(OFFSET('Hygiene Data'!$H$11,0,10*ROW('Hygiene Data'!H39))="","",OFFSET('Hygiene Data'!$H$11,0,10*ROW('Hygiene Data'!H39)))</f>
        <v/>
      </c>
      <c r="EB45" s="298" t="str">
        <f ca="true">+IF(OFFSET('Hygiene Data'!$H$12,0,10*ROW('Hygiene Data'!H39))="","",OFFSET('Hygiene Data'!$H$12,0,10*ROW('Hygiene Data'!H39)))</f>
        <v/>
      </c>
      <c r="EC45" s="298" t="str">
        <f ca="true">+IF(OFFSET('Hygiene Data'!$H$13,0,10*ROW('Hygiene Data'!H39))="","",OFFSET('Hygiene Data'!$H$13,0,10*ROW('Hygiene Data'!H39)))</f>
        <v/>
      </c>
      <c r="ED45" s="298" t="str">
        <f ca="true">+IF(OFFSET('Hygiene Data'!$I$11,0,10*ROW('Hygiene Data'!I39))="","",OFFSET('Hygiene Data'!$I$11,0,10*ROW('Hygiene Data'!I39)))</f>
        <v/>
      </c>
      <c r="EE45" s="298" t="str">
        <f ca="true">+IF(OFFSET('Hygiene Data'!$I$12,0,10*ROW('Hygiene Data'!I39))="","",OFFSET('Hygiene Data'!$I$12,0,10*ROW('Hygiene Data'!I39)))</f>
        <v/>
      </c>
      <c r="EF45" s="298"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54"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8"/>
      <c r="BS46" s="298" t="str">
        <f ca="true">+IF(OFFSET('Water Data'!$D$27,0,10*ROW('Water Data'!D40))="","",OFFSET('Water Data'!$D$27,0,10*ROW('Water Data'!D40)))</f>
        <v/>
      </c>
      <c r="BT46" s="298" t="str">
        <f ca="true">+IF(OFFSET('Water Data'!$D$28,0,10*ROW('Water Data'!D40))="","",OFFSET('Water Data'!$D$28,0,10*ROW('Water Data'!D40)))</f>
        <v/>
      </c>
      <c r="BU46" s="298" t="str">
        <f ca="true">+IF(OFFSET('Water Data'!$D$29,0,10*ROW('Water Data'!D40))="","",OFFSET('Water Data'!$D$29,0,10*ROW('Water Data'!D40)))</f>
        <v/>
      </c>
      <c r="BV46" s="298" t="str">
        <f ca="true">+IF(OFFSET('Water Data'!$E$27,0,10*ROW('Water Data'!E40))="","",OFFSET('Water Data'!$E$27,0,10*ROW('Water Data'!E40)))</f>
        <v/>
      </c>
      <c r="BW46" s="298" t="str">
        <f ca="true">+IF(OFFSET('Water Data'!$E$28,0,10*ROW('Water Data'!E40))="","",OFFSET('Water Data'!$E$28,0,10*ROW('Water Data'!E40)))</f>
        <v/>
      </c>
      <c r="BX46" s="298" t="str">
        <f ca="true">+IF(OFFSET('Water Data'!$E$29,0,10*ROW('Water Data'!E40))="","",OFFSET('Water Data'!$E$29,0,10*ROW('Water Data'!E40)))</f>
        <v/>
      </c>
      <c r="BY46" s="298" t="str">
        <f ca="true">+IF(OFFSET('Water Data'!$F$27,0,10*ROW('Water Data'!F40))="","",OFFSET('Water Data'!$F$27,0,10*ROW('Water Data'!F40)))</f>
        <v/>
      </c>
      <c r="BZ46" s="298" t="str">
        <f ca="true">+IF(OFFSET('Water Data'!$F$28,0,10*ROW('Water Data'!F40))="","",OFFSET('Water Data'!$F$28,0,10*ROW('Water Data'!F40)))</f>
        <v/>
      </c>
      <c r="CA46" s="298" t="str">
        <f ca="true">+IF(OFFSET('Water Data'!$F$29,0,10*ROW('Water Data'!F40))="","",OFFSET('Water Data'!$F$29,0,10*ROW('Water Data'!F40)))</f>
        <v/>
      </c>
      <c r="CB46" s="298" t="str">
        <f ca="true">+IF(OFFSET('Water Data'!$G$27,0,10*ROW('Water Data'!G40))="","",OFFSET('Water Data'!$G$27,0,10*ROW('Water Data'!G40)))</f>
        <v/>
      </c>
      <c r="CC46" s="298" t="str">
        <f ca="true">+IF(OFFSET('Water Data'!$G$28,0,10*ROW('Water Data'!G40))="","",OFFSET('Water Data'!$G$28,0,10*ROW('Water Data'!G40)))</f>
        <v/>
      </c>
      <c r="CD46" s="298" t="str">
        <f ca="true">+IF(OFFSET('Water Data'!$G$29,0,10*ROW('Water Data'!G40))="","",OFFSET('Water Data'!$G$29,0,10*ROW('Water Data'!G40)))</f>
        <v/>
      </c>
      <c r="CE46" s="298" t="str">
        <f ca="true">+IF(OFFSET('Water Data'!$H$27,0,10*ROW('Water Data'!H40))="","",OFFSET('Water Data'!$H$27,0,10*ROW('Water Data'!H40)))</f>
        <v/>
      </c>
      <c r="CF46" s="298" t="str">
        <f ca="true">+IF(OFFSET('Water Data'!$H$28,0,10*ROW('Water Data'!H40))="","",OFFSET('Water Data'!$H$28,0,10*ROW('Water Data'!H40)))</f>
        <v/>
      </c>
      <c r="CG46" s="298" t="str">
        <f ca="true">+IF(OFFSET('Water Data'!$H$29,0,10*ROW('Water Data'!H40))="","",OFFSET('Water Data'!$H$29,0,10*ROW('Water Data'!H40)))</f>
        <v/>
      </c>
      <c r="CH46" s="298" t="str">
        <f ca="true">+IF(OFFSET('Water Data'!$I$27,0,10*ROW('Water Data'!I40))="","",OFFSET('Water Data'!$I$27,0,10*ROW('Water Data'!I40)))</f>
        <v/>
      </c>
      <c r="CI46" s="298" t="str">
        <f ca="true">+IF(OFFSET('Water Data'!$I$28,0,10*ROW('Water Data'!I40))="","",OFFSET('Water Data'!$I$28,0,10*ROW('Water Data'!I40)))</f>
        <v/>
      </c>
      <c r="CJ46" s="298" t="str">
        <f ca="true">+IF(OFFSET('Water Data'!$I$29,0,10*ROW('Water Data'!I40))="","",OFFSET('Water Data'!$I$29,0,10*ROW('Water Data'!I40)))</f>
        <v/>
      </c>
      <c r="CK46" s="298" t="str">
        <f ca="true">+IF(OFFSET('Sanitation Data'!$D$28,0,10*ROW('Sanitation Data'!D40))="","",OFFSET('Sanitation Data'!$D$28,0,10*ROW('Sanitation Data'!D40)))</f>
        <v/>
      </c>
      <c r="CL46" s="298" t="str">
        <f ca="true">+IF(OFFSET('Sanitation Data'!$D$29,0,10*ROW('Sanitation Data'!D40))="","",OFFSET('Sanitation Data'!$D$29,0,10*ROW('Sanitation Data'!D40)))</f>
        <v/>
      </c>
      <c r="CM46" s="298" t="str">
        <f ca="true">+IF(OFFSET('Sanitation Data'!$D$30,0,10*ROW('Sanitation Data'!D40))="","",OFFSET('Sanitation Data'!$D$30,0,10*ROW('Sanitation Data'!D40)))</f>
        <v/>
      </c>
      <c r="CN46" s="298" t="str">
        <f ca="true">+IF(OFFSET('Sanitation Data'!$D$31,0,10*ROW('Sanitation Data'!D40))="","",OFFSET('Sanitation Data'!$D$31,0,10*ROW('Sanitation Data'!D40)))</f>
        <v/>
      </c>
      <c r="CO46" s="298" t="str">
        <f ca="true">+IF(OFFSET('Sanitation Data'!$D$32,0,10*ROW('Sanitation Data'!D40))="","",OFFSET('Sanitation Data'!$D$32,0,10*ROW('Sanitation Data'!D40)))</f>
        <v/>
      </c>
      <c r="CP46" s="298" t="str">
        <f ca="true">+IF(OFFSET('Sanitation Data'!$E$28,0,10*ROW('Sanitation Data'!E40))="","",OFFSET('Sanitation Data'!$E$28,0,10*ROW('Sanitation Data'!E40)))</f>
        <v/>
      </c>
      <c r="CQ46" s="298" t="str">
        <f ca="true">+IF(OFFSET('Sanitation Data'!$E$29,0,10*ROW('Sanitation Data'!E40))="","",OFFSET('Sanitation Data'!$E$29,0,10*ROW('Sanitation Data'!E40)))</f>
        <v/>
      </c>
      <c r="CR46" s="298" t="str">
        <f ca="true">+IF(OFFSET('Sanitation Data'!$E$30,0,10*ROW('Sanitation Data'!E40))="","",OFFSET('Sanitation Data'!$E$30,0,10*ROW('Sanitation Data'!E40)))</f>
        <v/>
      </c>
      <c r="CS46" s="298" t="str">
        <f ca="true">+IF(OFFSET('Sanitation Data'!$E$31,0,10*ROW('Sanitation Data'!E40))="","",OFFSET('Sanitation Data'!$E$31,0,10*ROW('Sanitation Data'!E40)))</f>
        <v/>
      </c>
      <c r="CT46" s="298" t="str">
        <f ca="true">+IF(OFFSET('Sanitation Data'!$E$32,0,10*ROW('Sanitation Data'!E40))="","",OFFSET('Sanitation Data'!$E$32,0,10*ROW('Sanitation Data'!E40)))</f>
        <v/>
      </c>
      <c r="CU46" s="298" t="str">
        <f ca="true">+IF(OFFSET('Sanitation Data'!$F$28,0,10*ROW('Sanitation Data'!F40))="","",OFFSET('Sanitation Data'!$F$28,0,10*ROW('Sanitation Data'!F40)))</f>
        <v/>
      </c>
      <c r="CV46" s="298" t="str">
        <f ca="true">+IF(OFFSET('Sanitation Data'!$F$29,0,10*ROW('Sanitation Data'!F40))="","",OFFSET('Sanitation Data'!$F$29,0,10*ROW('Sanitation Data'!F40)))</f>
        <v/>
      </c>
      <c r="CW46" s="298" t="str">
        <f ca="true">+IF(OFFSET('Sanitation Data'!$F$30,0,10*ROW('Sanitation Data'!F40))="","",OFFSET('Sanitation Data'!$F$30,0,10*ROW('Sanitation Data'!F40)))</f>
        <v/>
      </c>
      <c r="CX46" s="298" t="str">
        <f ca="true">+IF(OFFSET('Sanitation Data'!$F$31,0,10*ROW('Sanitation Data'!F40))="","",OFFSET('Sanitation Data'!$F$31,0,10*ROW('Sanitation Data'!F40)))</f>
        <v/>
      </c>
      <c r="CY46" s="298" t="str">
        <f ca="true">+IF(OFFSET('Sanitation Data'!$F$32,0,10*ROW('Sanitation Data'!F40))="","",OFFSET('Sanitation Data'!$F$32,0,10*ROW('Sanitation Data'!F40)))</f>
        <v/>
      </c>
      <c r="CZ46" s="298" t="str">
        <f ca="true">+IF(OFFSET('Sanitation Data'!$G$28,0,10*ROW('Sanitation Data'!G40))="","",OFFSET('Sanitation Data'!$G$28,0,10*ROW('Sanitation Data'!G40)))</f>
        <v/>
      </c>
      <c r="DA46" s="298" t="str">
        <f ca="true">+IF(OFFSET('Sanitation Data'!$G$29,0,10*ROW('Sanitation Data'!G40))="","",OFFSET('Sanitation Data'!$G$29,0,10*ROW('Sanitation Data'!G40)))</f>
        <v/>
      </c>
      <c r="DB46" s="298" t="str">
        <f ca="true">+IF(OFFSET('Sanitation Data'!$G$30,0,10*ROW('Sanitation Data'!G40))="","",OFFSET('Sanitation Data'!$G$30,0,10*ROW('Sanitation Data'!G40)))</f>
        <v/>
      </c>
      <c r="DC46" s="298" t="str">
        <f ca="true">+IF(OFFSET('Sanitation Data'!$G$31,0,10*ROW('Sanitation Data'!G40))="","",OFFSET('Sanitation Data'!$G$31,0,10*ROW('Sanitation Data'!G40)))</f>
        <v/>
      </c>
      <c r="DD46" s="298" t="str">
        <f ca="true">+IF(OFFSET('Sanitation Data'!$G$32,0,10*ROW('Sanitation Data'!G40))="","",OFFSET('Sanitation Data'!$G$32,0,10*ROW('Sanitation Data'!G40)))</f>
        <v/>
      </c>
      <c r="DE46" s="298" t="str">
        <f ca="true">+IF(OFFSET('Sanitation Data'!$H$28,0,10*ROW('Sanitation Data'!H40))="","",OFFSET('Sanitation Data'!$H$28,0,10*ROW('Sanitation Data'!H40)))</f>
        <v/>
      </c>
      <c r="DF46" s="298" t="str">
        <f ca="true">+IF(OFFSET('Sanitation Data'!$H$29,0,10*ROW('Sanitation Data'!H40))="","",OFFSET('Sanitation Data'!$H$29,0,10*ROW('Sanitation Data'!H40)))</f>
        <v/>
      </c>
      <c r="DG46" s="298" t="str">
        <f ca="true">+IF(OFFSET('Sanitation Data'!$H$30,0,10*ROW('Sanitation Data'!H40))="","",OFFSET('Sanitation Data'!$H$30,0,10*ROW('Sanitation Data'!H40)))</f>
        <v/>
      </c>
      <c r="DH46" s="298" t="str">
        <f ca="true">+IF(OFFSET('Sanitation Data'!$H$31,0,10*ROW('Sanitation Data'!H40))="","",OFFSET('Sanitation Data'!$H$31,0,10*ROW('Sanitation Data'!H40)))</f>
        <v/>
      </c>
      <c r="DI46" s="298" t="str">
        <f ca="true">+IF(OFFSET('Sanitation Data'!$H$32,0,10*ROW('Sanitation Data'!H40))="","",OFFSET('Sanitation Data'!$H$32,0,10*ROW('Sanitation Data'!H40)))</f>
        <v/>
      </c>
      <c r="DJ46" s="298" t="str">
        <f ca="true">+IF(OFFSET('Sanitation Data'!$I$28,0,10*ROW('Sanitation Data'!I40))="","",OFFSET('Sanitation Data'!$I$28,0,10*ROW('Sanitation Data'!I40)))</f>
        <v/>
      </c>
      <c r="DK46" s="298" t="str">
        <f ca="true">+IF(OFFSET('Sanitation Data'!$I$29,0,10*ROW('Sanitation Data'!I40))="","",OFFSET('Sanitation Data'!$I$29,0,10*ROW('Sanitation Data'!I40)))</f>
        <v/>
      </c>
      <c r="DL46" s="298" t="str">
        <f ca="true">+IF(OFFSET('Sanitation Data'!$I$30,0,10*ROW('Sanitation Data'!I40))="","",OFFSET('Sanitation Data'!$I$30,0,10*ROW('Sanitation Data'!I40)))</f>
        <v/>
      </c>
      <c r="DM46" s="298" t="str">
        <f ca="true">+IF(OFFSET('Sanitation Data'!$I$31,0,10*ROW('Sanitation Data'!I40))="","",OFFSET('Sanitation Data'!$I$31,0,10*ROW('Sanitation Data'!I40)))</f>
        <v/>
      </c>
      <c r="DN46" s="298" t="str">
        <f ca="true">+IF(OFFSET('Sanitation Data'!$I$32,0,10*ROW('Sanitation Data'!I40))="","",OFFSET('Sanitation Data'!$I$32,0,10*ROW('Sanitation Data'!I40)))</f>
        <v/>
      </c>
      <c r="DO46" s="298" t="str">
        <f ca="true">+IF(OFFSET('Hygiene Data'!$D$11,0,10*ROW('Hygiene Data'!D40))="","",OFFSET('Hygiene Data'!$D$11,0,10*ROW('Hygiene Data'!D40)))</f>
        <v/>
      </c>
      <c r="DP46" s="298" t="str">
        <f ca="true">+IF(OFFSET('Hygiene Data'!$D$12,0,10*ROW('Hygiene Data'!D40))="","",OFFSET('Hygiene Data'!$D$12,0,10*ROW('Hygiene Data'!D40)))</f>
        <v/>
      </c>
      <c r="DQ46" s="298" t="str">
        <f ca="true">+IF(OFFSET('Hygiene Data'!$D$13,0,10*ROW('Hygiene Data'!D40))="","",OFFSET('Hygiene Data'!$D$13,0,10*ROW('Hygiene Data'!D40)))</f>
        <v/>
      </c>
      <c r="DR46" s="298" t="str">
        <f ca="true">+IF(OFFSET('Hygiene Data'!$E$11,0,10*ROW('Hygiene Data'!E40))="","",OFFSET('Hygiene Data'!$E$11,0,10*ROW('Hygiene Data'!E40)))</f>
        <v/>
      </c>
      <c r="DS46" s="298" t="str">
        <f ca="true">+IF(OFFSET('Hygiene Data'!$E$12,0,10*ROW('Hygiene Data'!E40))="","",OFFSET('Hygiene Data'!$E$12,0,10*ROW('Hygiene Data'!E40)))</f>
        <v/>
      </c>
      <c r="DT46" s="298" t="str">
        <f ca="true">+IF(OFFSET('Hygiene Data'!$E$13,0,10*ROW('Hygiene Data'!E40))="","",OFFSET('Hygiene Data'!$E$13,0,10*ROW('Hygiene Data'!E40)))</f>
        <v/>
      </c>
      <c r="DU46" s="298" t="str">
        <f ca="true">+IF(OFFSET('Hygiene Data'!$F$11,0,10*ROW('Hygiene Data'!F40))="","",OFFSET('Hygiene Data'!$F$11,0,10*ROW('Hygiene Data'!F40)))</f>
        <v/>
      </c>
      <c r="DV46" s="298" t="str">
        <f ca="true">+IF(OFFSET('Hygiene Data'!$F$12,0,10*ROW('Hygiene Data'!F40))="","",OFFSET('Hygiene Data'!$F$12,0,10*ROW('Hygiene Data'!F40)))</f>
        <v/>
      </c>
      <c r="DW46" s="298" t="str">
        <f ca="true">+IF(OFFSET('Hygiene Data'!$F$13,0,10*ROW('Hygiene Data'!F40))="","",OFFSET('Hygiene Data'!$F$13,0,10*ROW('Hygiene Data'!F40)))</f>
        <v/>
      </c>
      <c r="DX46" s="298" t="str">
        <f ca="true">+IF(OFFSET('Hygiene Data'!$G$11,0,10*ROW('Hygiene Data'!G40))="","",OFFSET('Hygiene Data'!$G$11,0,10*ROW('Hygiene Data'!G40)))</f>
        <v/>
      </c>
      <c r="DY46" s="298" t="str">
        <f ca="true">+IF(OFFSET('Hygiene Data'!$G$12,0,10*ROW('Hygiene Data'!G40))="","",OFFSET('Hygiene Data'!$G$12,0,10*ROW('Hygiene Data'!G40)))</f>
        <v/>
      </c>
      <c r="DZ46" s="298" t="str">
        <f ca="true">+IF(OFFSET('Hygiene Data'!$G$13,0,10*ROW('Hygiene Data'!G40))="","",OFFSET('Hygiene Data'!$G$13,0,10*ROW('Hygiene Data'!G40)))</f>
        <v/>
      </c>
      <c r="EA46" s="298" t="str">
        <f ca="true">+IF(OFFSET('Hygiene Data'!$H$11,0,10*ROW('Hygiene Data'!H40))="","",OFFSET('Hygiene Data'!$H$11,0,10*ROW('Hygiene Data'!H40)))</f>
        <v/>
      </c>
      <c r="EB46" s="298" t="str">
        <f ca="true">+IF(OFFSET('Hygiene Data'!$H$12,0,10*ROW('Hygiene Data'!H40))="","",OFFSET('Hygiene Data'!$H$12,0,10*ROW('Hygiene Data'!H40)))</f>
        <v/>
      </c>
      <c r="EC46" s="298" t="str">
        <f ca="true">+IF(OFFSET('Hygiene Data'!$H$13,0,10*ROW('Hygiene Data'!H40))="","",OFFSET('Hygiene Data'!$H$13,0,10*ROW('Hygiene Data'!H40)))</f>
        <v/>
      </c>
      <c r="ED46" s="298" t="str">
        <f ca="true">+IF(OFFSET('Hygiene Data'!$I$11,0,10*ROW('Hygiene Data'!I40))="","",OFFSET('Hygiene Data'!$I$11,0,10*ROW('Hygiene Data'!I40)))</f>
        <v/>
      </c>
      <c r="EE46" s="298" t="str">
        <f ca="true">+IF(OFFSET('Hygiene Data'!$I$12,0,10*ROW('Hygiene Data'!I40))="","",OFFSET('Hygiene Data'!$I$12,0,10*ROW('Hygiene Data'!I40)))</f>
        <v/>
      </c>
      <c r="EF46" s="298"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54"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8"/>
      <c r="BS47" s="298" t="str">
        <f ca="true">+IF(OFFSET('Water Data'!$D$27,0,10*ROW('Water Data'!D41))="","",OFFSET('Water Data'!$D$27,0,10*ROW('Water Data'!D41)))</f>
        <v/>
      </c>
      <c r="BT47" s="298" t="str">
        <f ca="true">+IF(OFFSET('Water Data'!$D$28,0,10*ROW('Water Data'!D41))="","",OFFSET('Water Data'!$D$28,0,10*ROW('Water Data'!D41)))</f>
        <v/>
      </c>
      <c r="BU47" s="298" t="str">
        <f ca="true">+IF(OFFSET('Water Data'!$D$29,0,10*ROW('Water Data'!D41))="","",OFFSET('Water Data'!$D$29,0,10*ROW('Water Data'!D41)))</f>
        <v/>
      </c>
      <c r="BV47" s="298" t="str">
        <f ca="true">+IF(OFFSET('Water Data'!$E$27,0,10*ROW('Water Data'!E41))="","",OFFSET('Water Data'!$E$27,0,10*ROW('Water Data'!E41)))</f>
        <v/>
      </c>
      <c r="BW47" s="298" t="str">
        <f ca="true">+IF(OFFSET('Water Data'!$E$28,0,10*ROW('Water Data'!E41))="","",OFFSET('Water Data'!$E$28,0,10*ROW('Water Data'!E41)))</f>
        <v/>
      </c>
      <c r="BX47" s="298" t="str">
        <f ca="true">+IF(OFFSET('Water Data'!$E$29,0,10*ROW('Water Data'!E41))="","",OFFSET('Water Data'!$E$29,0,10*ROW('Water Data'!E41)))</f>
        <v/>
      </c>
      <c r="BY47" s="298" t="str">
        <f ca="true">+IF(OFFSET('Water Data'!$F$27,0,10*ROW('Water Data'!F41))="","",OFFSET('Water Data'!$F$27,0,10*ROW('Water Data'!F41)))</f>
        <v/>
      </c>
      <c r="BZ47" s="298" t="str">
        <f ca="true">+IF(OFFSET('Water Data'!$F$28,0,10*ROW('Water Data'!F41))="","",OFFSET('Water Data'!$F$28,0,10*ROW('Water Data'!F41)))</f>
        <v/>
      </c>
      <c r="CA47" s="298" t="str">
        <f ca="true">+IF(OFFSET('Water Data'!$F$29,0,10*ROW('Water Data'!F41))="","",OFFSET('Water Data'!$F$29,0,10*ROW('Water Data'!F41)))</f>
        <v/>
      </c>
      <c r="CB47" s="298" t="str">
        <f ca="true">+IF(OFFSET('Water Data'!$G$27,0,10*ROW('Water Data'!G41))="","",OFFSET('Water Data'!$G$27,0,10*ROW('Water Data'!G41)))</f>
        <v/>
      </c>
      <c r="CC47" s="298" t="str">
        <f ca="true">+IF(OFFSET('Water Data'!$G$28,0,10*ROW('Water Data'!G41))="","",OFFSET('Water Data'!$G$28,0,10*ROW('Water Data'!G41)))</f>
        <v/>
      </c>
      <c r="CD47" s="298" t="str">
        <f ca="true">+IF(OFFSET('Water Data'!$G$29,0,10*ROW('Water Data'!G41))="","",OFFSET('Water Data'!$G$29,0,10*ROW('Water Data'!G41)))</f>
        <v/>
      </c>
      <c r="CE47" s="298" t="str">
        <f ca="true">+IF(OFFSET('Water Data'!$H$27,0,10*ROW('Water Data'!H41))="","",OFFSET('Water Data'!$H$27,0,10*ROW('Water Data'!H41)))</f>
        <v/>
      </c>
      <c r="CF47" s="298" t="str">
        <f ca="true">+IF(OFFSET('Water Data'!$H$28,0,10*ROW('Water Data'!H41))="","",OFFSET('Water Data'!$H$28,0,10*ROW('Water Data'!H41)))</f>
        <v/>
      </c>
      <c r="CG47" s="298" t="str">
        <f ca="true">+IF(OFFSET('Water Data'!$H$29,0,10*ROW('Water Data'!H41))="","",OFFSET('Water Data'!$H$29,0,10*ROW('Water Data'!H41)))</f>
        <v/>
      </c>
      <c r="CH47" s="298" t="str">
        <f ca="true">+IF(OFFSET('Water Data'!$I$27,0,10*ROW('Water Data'!I41))="","",OFFSET('Water Data'!$I$27,0,10*ROW('Water Data'!I41)))</f>
        <v/>
      </c>
      <c r="CI47" s="298" t="str">
        <f ca="true">+IF(OFFSET('Water Data'!$I$28,0,10*ROW('Water Data'!I41))="","",OFFSET('Water Data'!$I$28,0,10*ROW('Water Data'!I41)))</f>
        <v/>
      </c>
      <c r="CJ47" s="298" t="str">
        <f ca="true">+IF(OFFSET('Water Data'!$I$29,0,10*ROW('Water Data'!I41))="","",OFFSET('Water Data'!$I$29,0,10*ROW('Water Data'!I41)))</f>
        <v/>
      </c>
      <c r="CK47" s="298" t="str">
        <f ca="true">+IF(OFFSET('Sanitation Data'!$D$28,0,10*ROW('Sanitation Data'!D41))="","",OFFSET('Sanitation Data'!$D$28,0,10*ROW('Sanitation Data'!D41)))</f>
        <v/>
      </c>
      <c r="CL47" s="298" t="str">
        <f ca="true">+IF(OFFSET('Sanitation Data'!$D$29,0,10*ROW('Sanitation Data'!D41))="","",OFFSET('Sanitation Data'!$D$29,0,10*ROW('Sanitation Data'!D41)))</f>
        <v/>
      </c>
      <c r="CM47" s="298" t="str">
        <f ca="true">+IF(OFFSET('Sanitation Data'!$D$30,0,10*ROW('Sanitation Data'!D41))="","",OFFSET('Sanitation Data'!$D$30,0,10*ROW('Sanitation Data'!D41)))</f>
        <v/>
      </c>
      <c r="CN47" s="298" t="str">
        <f ca="true">+IF(OFFSET('Sanitation Data'!$D$31,0,10*ROW('Sanitation Data'!D41))="","",OFFSET('Sanitation Data'!$D$31,0,10*ROW('Sanitation Data'!D41)))</f>
        <v/>
      </c>
      <c r="CO47" s="298" t="str">
        <f ca="true">+IF(OFFSET('Sanitation Data'!$D$32,0,10*ROW('Sanitation Data'!D41))="","",OFFSET('Sanitation Data'!$D$32,0,10*ROW('Sanitation Data'!D41)))</f>
        <v/>
      </c>
      <c r="CP47" s="298" t="str">
        <f ca="true">+IF(OFFSET('Sanitation Data'!$E$28,0,10*ROW('Sanitation Data'!E41))="","",OFFSET('Sanitation Data'!$E$28,0,10*ROW('Sanitation Data'!E41)))</f>
        <v/>
      </c>
      <c r="CQ47" s="298" t="str">
        <f ca="true">+IF(OFFSET('Sanitation Data'!$E$29,0,10*ROW('Sanitation Data'!E41))="","",OFFSET('Sanitation Data'!$E$29,0,10*ROW('Sanitation Data'!E41)))</f>
        <v/>
      </c>
      <c r="CR47" s="298" t="str">
        <f ca="true">+IF(OFFSET('Sanitation Data'!$E$30,0,10*ROW('Sanitation Data'!E41))="","",OFFSET('Sanitation Data'!$E$30,0,10*ROW('Sanitation Data'!E41)))</f>
        <v/>
      </c>
      <c r="CS47" s="298" t="str">
        <f ca="true">+IF(OFFSET('Sanitation Data'!$E$31,0,10*ROW('Sanitation Data'!E41))="","",OFFSET('Sanitation Data'!$E$31,0,10*ROW('Sanitation Data'!E41)))</f>
        <v/>
      </c>
      <c r="CT47" s="298" t="str">
        <f ca="true">+IF(OFFSET('Sanitation Data'!$E$32,0,10*ROW('Sanitation Data'!E41))="","",OFFSET('Sanitation Data'!$E$32,0,10*ROW('Sanitation Data'!E41)))</f>
        <v/>
      </c>
      <c r="CU47" s="298" t="str">
        <f ca="true">+IF(OFFSET('Sanitation Data'!$F$28,0,10*ROW('Sanitation Data'!F41))="","",OFFSET('Sanitation Data'!$F$28,0,10*ROW('Sanitation Data'!F41)))</f>
        <v/>
      </c>
      <c r="CV47" s="298" t="str">
        <f ca="true">+IF(OFFSET('Sanitation Data'!$F$29,0,10*ROW('Sanitation Data'!F41))="","",OFFSET('Sanitation Data'!$F$29,0,10*ROW('Sanitation Data'!F41)))</f>
        <v/>
      </c>
      <c r="CW47" s="298" t="str">
        <f ca="true">+IF(OFFSET('Sanitation Data'!$F$30,0,10*ROW('Sanitation Data'!F41))="","",OFFSET('Sanitation Data'!$F$30,0,10*ROW('Sanitation Data'!F41)))</f>
        <v/>
      </c>
      <c r="CX47" s="298" t="str">
        <f ca="true">+IF(OFFSET('Sanitation Data'!$F$31,0,10*ROW('Sanitation Data'!F41))="","",OFFSET('Sanitation Data'!$F$31,0,10*ROW('Sanitation Data'!F41)))</f>
        <v/>
      </c>
      <c r="CY47" s="298" t="str">
        <f ca="true">+IF(OFFSET('Sanitation Data'!$F$32,0,10*ROW('Sanitation Data'!F41))="","",OFFSET('Sanitation Data'!$F$32,0,10*ROW('Sanitation Data'!F41)))</f>
        <v/>
      </c>
      <c r="CZ47" s="298" t="str">
        <f ca="true">+IF(OFFSET('Sanitation Data'!$G$28,0,10*ROW('Sanitation Data'!G41))="","",OFFSET('Sanitation Data'!$G$28,0,10*ROW('Sanitation Data'!G41)))</f>
        <v/>
      </c>
      <c r="DA47" s="298" t="str">
        <f ca="true">+IF(OFFSET('Sanitation Data'!$G$29,0,10*ROW('Sanitation Data'!G41))="","",OFFSET('Sanitation Data'!$G$29,0,10*ROW('Sanitation Data'!G41)))</f>
        <v/>
      </c>
      <c r="DB47" s="298" t="str">
        <f ca="true">+IF(OFFSET('Sanitation Data'!$G$30,0,10*ROW('Sanitation Data'!G41))="","",OFFSET('Sanitation Data'!$G$30,0,10*ROW('Sanitation Data'!G41)))</f>
        <v/>
      </c>
      <c r="DC47" s="298" t="str">
        <f ca="true">+IF(OFFSET('Sanitation Data'!$G$31,0,10*ROW('Sanitation Data'!G41))="","",OFFSET('Sanitation Data'!$G$31,0,10*ROW('Sanitation Data'!G41)))</f>
        <v/>
      </c>
      <c r="DD47" s="298" t="str">
        <f ca="true">+IF(OFFSET('Sanitation Data'!$G$32,0,10*ROW('Sanitation Data'!G41))="","",OFFSET('Sanitation Data'!$G$32,0,10*ROW('Sanitation Data'!G41)))</f>
        <v/>
      </c>
      <c r="DE47" s="298" t="str">
        <f ca="true">+IF(OFFSET('Sanitation Data'!$H$28,0,10*ROW('Sanitation Data'!H41))="","",OFFSET('Sanitation Data'!$H$28,0,10*ROW('Sanitation Data'!H41)))</f>
        <v/>
      </c>
      <c r="DF47" s="298" t="str">
        <f ca="true">+IF(OFFSET('Sanitation Data'!$H$29,0,10*ROW('Sanitation Data'!H41))="","",OFFSET('Sanitation Data'!$H$29,0,10*ROW('Sanitation Data'!H41)))</f>
        <v/>
      </c>
      <c r="DG47" s="298" t="str">
        <f ca="true">+IF(OFFSET('Sanitation Data'!$H$30,0,10*ROW('Sanitation Data'!H41))="","",OFFSET('Sanitation Data'!$H$30,0,10*ROW('Sanitation Data'!H41)))</f>
        <v/>
      </c>
      <c r="DH47" s="298" t="str">
        <f ca="true">+IF(OFFSET('Sanitation Data'!$H$31,0,10*ROW('Sanitation Data'!H41))="","",OFFSET('Sanitation Data'!$H$31,0,10*ROW('Sanitation Data'!H41)))</f>
        <v/>
      </c>
      <c r="DI47" s="298" t="str">
        <f ca="true">+IF(OFFSET('Sanitation Data'!$H$32,0,10*ROW('Sanitation Data'!H41))="","",OFFSET('Sanitation Data'!$H$32,0,10*ROW('Sanitation Data'!H41)))</f>
        <v/>
      </c>
      <c r="DJ47" s="298" t="str">
        <f ca="true">+IF(OFFSET('Sanitation Data'!$I$28,0,10*ROW('Sanitation Data'!I41))="","",OFFSET('Sanitation Data'!$I$28,0,10*ROW('Sanitation Data'!I41)))</f>
        <v/>
      </c>
      <c r="DK47" s="298" t="str">
        <f ca="true">+IF(OFFSET('Sanitation Data'!$I$29,0,10*ROW('Sanitation Data'!I41))="","",OFFSET('Sanitation Data'!$I$29,0,10*ROW('Sanitation Data'!I41)))</f>
        <v/>
      </c>
      <c r="DL47" s="298" t="str">
        <f ca="true">+IF(OFFSET('Sanitation Data'!$I$30,0,10*ROW('Sanitation Data'!I41))="","",OFFSET('Sanitation Data'!$I$30,0,10*ROW('Sanitation Data'!I41)))</f>
        <v/>
      </c>
      <c r="DM47" s="298" t="str">
        <f ca="true">+IF(OFFSET('Sanitation Data'!$I$31,0,10*ROW('Sanitation Data'!I41))="","",OFFSET('Sanitation Data'!$I$31,0,10*ROW('Sanitation Data'!I41)))</f>
        <v/>
      </c>
      <c r="DN47" s="298" t="str">
        <f ca="true">+IF(OFFSET('Sanitation Data'!$I$32,0,10*ROW('Sanitation Data'!I41))="","",OFFSET('Sanitation Data'!$I$32,0,10*ROW('Sanitation Data'!I41)))</f>
        <v/>
      </c>
      <c r="DO47" s="298" t="str">
        <f ca="true">+IF(OFFSET('Hygiene Data'!$D$11,0,10*ROW('Hygiene Data'!D41))="","",OFFSET('Hygiene Data'!$D$11,0,10*ROW('Hygiene Data'!D41)))</f>
        <v/>
      </c>
      <c r="DP47" s="298" t="str">
        <f ca="true">+IF(OFFSET('Hygiene Data'!$D$12,0,10*ROW('Hygiene Data'!D41))="","",OFFSET('Hygiene Data'!$D$12,0,10*ROW('Hygiene Data'!D41)))</f>
        <v/>
      </c>
      <c r="DQ47" s="298" t="str">
        <f ca="true">+IF(OFFSET('Hygiene Data'!$D$13,0,10*ROW('Hygiene Data'!D41))="","",OFFSET('Hygiene Data'!$D$13,0,10*ROW('Hygiene Data'!D41)))</f>
        <v/>
      </c>
      <c r="DR47" s="298" t="str">
        <f ca="true">+IF(OFFSET('Hygiene Data'!$E$11,0,10*ROW('Hygiene Data'!E41))="","",OFFSET('Hygiene Data'!$E$11,0,10*ROW('Hygiene Data'!E41)))</f>
        <v/>
      </c>
      <c r="DS47" s="298" t="str">
        <f ca="true">+IF(OFFSET('Hygiene Data'!$E$12,0,10*ROW('Hygiene Data'!E41))="","",OFFSET('Hygiene Data'!$E$12,0,10*ROW('Hygiene Data'!E41)))</f>
        <v/>
      </c>
      <c r="DT47" s="298" t="str">
        <f ca="true">+IF(OFFSET('Hygiene Data'!$E$13,0,10*ROW('Hygiene Data'!E41))="","",OFFSET('Hygiene Data'!$E$13,0,10*ROW('Hygiene Data'!E41)))</f>
        <v/>
      </c>
      <c r="DU47" s="298" t="str">
        <f ca="true">+IF(OFFSET('Hygiene Data'!$F$11,0,10*ROW('Hygiene Data'!F41))="","",OFFSET('Hygiene Data'!$F$11,0,10*ROW('Hygiene Data'!F41)))</f>
        <v/>
      </c>
      <c r="DV47" s="298" t="str">
        <f ca="true">+IF(OFFSET('Hygiene Data'!$F$12,0,10*ROW('Hygiene Data'!F41))="","",OFFSET('Hygiene Data'!$F$12,0,10*ROW('Hygiene Data'!F41)))</f>
        <v/>
      </c>
      <c r="DW47" s="298" t="str">
        <f ca="true">+IF(OFFSET('Hygiene Data'!$F$13,0,10*ROW('Hygiene Data'!F41))="","",OFFSET('Hygiene Data'!$F$13,0,10*ROW('Hygiene Data'!F41)))</f>
        <v/>
      </c>
      <c r="DX47" s="298" t="str">
        <f ca="true">+IF(OFFSET('Hygiene Data'!$G$11,0,10*ROW('Hygiene Data'!G41))="","",OFFSET('Hygiene Data'!$G$11,0,10*ROW('Hygiene Data'!G41)))</f>
        <v/>
      </c>
      <c r="DY47" s="298" t="str">
        <f ca="true">+IF(OFFSET('Hygiene Data'!$G$12,0,10*ROW('Hygiene Data'!G41))="","",OFFSET('Hygiene Data'!$G$12,0,10*ROW('Hygiene Data'!G41)))</f>
        <v/>
      </c>
      <c r="DZ47" s="298" t="str">
        <f ca="true">+IF(OFFSET('Hygiene Data'!$G$13,0,10*ROW('Hygiene Data'!G41))="","",OFFSET('Hygiene Data'!$G$13,0,10*ROW('Hygiene Data'!G41)))</f>
        <v/>
      </c>
      <c r="EA47" s="298" t="str">
        <f ca="true">+IF(OFFSET('Hygiene Data'!$H$11,0,10*ROW('Hygiene Data'!H41))="","",OFFSET('Hygiene Data'!$H$11,0,10*ROW('Hygiene Data'!H41)))</f>
        <v/>
      </c>
      <c r="EB47" s="298" t="str">
        <f ca="true">+IF(OFFSET('Hygiene Data'!$H$12,0,10*ROW('Hygiene Data'!H41))="","",OFFSET('Hygiene Data'!$H$12,0,10*ROW('Hygiene Data'!H41)))</f>
        <v/>
      </c>
      <c r="EC47" s="298" t="str">
        <f ca="true">+IF(OFFSET('Hygiene Data'!$H$13,0,10*ROW('Hygiene Data'!H41))="","",OFFSET('Hygiene Data'!$H$13,0,10*ROW('Hygiene Data'!H41)))</f>
        <v/>
      </c>
      <c r="ED47" s="298" t="str">
        <f ca="true">+IF(OFFSET('Hygiene Data'!$I$11,0,10*ROW('Hygiene Data'!I41))="","",OFFSET('Hygiene Data'!$I$11,0,10*ROW('Hygiene Data'!I41)))</f>
        <v/>
      </c>
      <c r="EE47" s="298" t="str">
        <f ca="true">+IF(OFFSET('Hygiene Data'!$I$12,0,10*ROW('Hygiene Data'!I41))="","",OFFSET('Hygiene Data'!$I$12,0,10*ROW('Hygiene Data'!I41)))</f>
        <v/>
      </c>
      <c r="EF47" s="298"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54"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8"/>
      <c r="BS48" s="298" t="str">
        <f ca="true">+IF(OFFSET('Water Data'!$D$27,0,10*ROW('Water Data'!D42))="","",OFFSET('Water Data'!$D$27,0,10*ROW('Water Data'!D42)))</f>
        <v/>
      </c>
      <c r="BT48" s="298" t="str">
        <f ca="true">+IF(OFFSET('Water Data'!$D$28,0,10*ROW('Water Data'!D42))="","",OFFSET('Water Data'!$D$28,0,10*ROW('Water Data'!D42)))</f>
        <v/>
      </c>
      <c r="BU48" s="298" t="str">
        <f ca="true">+IF(OFFSET('Water Data'!$D$29,0,10*ROW('Water Data'!D42))="","",OFFSET('Water Data'!$D$29,0,10*ROW('Water Data'!D42)))</f>
        <v/>
      </c>
      <c r="BV48" s="298" t="str">
        <f ca="true">+IF(OFFSET('Water Data'!$E$27,0,10*ROW('Water Data'!E42))="","",OFFSET('Water Data'!$E$27,0,10*ROW('Water Data'!E42)))</f>
        <v/>
      </c>
      <c r="BW48" s="298" t="str">
        <f ca="true">+IF(OFFSET('Water Data'!$E$28,0,10*ROW('Water Data'!E42))="","",OFFSET('Water Data'!$E$28,0,10*ROW('Water Data'!E42)))</f>
        <v/>
      </c>
      <c r="BX48" s="298" t="str">
        <f ca="true">+IF(OFFSET('Water Data'!$E$29,0,10*ROW('Water Data'!E42))="","",OFFSET('Water Data'!$E$29,0,10*ROW('Water Data'!E42)))</f>
        <v/>
      </c>
      <c r="BY48" s="298" t="str">
        <f ca="true">+IF(OFFSET('Water Data'!$F$27,0,10*ROW('Water Data'!F42))="","",OFFSET('Water Data'!$F$27,0,10*ROW('Water Data'!F42)))</f>
        <v/>
      </c>
      <c r="BZ48" s="298" t="str">
        <f ca="true">+IF(OFFSET('Water Data'!$F$28,0,10*ROW('Water Data'!F42))="","",OFFSET('Water Data'!$F$28,0,10*ROW('Water Data'!F42)))</f>
        <v/>
      </c>
      <c r="CA48" s="298" t="str">
        <f ca="true">+IF(OFFSET('Water Data'!$F$29,0,10*ROW('Water Data'!F42))="","",OFFSET('Water Data'!$F$29,0,10*ROW('Water Data'!F42)))</f>
        <v/>
      </c>
      <c r="CB48" s="298" t="str">
        <f ca="true">+IF(OFFSET('Water Data'!$G$27,0,10*ROW('Water Data'!G42))="","",OFFSET('Water Data'!$G$27,0,10*ROW('Water Data'!G42)))</f>
        <v/>
      </c>
      <c r="CC48" s="298" t="str">
        <f ca="true">+IF(OFFSET('Water Data'!$G$28,0,10*ROW('Water Data'!G42))="","",OFFSET('Water Data'!$G$28,0,10*ROW('Water Data'!G42)))</f>
        <v/>
      </c>
      <c r="CD48" s="298" t="str">
        <f ca="true">+IF(OFFSET('Water Data'!$G$29,0,10*ROW('Water Data'!G42))="","",OFFSET('Water Data'!$G$29,0,10*ROW('Water Data'!G42)))</f>
        <v/>
      </c>
      <c r="CE48" s="298" t="str">
        <f ca="true">+IF(OFFSET('Water Data'!$H$27,0,10*ROW('Water Data'!H42))="","",OFFSET('Water Data'!$H$27,0,10*ROW('Water Data'!H42)))</f>
        <v/>
      </c>
      <c r="CF48" s="298" t="str">
        <f ca="true">+IF(OFFSET('Water Data'!$H$28,0,10*ROW('Water Data'!H42))="","",OFFSET('Water Data'!$H$28,0,10*ROW('Water Data'!H42)))</f>
        <v/>
      </c>
      <c r="CG48" s="298" t="str">
        <f ca="true">+IF(OFFSET('Water Data'!$H$29,0,10*ROW('Water Data'!H42))="","",OFFSET('Water Data'!$H$29,0,10*ROW('Water Data'!H42)))</f>
        <v/>
      </c>
      <c r="CH48" s="298" t="str">
        <f ca="true">+IF(OFFSET('Water Data'!$I$27,0,10*ROW('Water Data'!I42))="","",OFFSET('Water Data'!$I$27,0,10*ROW('Water Data'!I42)))</f>
        <v/>
      </c>
      <c r="CI48" s="298" t="str">
        <f ca="true">+IF(OFFSET('Water Data'!$I$28,0,10*ROW('Water Data'!I42))="","",OFFSET('Water Data'!$I$28,0,10*ROW('Water Data'!I42)))</f>
        <v/>
      </c>
      <c r="CJ48" s="298" t="str">
        <f ca="true">+IF(OFFSET('Water Data'!$I$29,0,10*ROW('Water Data'!I42))="","",OFFSET('Water Data'!$I$29,0,10*ROW('Water Data'!I42)))</f>
        <v/>
      </c>
      <c r="CK48" s="298" t="str">
        <f ca="true">+IF(OFFSET('Sanitation Data'!$D$28,0,10*ROW('Sanitation Data'!D42))="","",OFFSET('Sanitation Data'!$D$28,0,10*ROW('Sanitation Data'!D42)))</f>
        <v/>
      </c>
      <c r="CL48" s="298" t="str">
        <f ca="true">+IF(OFFSET('Sanitation Data'!$D$29,0,10*ROW('Sanitation Data'!D42))="","",OFFSET('Sanitation Data'!$D$29,0,10*ROW('Sanitation Data'!D42)))</f>
        <v/>
      </c>
      <c r="CM48" s="298" t="str">
        <f ca="true">+IF(OFFSET('Sanitation Data'!$D$30,0,10*ROW('Sanitation Data'!D42))="","",OFFSET('Sanitation Data'!$D$30,0,10*ROW('Sanitation Data'!D42)))</f>
        <v/>
      </c>
      <c r="CN48" s="298" t="str">
        <f ca="true">+IF(OFFSET('Sanitation Data'!$D$31,0,10*ROW('Sanitation Data'!D42))="","",OFFSET('Sanitation Data'!$D$31,0,10*ROW('Sanitation Data'!D42)))</f>
        <v/>
      </c>
      <c r="CO48" s="298" t="str">
        <f ca="true">+IF(OFFSET('Sanitation Data'!$D$32,0,10*ROW('Sanitation Data'!D42))="","",OFFSET('Sanitation Data'!$D$32,0,10*ROW('Sanitation Data'!D42)))</f>
        <v/>
      </c>
      <c r="CP48" s="298" t="str">
        <f ca="true">+IF(OFFSET('Sanitation Data'!$E$28,0,10*ROW('Sanitation Data'!E42))="","",OFFSET('Sanitation Data'!$E$28,0,10*ROW('Sanitation Data'!E42)))</f>
        <v/>
      </c>
      <c r="CQ48" s="298" t="str">
        <f ca="true">+IF(OFFSET('Sanitation Data'!$E$29,0,10*ROW('Sanitation Data'!E42))="","",OFFSET('Sanitation Data'!$E$29,0,10*ROW('Sanitation Data'!E42)))</f>
        <v/>
      </c>
      <c r="CR48" s="298" t="str">
        <f ca="true">+IF(OFFSET('Sanitation Data'!$E$30,0,10*ROW('Sanitation Data'!E42))="","",OFFSET('Sanitation Data'!$E$30,0,10*ROW('Sanitation Data'!E42)))</f>
        <v/>
      </c>
      <c r="CS48" s="298" t="str">
        <f ca="true">+IF(OFFSET('Sanitation Data'!$E$31,0,10*ROW('Sanitation Data'!E42))="","",OFFSET('Sanitation Data'!$E$31,0,10*ROW('Sanitation Data'!E42)))</f>
        <v/>
      </c>
      <c r="CT48" s="298" t="str">
        <f ca="true">+IF(OFFSET('Sanitation Data'!$E$32,0,10*ROW('Sanitation Data'!E42))="","",OFFSET('Sanitation Data'!$E$32,0,10*ROW('Sanitation Data'!E42)))</f>
        <v/>
      </c>
      <c r="CU48" s="298" t="str">
        <f ca="true">+IF(OFFSET('Sanitation Data'!$F$28,0,10*ROW('Sanitation Data'!F42))="","",OFFSET('Sanitation Data'!$F$28,0,10*ROW('Sanitation Data'!F42)))</f>
        <v/>
      </c>
      <c r="CV48" s="298" t="str">
        <f ca="true">+IF(OFFSET('Sanitation Data'!$F$29,0,10*ROW('Sanitation Data'!F42))="","",OFFSET('Sanitation Data'!$F$29,0,10*ROW('Sanitation Data'!F42)))</f>
        <v/>
      </c>
      <c r="CW48" s="298" t="str">
        <f ca="true">+IF(OFFSET('Sanitation Data'!$F$30,0,10*ROW('Sanitation Data'!F42))="","",OFFSET('Sanitation Data'!$F$30,0,10*ROW('Sanitation Data'!F42)))</f>
        <v/>
      </c>
      <c r="CX48" s="298" t="str">
        <f ca="true">+IF(OFFSET('Sanitation Data'!$F$31,0,10*ROW('Sanitation Data'!F42))="","",OFFSET('Sanitation Data'!$F$31,0,10*ROW('Sanitation Data'!F42)))</f>
        <v/>
      </c>
      <c r="CY48" s="298" t="str">
        <f ca="true">+IF(OFFSET('Sanitation Data'!$F$32,0,10*ROW('Sanitation Data'!F42))="","",OFFSET('Sanitation Data'!$F$32,0,10*ROW('Sanitation Data'!F42)))</f>
        <v/>
      </c>
      <c r="CZ48" s="298" t="str">
        <f ca="true">+IF(OFFSET('Sanitation Data'!$G$28,0,10*ROW('Sanitation Data'!G42))="","",OFFSET('Sanitation Data'!$G$28,0,10*ROW('Sanitation Data'!G42)))</f>
        <v/>
      </c>
      <c r="DA48" s="298" t="str">
        <f ca="true">+IF(OFFSET('Sanitation Data'!$G$29,0,10*ROW('Sanitation Data'!G42))="","",OFFSET('Sanitation Data'!$G$29,0,10*ROW('Sanitation Data'!G42)))</f>
        <v/>
      </c>
      <c r="DB48" s="298" t="str">
        <f ca="true">+IF(OFFSET('Sanitation Data'!$G$30,0,10*ROW('Sanitation Data'!G42))="","",OFFSET('Sanitation Data'!$G$30,0,10*ROW('Sanitation Data'!G42)))</f>
        <v/>
      </c>
      <c r="DC48" s="298" t="str">
        <f ca="true">+IF(OFFSET('Sanitation Data'!$G$31,0,10*ROW('Sanitation Data'!G42))="","",OFFSET('Sanitation Data'!$G$31,0,10*ROW('Sanitation Data'!G42)))</f>
        <v/>
      </c>
      <c r="DD48" s="298" t="str">
        <f ca="true">+IF(OFFSET('Sanitation Data'!$G$32,0,10*ROW('Sanitation Data'!G42))="","",OFFSET('Sanitation Data'!$G$32,0,10*ROW('Sanitation Data'!G42)))</f>
        <v/>
      </c>
      <c r="DE48" s="298" t="str">
        <f ca="true">+IF(OFFSET('Sanitation Data'!$H$28,0,10*ROW('Sanitation Data'!H42))="","",OFFSET('Sanitation Data'!$H$28,0,10*ROW('Sanitation Data'!H42)))</f>
        <v/>
      </c>
      <c r="DF48" s="298" t="str">
        <f ca="true">+IF(OFFSET('Sanitation Data'!$H$29,0,10*ROW('Sanitation Data'!H42))="","",OFFSET('Sanitation Data'!$H$29,0,10*ROW('Sanitation Data'!H42)))</f>
        <v/>
      </c>
      <c r="DG48" s="298" t="str">
        <f ca="true">+IF(OFFSET('Sanitation Data'!$H$30,0,10*ROW('Sanitation Data'!H42))="","",OFFSET('Sanitation Data'!$H$30,0,10*ROW('Sanitation Data'!H42)))</f>
        <v/>
      </c>
      <c r="DH48" s="298" t="str">
        <f ca="true">+IF(OFFSET('Sanitation Data'!$H$31,0,10*ROW('Sanitation Data'!H42))="","",OFFSET('Sanitation Data'!$H$31,0,10*ROW('Sanitation Data'!H42)))</f>
        <v/>
      </c>
      <c r="DI48" s="298" t="str">
        <f ca="true">+IF(OFFSET('Sanitation Data'!$H$32,0,10*ROW('Sanitation Data'!H42))="","",OFFSET('Sanitation Data'!$H$32,0,10*ROW('Sanitation Data'!H42)))</f>
        <v/>
      </c>
      <c r="DJ48" s="298" t="str">
        <f ca="true">+IF(OFFSET('Sanitation Data'!$I$28,0,10*ROW('Sanitation Data'!I42))="","",OFFSET('Sanitation Data'!$I$28,0,10*ROW('Sanitation Data'!I42)))</f>
        <v/>
      </c>
      <c r="DK48" s="298" t="str">
        <f ca="true">+IF(OFFSET('Sanitation Data'!$I$29,0,10*ROW('Sanitation Data'!I42))="","",OFFSET('Sanitation Data'!$I$29,0,10*ROW('Sanitation Data'!I42)))</f>
        <v/>
      </c>
      <c r="DL48" s="298" t="str">
        <f ca="true">+IF(OFFSET('Sanitation Data'!$I$30,0,10*ROW('Sanitation Data'!I42))="","",OFFSET('Sanitation Data'!$I$30,0,10*ROW('Sanitation Data'!I42)))</f>
        <v/>
      </c>
      <c r="DM48" s="298" t="str">
        <f ca="true">+IF(OFFSET('Sanitation Data'!$I$31,0,10*ROW('Sanitation Data'!I42))="","",OFFSET('Sanitation Data'!$I$31,0,10*ROW('Sanitation Data'!I42)))</f>
        <v/>
      </c>
      <c r="DN48" s="298" t="str">
        <f ca="true">+IF(OFFSET('Sanitation Data'!$I$32,0,10*ROW('Sanitation Data'!I42))="","",OFFSET('Sanitation Data'!$I$32,0,10*ROW('Sanitation Data'!I42)))</f>
        <v/>
      </c>
      <c r="DO48" s="298" t="str">
        <f ca="true">+IF(OFFSET('Hygiene Data'!$D$11,0,10*ROW('Hygiene Data'!D42))="","",OFFSET('Hygiene Data'!$D$11,0,10*ROW('Hygiene Data'!D42)))</f>
        <v/>
      </c>
      <c r="DP48" s="298" t="str">
        <f ca="true">+IF(OFFSET('Hygiene Data'!$D$12,0,10*ROW('Hygiene Data'!D42))="","",OFFSET('Hygiene Data'!$D$12,0,10*ROW('Hygiene Data'!D42)))</f>
        <v/>
      </c>
      <c r="DQ48" s="298" t="str">
        <f ca="true">+IF(OFFSET('Hygiene Data'!$D$13,0,10*ROW('Hygiene Data'!D42))="","",OFFSET('Hygiene Data'!$D$13,0,10*ROW('Hygiene Data'!D42)))</f>
        <v/>
      </c>
      <c r="DR48" s="298" t="str">
        <f ca="true">+IF(OFFSET('Hygiene Data'!$E$11,0,10*ROW('Hygiene Data'!E42))="","",OFFSET('Hygiene Data'!$E$11,0,10*ROW('Hygiene Data'!E42)))</f>
        <v/>
      </c>
      <c r="DS48" s="298" t="str">
        <f ca="true">+IF(OFFSET('Hygiene Data'!$E$12,0,10*ROW('Hygiene Data'!E42))="","",OFFSET('Hygiene Data'!$E$12,0,10*ROW('Hygiene Data'!E42)))</f>
        <v/>
      </c>
      <c r="DT48" s="298" t="str">
        <f ca="true">+IF(OFFSET('Hygiene Data'!$E$13,0,10*ROW('Hygiene Data'!E42))="","",OFFSET('Hygiene Data'!$E$13,0,10*ROW('Hygiene Data'!E42)))</f>
        <v/>
      </c>
      <c r="DU48" s="298" t="str">
        <f ca="true">+IF(OFFSET('Hygiene Data'!$F$11,0,10*ROW('Hygiene Data'!F42))="","",OFFSET('Hygiene Data'!$F$11,0,10*ROW('Hygiene Data'!F42)))</f>
        <v/>
      </c>
      <c r="DV48" s="298" t="str">
        <f ca="true">+IF(OFFSET('Hygiene Data'!$F$12,0,10*ROW('Hygiene Data'!F42))="","",OFFSET('Hygiene Data'!$F$12,0,10*ROW('Hygiene Data'!F42)))</f>
        <v/>
      </c>
      <c r="DW48" s="298" t="str">
        <f ca="true">+IF(OFFSET('Hygiene Data'!$F$13,0,10*ROW('Hygiene Data'!F42))="","",OFFSET('Hygiene Data'!$F$13,0,10*ROW('Hygiene Data'!F42)))</f>
        <v/>
      </c>
      <c r="DX48" s="298" t="str">
        <f ca="true">+IF(OFFSET('Hygiene Data'!$G$11,0,10*ROW('Hygiene Data'!G42))="","",OFFSET('Hygiene Data'!$G$11,0,10*ROW('Hygiene Data'!G42)))</f>
        <v/>
      </c>
      <c r="DY48" s="298" t="str">
        <f ca="true">+IF(OFFSET('Hygiene Data'!$G$12,0,10*ROW('Hygiene Data'!G42))="","",OFFSET('Hygiene Data'!$G$12,0,10*ROW('Hygiene Data'!G42)))</f>
        <v/>
      </c>
      <c r="DZ48" s="298" t="str">
        <f ca="true">+IF(OFFSET('Hygiene Data'!$G$13,0,10*ROW('Hygiene Data'!G42))="","",OFFSET('Hygiene Data'!$G$13,0,10*ROW('Hygiene Data'!G42)))</f>
        <v/>
      </c>
      <c r="EA48" s="298" t="str">
        <f ca="true">+IF(OFFSET('Hygiene Data'!$H$11,0,10*ROW('Hygiene Data'!H42))="","",OFFSET('Hygiene Data'!$H$11,0,10*ROW('Hygiene Data'!H42)))</f>
        <v/>
      </c>
      <c r="EB48" s="298" t="str">
        <f ca="true">+IF(OFFSET('Hygiene Data'!$H$12,0,10*ROW('Hygiene Data'!H42))="","",OFFSET('Hygiene Data'!$H$12,0,10*ROW('Hygiene Data'!H42)))</f>
        <v/>
      </c>
      <c r="EC48" s="298" t="str">
        <f ca="true">+IF(OFFSET('Hygiene Data'!$H$13,0,10*ROW('Hygiene Data'!H42))="","",OFFSET('Hygiene Data'!$H$13,0,10*ROW('Hygiene Data'!H42)))</f>
        <v/>
      </c>
      <c r="ED48" s="298" t="str">
        <f ca="true">+IF(OFFSET('Hygiene Data'!$I$11,0,10*ROW('Hygiene Data'!I42))="","",OFFSET('Hygiene Data'!$I$11,0,10*ROW('Hygiene Data'!I42)))</f>
        <v/>
      </c>
      <c r="EE48" s="298" t="str">
        <f ca="true">+IF(OFFSET('Hygiene Data'!$I$12,0,10*ROW('Hygiene Data'!I42))="","",OFFSET('Hygiene Data'!$I$12,0,10*ROW('Hygiene Data'!I42)))</f>
        <v/>
      </c>
      <c r="EF48" s="298"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54"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8"/>
      <c r="BS49" s="298" t="str">
        <f ca="true">+IF(OFFSET('Water Data'!$D$27,0,10*ROW('Water Data'!D43))="","",OFFSET('Water Data'!$D$27,0,10*ROW('Water Data'!D43)))</f>
        <v/>
      </c>
      <c r="BT49" s="298" t="str">
        <f ca="true">+IF(OFFSET('Water Data'!$D$28,0,10*ROW('Water Data'!D43))="","",OFFSET('Water Data'!$D$28,0,10*ROW('Water Data'!D43)))</f>
        <v/>
      </c>
      <c r="BU49" s="298" t="str">
        <f ca="true">+IF(OFFSET('Water Data'!$D$29,0,10*ROW('Water Data'!D43))="","",OFFSET('Water Data'!$D$29,0,10*ROW('Water Data'!D43)))</f>
        <v/>
      </c>
      <c r="BV49" s="298" t="str">
        <f ca="true">+IF(OFFSET('Water Data'!$E$27,0,10*ROW('Water Data'!E43))="","",OFFSET('Water Data'!$E$27,0,10*ROW('Water Data'!E43)))</f>
        <v/>
      </c>
      <c r="BW49" s="298" t="str">
        <f ca="true">+IF(OFFSET('Water Data'!$E$28,0,10*ROW('Water Data'!E43))="","",OFFSET('Water Data'!$E$28,0,10*ROW('Water Data'!E43)))</f>
        <v/>
      </c>
      <c r="BX49" s="298" t="str">
        <f ca="true">+IF(OFFSET('Water Data'!$E$29,0,10*ROW('Water Data'!E43))="","",OFFSET('Water Data'!$E$29,0,10*ROW('Water Data'!E43)))</f>
        <v/>
      </c>
      <c r="BY49" s="298" t="str">
        <f ca="true">+IF(OFFSET('Water Data'!$F$27,0,10*ROW('Water Data'!F43))="","",OFFSET('Water Data'!$F$27,0,10*ROW('Water Data'!F43)))</f>
        <v/>
      </c>
      <c r="BZ49" s="298" t="str">
        <f ca="true">+IF(OFFSET('Water Data'!$F$28,0,10*ROW('Water Data'!F43))="","",OFFSET('Water Data'!$F$28,0,10*ROW('Water Data'!F43)))</f>
        <v/>
      </c>
      <c r="CA49" s="298" t="str">
        <f ca="true">+IF(OFFSET('Water Data'!$F$29,0,10*ROW('Water Data'!F43))="","",OFFSET('Water Data'!$F$29,0,10*ROW('Water Data'!F43)))</f>
        <v/>
      </c>
      <c r="CB49" s="298" t="str">
        <f ca="true">+IF(OFFSET('Water Data'!$G$27,0,10*ROW('Water Data'!G43))="","",OFFSET('Water Data'!$G$27,0,10*ROW('Water Data'!G43)))</f>
        <v/>
      </c>
      <c r="CC49" s="298" t="str">
        <f ca="true">+IF(OFFSET('Water Data'!$G$28,0,10*ROW('Water Data'!G43))="","",OFFSET('Water Data'!$G$28,0,10*ROW('Water Data'!G43)))</f>
        <v/>
      </c>
      <c r="CD49" s="298" t="str">
        <f ca="true">+IF(OFFSET('Water Data'!$G$29,0,10*ROW('Water Data'!G43))="","",OFFSET('Water Data'!$G$29,0,10*ROW('Water Data'!G43)))</f>
        <v/>
      </c>
      <c r="CE49" s="298" t="str">
        <f ca="true">+IF(OFFSET('Water Data'!$H$27,0,10*ROW('Water Data'!H43))="","",OFFSET('Water Data'!$H$27,0,10*ROW('Water Data'!H43)))</f>
        <v/>
      </c>
      <c r="CF49" s="298" t="str">
        <f ca="true">+IF(OFFSET('Water Data'!$H$28,0,10*ROW('Water Data'!H43))="","",OFFSET('Water Data'!$H$28,0,10*ROW('Water Data'!H43)))</f>
        <v/>
      </c>
      <c r="CG49" s="298" t="str">
        <f ca="true">+IF(OFFSET('Water Data'!$H$29,0,10*ROW('Water Data'!H43))="","",OFFSET('Water Data'!$H$29,0,10*ROW('Water Data'!H43)))</f>
        <v/>
      </c>
      <c r="CH49" s="298" t="str">
        <f ca="true">+IF(OFFSET('Water Data'!$I$27,0,10*ROW('Water Data'!I43))="","",OFFSET('Water Data'!$I$27,0,10*ROW('Water Data'!I43)))</f>
        <v/>
      </c>
      <c r="CI49" s="298" t="str">
        <f ca="true">+IF(OFFSET('Water Data'!$I$28,0,10*ROW('Water Data'!I43))="","",OFFSET('Water Data'!$I$28,0,10*ROW('Water Data'!I43)))</f>
        <v/>
      </c>
      <c r="CJ49" s="298" t="str">
        <f ca="true">+IF(OFFSET('Water Data'!$I$29,0,10*ROW('Water Data'!I43))="","",OFFSET('Water Data'!$I$29,0,10*ROW('Water Data'!I43)))</f>
        <v/>
      </c>
      <c r="CK49" s="298" t="str">
        <f ca="true">+IF(OFFSET('Sanitation Data'!$D$28,0,10*ROW('Sanitation Data'!D43))="","",OFFSET('Sanitation Data'!$D$28,0,10*ROW('Sanitation Data'!D43)))</f>
        <v/>
      </c>
      <c r="CL49" s="298" t="str">
        <f ca="true">+IF(OFFSET('Sanitation Data'!$D$29,0,10*ROW('Sanitation Data'!D43))="","",OFFSET('Sanitation Data'!$D$29,0,10*ROW('Sanitation Data'!D43)))</f>
        <v/>
      </c>
      <c r="CM49" s="298" t="str">
        <f ca="true">+IF(OFFSET('Sanitation Data'!$D$30,0,10*ROW('Sanitation Data'!D43))="","",OFFSET('Sanitation Data'!$D$30,0,10*ROW('Sanitation Data'!D43)))</f>
        <v/>
      </c>
      <c r="CN49" s="298" t="str">
        <f ca="true">+IF(OFFSET('Sanitation Data'!$D$31,0,10*ROW('Sanitation Data'!D43))="","",OFFSET('Sanitation Data'!$D$31,0,10*ROW('Sanitation Data'!D43)))</f>
        <v/>
      </c>
      <c r="CO49" s="298" t="str">
        <f ca="true">+IF(OFFSET('Sanitation Data'!$D$32,0,10*ROW('Sanitation Data'!D43))="","",OFFSET('Sanitation Data'!$D$32,0,10*ROW('Sanitation Data'!D43)))</f>
        <v/>
      </c>
      <c r="CP49" s="298" t="str">
        <f ca="true">+IF(OFFSET('Sanitation Data'!$E$28,0,10*ROW('Sanitation Data'!E43))="","",OFFSET('Sanitation Data'!$E$28,0,10*ROW('Sanitation Data'!E43)))</f>
        <v/>
      </c>
      <c r="CQ49" s="298" t="str">
        <f ca="true">+IF(OFFSET('Sanitation Data'!$E$29,0,10*ROW('Sanitation Data'!E43))="","",OFFSET('Sanitation Data'!$E$29,0,10*ROW('Sanitation Data'!E43)))</f>
        <v/>
      </c>
      <c r="CR49" s="298" t="str">
        <f ca="true">+IF(OFFSET('Sanitation Data'!$E$30,0,10*ROW('Sanitation Data'!E43))="","",OFFSET('Sanitation Data'!$E$30,0,10*ROW('Sanitation Data'!E43)))</f>
        <v/>
      </c>
      <c r="CS49" s="298" t="str">
        <f ca="true">+IF(OFFSET('Sanitation Data'!$E$31,0,10*ROW('Sanitation Data'!E43))="","",OFFSET('Sanitation Data'!$E$31,0,10*ROW('Sanitation Data'!E43)))</f>
        <v/>
      </c>
      <c r="CT49" s="298" t="str">
        <f ca="true">+IF(OFFSET('Sanitation Data'!$E$32,0,10*ROW('Sanitation Data'!E43))="","",OFFSET('Sanitation Data'!$E$32,0,10*ROW('Sanitation Data'!E43)))</f>
        <v/>
      </c>
      <c r="CU49" s="298" t="str">
        <f ca="true">+IF(OFFSET('Sanitation Data'!$F$28,0,10*ROW('Sanitation Data'!F43))="","",OFFSET('Sanitation Data'!$F$28,0,10*ROW('Sanitation Data'!F43)))</f>
        <v/>
      </c>
      <c r="CV49" s="298" t="str">
        <f ca="true">+IF(OFFSET('Sanitation Data'!$F$29,0,10*ROW('Sanitation Data'!F43))="","",OFFSET('Sanitation Data'!$F$29,0,10*ROW('Sanitation Data'!F43)))</f>
        <v/>
      </c>
      <c r="CW49" s="298" t="str">
        <f ca="true">+IF(OFFSET('Sanitation Data'!$F$30,0,10*ROW('Sanitation Data'!F43))="","",OFFSET('Sanitation Data'!$F$30,0,10*ROW('Sanitation Data'!F43)))</f>
        <v/>
      </c>
      <c r="CX49" s="298" t="str">
        <f ca="true">+IF(OFFSET('Sanitation Data'!$F$31,0,10*ROW('Sanitation Data'!F43))="","",OFFSET('Sanitation Data'!$F$31,0,10*ROW('Sanitation Data'!F43)))</f>
        <v/>
      </c>
      <c r="CY49" s="298" t="str">
        <f ca="true">+IF(OFFSET('Sanitation Data'!$F$32,0,10*ROW('Sanitation Data'!F43))="","",OFFSET('Sanitation Data'!$F$32,0,10*ROW('Sanitation Data'!F43)))</f>
        <v/>
      </c>
      <c r="CZ49" s="298" t="str">
        <f ca="true">+IF(OFFSET('Sanitation Data'!$G$28,0,10*ROW('Sanitation Data'!G43))="","",OFFSET('Sanitation Data'!$G$28,0,10*ROW('Sanitation Data'!G43)))</f>
        <v/>
      </c>
      <c r="DA49" s="298" t="str">
        <f ca="true">+IF(OFFSET('Sanitation Data'!$G$29,0,10*ROW('Sanitation Data'!G43))="","",OFFSET('Sanitation Data'!$G$29,0,10*ROW('Sanitation Data'!G43)))</f>
        <v/>
      </c>
      <c r="DB49" s="298" t="str">
        <f ca="true">+IF(OFFSET('Sanitation Data'!$G$30,0,10*ROW('Sanitation Data'!G43))="","",OFFSET('Sanitation Data'!$G$30,0,10*ROW('Sanitation Data'!G43)))</f>
        <v/>
      </c>
      <c r="DC49" s="298" t="str">
        <f ca="true">+IF(OFFSET('Sanitation Data'!$G$31,0,10*ROW('Sanitation Data'!G43))="","",OFFSET('Sanitation Data'!$G$31,0,10*ROW('Sanitation Data'!G43)))</f>
        <v/>
      </c>
      <c r="DD49" s="298" t="str">
        <f ca="true">+IF(OFFSET('Sanitation Data'!$G$32,0,10*ROW('Sanitation Data'!G43))="","",OFFSET('Sanitation Data'!$G$32,0,10*ROW('Sanitation Data'!G43)))</f>
        <v/>
      </c>
      <c r="DE49" s="298" t="str">
        <f ca="true">+IF(OFFSET('Sanitation Data'!$H$28,0,10*ROW('Sanitation Data'!H43))="","",OFFSET('Sanitation Data'!$H$28,0,10*ROW('Sanitation Data'!H43)))</f>
        <v/>
      </c>
      <c r="DF49" s="298" t="str">
        <f ca="true">+IF(OFFSET('Sanitation Data'!$H$29,0,10*ROW('Sanitation Data'!H43))="","",OFFSET('Sanitation Data'!$H$29,0,10*ROW('Sanitation Data'!H43)))</f>
        <v/>
      </c>
      <c r="DG49" s="298" t="str">
        <f ca="true">+IF(OFFSET('Sanitation Data'!$H$30,0,10*ROW('Sanitation Data'!H43))="","",OFFSET('Sanitation Data'!$H$30,0,10*ROW('Sanitation Data'!H43)))</f>
        <v/>
      </c>
      <c r="DH49" s="298" t="str">
        <f ca="true">+IF(OFFSET('Sanitation Data'!$H$31,0,10*ROW('Sanitation Data'!H43))="","",OFFSET('Sanitation Data'!$H$31,0,10*ROW('Sanitation Data'!H43)))</f>
        <v/>
      </c>
      <c r="DI49" s="298" t="str">
        <f ca="true">+IF(OFFSET('Sanitation Data'!$H$32,0,10*ROW('Sanitation Data'!H43))="","",OFFSET('Sanitation Data'!$H$32,0,10*ROW('Sanitation Data'!H43)))</f>
        <v/>
      </c>
      <c r="DJ49" s="298" t="str">
        <f ca="true">+IF(OFFSET('Sanitation Data'!$I$28,0,10*ROW('Sanitation Data'!I43))="","",OFFSET('Sanitation Data'!$I$28,0,10*ROW('Sanitation Data'!I43)))</f>
        <v/>
      </c>
      <c r="DK49" s="298" t="str">
        <f ca="true">+IF(OFFSET('Sanitation Data'!$I$29,0,10*ROW('Sanitation Data'!I43))="","",OFFSET('Sanitation Data'!$I$29,0,10*ROW('Sanitation Data'!I43)))</f>
        <v/>
      </c>
      <c r="DL49" s="298" t="str">
        <f ca="true">+IF(OFFSET('Sanitation Data'!$I$30,0,10*ROW('Sanitation Data'!I43))="","",OFFSET('Sanitation Data'!$I$30,0,10*ROW('Sanitation Data'!I43)))</f>
        <v/>
      </c>
      <c r="DM49" s="298" t="str">
        <f ca="true">+IF(OFFSET('Sanitation Data'!$I$31,0,10*ROW('Sanitation Data'!I43))="","",OFFSET('Sanitation Data'!$I$31,0,10*ROW('Sanitation Data'!I43)))</f>
        <v/>
      </c>
      <c r="DN49" s="298" t="str">
        <f ca="true">+IF(OFFSET('Sanitation Data'!$I$32,0,10*ROW('Sanitation Data'!I43))="","",OFFSET('Sanitation Data'!$I$32,0,10*ROW('Sanitation Data'!I43)))</f>
        <v/>
      </c>
      <c r="DO49" s="298" t="str">
        <f ca="true">+IF(OFFSET('Hygiene Data'!$D$11,0,10*ROW('Hygiene Data'!D43))="","",OFFSET('Hygiene Data'!$D$11,0,10*ROW('Hygiene Data'!D43)))</f>
        <v/>
      </c>
      <c r="DP49" s="298" t="str">
        <f ca="true">+IF(OFFSET('Hygiene Data'!$D$12,0,10*ROW('Hygiene Data'!D43))="","",OFFSET('Hygiene Data'!$D$12,0,10*ROW('Hygiene Data'!D43)))</f>
        <v/>
      </c>
      <c r="DQ49" s="298" t="str">
        <f ca="true">+IF(OFFSET('Hygiene Data'!$D$13,0,10*ROW('Hygiene Data'!D43))="","",OFFSET('Hygiene Data'!$D$13,0,10*ROW('Hygiene Data'!D43)))</f>
        <v/>
      </c>
      <c r="DR49" s="298" t="str">
        <f ca="true">+IF(OFFSET('Hygiene Data'!$E$11,0,10*ROW('Hygiene Data'!E43))="","",OFFSET('Hygiene Data'!$E$11,0,10*ROW('Hygiene Data'!E43)))</f>
        <v/>
      </c>
      <c r="DS49" s="298" t="str">
        <f ca="true">+IF(OFFSET('Hygiene Data'!$E$12,0,10*ROW('Hygiene Data'!E43))="","",OFFSET('Hygiene Data'!$E$12,0,10*ROW('Hygiene Data'!E43)))</f>
        <v/>
      </c>
      <c r="DT49" s="298" t="str">
        <f ca="true">+IF(OFFSET('Hygiene Data'!$E$13,0,10*ROW('Hygiene Data'!E43))="","",OFFSET('Hygiene Data'!$E$13,0,10*ROW('Hygiene Data'!E43)))</f>
        <v/>
      </c>
      <c r="DU49" s="298" t="str">
        <f ca="true">+IF(OFFSET('Hygiene Data'!$F$11,0,10*ROW('Hygiene Data'!F43))="","",OFFSET('Hygiene Data'!$F$11,0,10*ROW('Hygiene Data'!F43)))</f>
        <v/>
      </c>
      <c r="DV49" s="298" t="str">
        <f ca="true">+IF(OFFSET('Hygiene Data'!$F$12,0,10*ROW('Hygiene Data'!F43))="","",OFFSET('Hygiene Data'!$F$12,0,10*ROW('Hygiene Data'!F43)))</f>
        <v/>
      </c>
      <c r="DW49" s="298" t="str">
        <f ca="true">+IF(OFFSET('Hygiene Data'!$F$13,0,10*ROW('Hygiene Data'!F43))="","",OFFSET('Hygiene Data'!$F$13,0,10*ROW('Hygiene Data'!F43)))</f>
        <v/>
      </c>
      <c r="DX49" s="298" t="str">
        <f ca="true">+IF(OFFSET('Hygiene Data'!$G$11,0,10*ROW('Hygiene Data'!G43))="","",OFFSET('Hygiene Data'!$G$11,0,10*ROW('Hygiene Data'!G43)))</f>
        <v/>
      </c>
      <c r="DY49" s="298" t="str">
        <f ca="true">+IF(OFFSET('Hygiene Data'!$G$12,0,10*ROW('Hygiene Data'!G43))="","",OFFSET('Hygiene Data'!$G$12,0,10*ROW('Hygiene Data'!G43)))</f>
        <v/>
      </c>
      <c r="DZ49" s="298" t="str">
        <f ca="true">+IF(OFFSET('Hygiene Data'!$G$13,0,10*ROW('Hygiene Data'!G43))="","",OFFSET('Hygiene Data'!$G$13,0,10*ROW('Hygiene Data'!G43)))</f>
        <v/>
      </c>
      <c r="EA49" s="298" t="str">
        <f ca="true">+IF(OFFSET('Hygiene Data'!$H$11,0,10*ROW('Hygiene Data'!H43))="","",OFFSET('Hygiene Data'!$H$11,0,10*ROW('Hygiene Data'!H43)))</f>
        <v/>
      </c>
      <c r="EB49" s="298" t="str">
        <f ca="true">+IF(OFFSET('Hygiene Data'!$H$12,0,10*ROW('Hygiene Data'!H43))="","",OFFSET('Hygiene Data'!$H$12,0,10*ROW('Hygiene Data'!H43)))</f>
        <v/>
      </c>
      <c r="EC49" s="298" t="str">
        <f ca="true">+IF(OFFSET('Hygiene Data'!$H$13,0,10*ROW('Hygiene Data'!H43))="","",OFFSET('Hygiene Data'!$H$13,0,10*ROW('Hygiene Data'!H43)))</f>
        <v/>
      </c>
      <c r="ED49" s="298" t="str">
        <f ca="true">+IF(OFFSET('Hygiene Data'!$I$11,0,10*ROW('Hygiene Data'!I43))="","",OFFSET('Hygiene Data'!$I$11,0,10*ROW('Hygiene Data'!I43)))</f>
        <v/>
      </c>
      <c r="EE49" s="298" t="str">
        <f ca="true">+IF(OFFSET('Hygiene Data'!$I$12,0,10*ROW('Hygiene Data'!I43))="","",OFFSET('Hygiene Data'!$I$12,0,10*ROW('Hygiene Data'!I43)))</f>
        <v/>
      </c>
      <c r="EF49" s="298"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54"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8"/>
      <c r="BS50" s="298" t="str">
        <f ca="true">+IF(OFFSET('Water Data'!$D$27,0,10*ROW('Water Data'!D44))="","",OFFSET('Water Data'!$D$27,0,10*ROW('Water Data'!D44)))</f>
        <v/>
      </c>
      <c r="BT50" s="298" t="str">
        <f ca="true">+IF(OFFSET('Water Data'!$D$28,0,10*ROW('Water Data'!D44))="","",OFFSET('Water Data'!$D$28,0,10*ROW('Water Data'!D44)))</f>
        <v/>
      </c>
      <c r="BU50" s="298" t="str">
        <f ca="true">+IF(OFFSET('Water Data'!$D$29,0,10*ROW('Water Data'!D44))="","",OFFSET('Water Data'!$D$29,0,10*ROW('Water Data'!D44)))</f>
        <v/>
      </c>
      <c r="BV50" s="298" t="str">
        <f ca="true">+IF(OFFSET('Water Data'!$E$27,0,10*ROW('Water Data'!E44))="","",OFFSET('Water Data'!$E$27,0,10*ROW('Water Data'!E44)))</f>
        <v/>
      </c>
      <c r="BW50" s="298" t="str">
        <f ca="true">+IF(OFFSET('Water Data'!$E$28,0,10*ROW('Water Data'!E44))="","",OFFSET('Water Data'!$E$28,0,10*ROW('Water Data'!E44)))</f>
        <v/>
      </c>
      <c r="BX50" s="298" t="str">
        <f ca="true">+IF(OFFSET('Water Data'!$E$29,0,10*ROW('Water Data'!E44))="","",OFFSET('Water Data'!$E$29,0,10*ROW('Water Data'!E44)))</f>
        <v/>
      </c>
      <c r="BY50" s="298" t="str">
        <f ca="true">+IF(OFFSET('Water Data'!$F$27,0,10*ROW('Water Data'!F44))="","",OFFSET('Water Data'!$F$27,0,10*ROW('Water Data'!F44)))</f>
        <v/>
      </c>
      <c r="BZ50" s="298" t="str">
        <f ca="true">+IF(OFFSET('Water Data'!$F$28,0,10*ROW('Water Data'!F44))="","",OFFSET('Water Data'!$F$28,0,10*ROW('Water Data'!F44)))</f>
        <v/>
      </c>
      <c r="CA50" s="298" t="str">
        <f ca="true">+IF(OFFSET('Water Data'!$F$29,0,10*ROW('Water Data'!F44))="","",OFFSET('Water Data'!$F$29,0,10*ROW('Water Data'!F44)))</f>
        <v/>
      </c>
      <c r="CB50" s="298" t="str">
        <f ca="true">+IF(OFFSET('Water Data'!$G$27,0,10*ROW('Water Data'!G44))="","",OFFSET('Water Data'!$G$27,0,10*ROW('Water Data'!G44)))</f>
        <v/>
      </c>
      <c r="CC50" s="298" t="str">
        <f ca="true">+IF(OFFSET('Water Data'!$G$28,0,10*ROW('Water Data'!G44))="","",OFFSET('Water Data'!$G$28,0,10*ROW('Water Data'!G44)))</f>
        <v/>
      </c>
      <c r="CD50" s="298" t="str">
        <f ca="true">+IF(OFFSET('Water Data'!$G$29,0,10*ROW('Water Data'!G44))="","",OFFSET('Water Data'!$G$29,0,10*ROW('Water Data'!G44)))</f>
        <v/>
      </c>
      <c r="CE50" s="298" t="str">
        <f ca="true">+IF(OFFSET('Water Data'!$H$27,0,10*ROW('Water Data'!H44))="","",OFFSET('Water Data'!$H$27,0,10*ROW('Water Data'!H44)))</f>
        <v/>
      </c>
      <c r="CF50" s="298" t="str">
        <f ca="true">+IF(OFFSET('Water Data'!$H$28,0,10*ROW('Water Data'!H44))="","",OFFSET('Water Data'!$H$28,0,10*ROW('Water Data'!H44)))</f>
        <v/>
      </c>
      <c r="CG50" s="298" t="str">
        <f ca="true">+IF(OFFSET('Water Data'!$H$29,0,10*ROW('Water Data'!H44))="","",OFFSET('Water Data'!$H$29,0,10*ROW('Water Data'!H44)))</f>
        <v/>
      </c>
      <c r="CH50" s="298" t="str">
        <f ca="true">+IF(OFFSET('Water Data'!$I$27,0,10*ROW('Water Data'!I44))="","",OFFSET('Water Data'!$I$27,0,10*ROW('Water Data'!I44)))</f>
        <v/>
      </c>
      <c r="CI50" s="298" t="str">
        <f ca="true">+IF(OFFSET('Water Data'!$I$28,0,10*ROW('Water Data'!I44))="","",OFFSET('Water Data'!$I$28,0,10*ROW('Water Data'!I44)))</f>
        <v/>
      </c>
      <c r="CJ50" s="298" t="str">
        <f ca="true">+IF(OFFSET('Water Data'!$I$29,0,10*ROW('Water Data'!I44))="","",OFFSET('Water Data'!$I$29,0,10*ROW('Water Data'!I44)))</f>
        <v/>
      </c>
      <c r="CK50" s="298" t="str">
        <f ca="true">+IF(OFFSET('Sanitation Data'!$D$28,0,10*ROW('Sanitation Data'!D44))="","",OFFSET('Sanitation Data'!$D$28,0,10*ROW('Sanitation Data'!D44)))</f>
        <v/>
      </c>
      <c r="CL50" s="298" t="str">
        <f ca="true">+IF(OFFSET('Sanitation Data'!$D$29,0,10*ROW('Sanitation Data'!D44))="","",OFFSET('Sanitation Data'!$D$29,0,10*ROW('Sanitation Data'!D44)))</f>
        <v/>
      </c>
      <c r="CM50" s="298" t="str">
        <f ca="true">+IF(OFFSET('Sanitation Data'!$D$30,0,10*ROW('Sanitation Data'!D44))="","",OFFSET('Sanitation Data'!$D$30,0,10*ROW('Sanitation Data'!D44)))</f>
        <v/>
      </c>
      <c r="CN50" s="298" t="str">
        <f ca="true">+IF(OFFSET('Sanitation Data'!$D$31,0,10*ROW('Sanitation Data'!D44))="","",OFFSET('Sanitation Data'!$D$31,0,10*ROW('Sanitation Data'!D44)))</f>
        <v/>
      </c>
      <c r="CO50" s="298" t="str">
        <f ca="true">+IF(OFFSET('Sanitation Data'!$D$32,0,10*ROW('Sanitation Data'!D44))="","",OFFSET('Sanitation Data'!$D$32,0,10*ROW('Sanitation Data'!D44)))</f>
        <v/>
      </c>
      <c r="CP50" s="298" t="str">
        <f ca="true">+IF(OFFSET('Sanitation Data'!$E$28,0,10*ROW('Sanitation Data'!E44))="","",OFFSET('Sanitation Data'!$E$28,0,10*ROW('Sanitation Data'!E44)))</f>
        <v/>
      </c>
      <c r="CQ50" s="298" t="str">
        <f ca="true">+IF(OFFSET('Sanitation Data'!$E$29,0,10*ROW('Sanitation Data'!E44))="","",OFFSET('Sanitation Data'!$E$29,0,10*ROW('Sanitation Data'!E44)))</f>
        <v/>
      </c>
      <c r="CR50" s="298" t="str">
        <f ca="true">+IF(OFFSET('Sanitation Data'!$E$30,0,10*ROW('Sanitation Data'!E44))="","",OFFSET('Sanitation Data'!$E$30,0,10*ROW('Sanitation Data'!E44)))</f>
        <v/>
      </c>
      <c r="CS50" s="298" t="str">
        <f ca="true">+IF(OFFSET('Sanitation Data'!$E$31,0,10*ROW('Sanitation Data'!E44))="","",OFFSET('Sanitation Data'!$E$31,0,10*ROW('Sanitation Data'!E44)))</f>
        <v/>
      </c>
      <c r="CT50" s="298" t="str">
        <f ca="true">+IF(OFFSET('Sanitation Data'!$E$32,0,10*ROW('Sanitation Data'!E44))="","",OFFSET('Sanitation Data'!$E$32,0,10*ROW('Sanitation Data'!E44)))</f>
        <v/>
      </c>
      <c r="CU50" s="298" t="str">
        <f ca="true">+IF(OFFSET('Sanitation Data'!$F$28,0,10*ROW('Sanitation Data'!F44))="","",OFFSET('Sanitation Data'!$F$28,0,10*ROW('Sanitation Data'!F44)))</f>
        <v/>
      </c>
      <c r="CV50" s="298" t="str">
        <f ca="true">+IF(OFFSET('Sanitation Data'!$F$29,0,10*ROW('Sanitation Data'!F44))="","",OFFSET('Sanitation Data'!$F$29,0,10*ROW('Sanitation Data'!F44)))</f>
        <v/>
      </c>
      <c r="CW50" s="298" t="str">
        <f ca="true">+IF(OFFSET('Sanitation Data'!$F$30,0,10*ROW('Sanitation Data'!F44))="","",OFFSET('Sanitation Data'!$F$30,0,10*ROW('Sanitation Data'!F44)))</f>
        <v/>
      </c>
      <c r="CX50" s="298" t="str">
        <f ca="true">+IF(OFFSET('Sanitation Data'!$F$31,0,10*ROW('Sanitation Data'!F44))="","",OFFSET('Sanitation Data'!$F$31,0,10*ROW('Sanitation Data'!F44)))</f>
        <v/>
      </c>
      <c r="CY50" s="298" t="str">
        <f ca="true">+IF(OFFSET('Sanitation Data'!$F$32,0,10*ROW('Sanitation Data'!F44))="","",OFFSET('Sanitation Data'!$F$32,0,10*ROW('Sanitation Data'!F44)))</f>
        <v/>
      </c>
      <c r="CZ50" s="298" t="str">
        <f ca="true">+IF(OFFSET('Sanitation Data'!$G$28,0,10*ROW('Sanitation Data'!G44))="","",OFFSET('Sanitation Data'!$G$28,0,10*ROW('Sanitation Data'!G44)))</f>
        <v/>
      </c>
      <c r="DA50" s="298" t="str">
        <f ca="true">+IF(OFFSET('Sanitation Data'!$G$29,0,10*ROW('Sanitation Data'!G44))="","",OFFSET('Sanitation Data'!$G$29,0,10*ROW('Sanitation Data'!G44)))</f>
        <v/>
      </c>
      <c r="DB50" s="298" t="str">
        <f ca="true">+IF(OFFSET('Sanitation Data'!$G$30,0,10*ROW('Sanitation Data'!G44))="","",OFFSET('Sanitation Data'!$G$30,0,10*ROW('Sanitation Data'!G44)))</f>
        <v/>
      </c>
      <c r="DC50" s="298" t="str">
        <f ca="true">+IF(OFFSET('Sanitation Data'!$G$31,0,10*ROW('Sanitation Data'!G44))="","",OFFSET('Sanitation Data'!$G$31,0,10*ROW('Sanitation Data'!G44)))</f>
        <v/>
      </c>
      <c r="DD50" s="298" t="str">
        <f ca="true">+IF(OFFSET('Sanitation Data'!$G$32,0,10*ROW('Sanitation Data'!G44))="","",OFFSET('Sanitation Data'!$G$32,0,10*ROW('Sanitation Data'!G44)))</f>
        <v/>
      </c>
      <c r="DE50" s="298" t="str">
        <f ca="true">+IF(OFFSET('Sanitation Data'!$H$28,0,10*ROW('Sanitation Data'!H44))="","",OFFSET('Sanitation Data'!$H$28,0,10*ROW('Sanitation Data'!H44)))</f>
        <v/>
      </c>
      <c r="DF50" s="298" t="str">
        <f ca="true">+IF(OFFSET('Sanitation Data'!$H$29,0,10*ROW('Sanitation Data'!H44))="","",OFFSET('Sanitation Data'!$H$29,0,10*ROW('Sanitation Data'!H44)))</f>
        <v/>
      </c>
      <c r="DG50" s="298" t="str">
        <f ca="true">+IF(OFFSET('Sanitation Data'!$H$30,0,10*ROW('Sanitation Data'!H44))="","",OFFSET('Sanitation Data'!$H$30,0,10*ROW('Sanitation Data'!H44)))</f>
        <v/>
      </c>
      <c r="DH50" s="298" t="str">
        <f ca="true">+IF(OFFSET('Sanitation Data'!$H$31,0,10*ROW('Sanitation Data'!H44))="","",OFFSET('Sanitation Data'!$H$31,0,10*ROW('Sanitation Data'!H44)))</f>
        <v/>
      </c>
      <c r="DI50" s="298" t="str">
        <f ca="true">+IF(OFFSET('Sanitation Data'!$H$32,0,10*ROW('Sanitation Data'!H44))="","",OFFSET('Sanitation Data'!$H$32,0,10*ROW('Sanitation Data'!H44)))</f>
        <v/>
      </c>
      <c r="DJ50" s="298" t="str">
        <f ca="true">+IF(OFFSET('Sanitation Data'!$I$28,0,10*ROW('Sanitation Data'!I44))="","",OFFSET('Sanitation Data'!$I$28,0,10*ROW('Sanitation Data'!I44)))</f>
        <v/>
      </c>
      <c r="DK50" s="298" t="str">
        <f ca="true">+IF(OFFSET('Sanitation Data'!$I$29,0,10*ROW('Sanitation Data'!I44))="","",OFFSET('Sanitation Data'!$I$29,0,10*ROW('Sanitation Data'!I44)))</f>
        <v/>
      </c>
      <c r="DL50" s="298" t="str">
        <f ca="true">+IF(OFFSET('Sanitation Data'!$I$30,0,10*ROW('Sanitation Data'!I44))="","",OFFSET('Sanitation Data'!$I$30,0,10*ROW('Sanitation Data'!I44)))</f>
        <v/>
      </c>
      <c r="DM50" s="298" t="str">
        <f ca="true">+IF(OFFSET('Sanitation Data'!$I$31,0,10*ROW('Sanitation Data'!I44))="","",OFFSET('Sanitation Data'!$I$31,0,10*ROW('Sanitation Data'!I44)))</f>
        <v/>
      </c>
      <c r="DN50" s="298" t="str">
        <f ca="true">+IF(OFFSET('Sanitation Data'!$I$32,0,10*ROW('Sanitation Data'!I44))="","",OFFSET('Sanitation Data'!$I$32,0,10*ROW('Sanitation Data'!I44)))</f>
        <v/>
      </c>
      <c r="DO50" s="298" t="str">
        <f ca="true">+IF(OFFSET('Hygiene Data'!$D$11,0,10*ROW('Hygiene Data'!D44))="","",OFFSET('Hygiene Data'!$D$11,0,10*ROW('Hygiene Data'!D44)))</f>
        <v/>
      </c>
      <c r="DP50" s="298" t="str">
        <f ca="true">+IF(OFFSET('Hygiene Data'!$D$12,0,10*ROW('Hygiene Data'!D44))="","",OFFSET('Hygiene Data'!$D$12,0,10*ROW('Hygiene Data'!D44)))</f>
        <v/>
      </c>
      <c r="DQ50" s="298" t="str">
        <f ca="true">+IF(OFFSET('Hygiene Data'!$D$13,0,10*ROW('Hygiene Data'!D44))="","",OFFSET('Hygiene Data'!$D$13,0,10*ROW('Hygiene Data'!D44)))</f>
        <v/>
      </c>
      <c r="DR50" s="298" t="str">
        <f ca="true">+IF(OFFSET('Hygiene Data'!$E$11,0,10*ROW('Hygiene Data'!E44))="","",OFFSET('Hygiene Data'!$E$11,0,10*ROW('Hygiene Data'!E44)))</f>
        <v/>
      </c>
      <c r="DS50" s="298" t="str">
        <f ca="true">+IF(OFFSET('Hygiene Data'!$E$12,0,10*ROW('Hygiene Data'!E44))="","",OFFSET('Hygiene Data'!$E$12,0,10*ROW('Hygiene Data'!E44)))</f>
        <v/>
      </c>
      <c r="DT50" s="298" t="str">
        <f ca="true">+IF(OFFSET('Hygiene Data'!$E$13,0,10*ROW('Hygiene Data'!E44))="","",OFFSET('Hygiene Data'!$E$13,0,10*ROW('Hygiene Data'!E44)))</f>
        <v/>
      </c>
      <c r="DU50" s="298" t="str">
        <f ca="true">+IF(OFFSET('Hygiene Data'!$F$11,0,10*ROW('Hygiene Data'!F44))="","",OFFSET('Hygiene Data'!$F$11,0,10*ROW('Hygiene Data'!F44)))</f>
        <v/>
      </c>
      <c r="DV50" s="298" t="str">
        <f ca="true">+IF(OFFSET('Hygiene Data'!$F$12,0,10*ROW('Hygiene Data'!F44))="","",OFFSET('Hygiene Data'!$F$12,0,10*ROW('Hygiene Data'!F44)))</f>
        <v/>
      </c>
      <c r="DW50" s="298" t="str">
        <f ca="true">+IF(OFFSET('Hygiene Data'!$F$13,0,10*ROW('Hygiene Data'!F44))="","",OFFSET('Hygiene Data'!$F$13,0,10*ROW('Hygiene Data'!F44)))</f>
        <v/>
      </c>
      <c r="DX50" s="298" t="str">
        <f ca="true">+IF(OFFSET('Hygiene Data'!$G$11,0,10*ROW('Hygiene Data'!G44))="","",OFFSET('Hygiene Data'!$G$11,0,10*ROW('Hygiene Data'!G44)))</f>
        <v/>
      </c>
      <c r="DY50" s="298" t="str">
        <f ca="true">+IF(OFFSET('Hygiene Data'!$G$12,0,10*ROW('Hygiene Data'!G44))="","",OFFSET('Hygiene Data'!$G$12,0,10*ROW('Hygiene Data'!G44)))</f>
        <v/>
      </c>
      <c r="DZ50" s="298" t="str">
        <f ca="true">+IF(OFFSET('Hygiene Data'!$G$13,0,10*ROW('Hygiene Data'!G44))="","",OFFSET('Hygiene Data'!$G$13,0,10*ROW('Hygiene Data'!G44)))</f>
        <v/>
      </c>
      <c r="EA50" s="298" t="str">
        <f ca="true">+IF(OFFSET('Hygiene Data'!$H$11,0,10*ROW('Hygiene Data'!H44))="","",OFFSET('Hygiene Data'!$H$11,0,10*ROW('Hygiene Data'!H44)))</f>
        <v/>
      </c>
      <c r="EB50" s="298" t="str">
        <f ca="true">+IF(OFFSET('Hygiene Data'!$H$12,0,10*ROW('Hygiene Data'!H44))="","",OFFSET('Hygiene Data'!$H$12,0,10*ROW('Hygiene Data'!H44)))</f>
        <v/>
      </c>
      <c r="EC50" s="298" t="str">
        <f ca="true">+IF(OFFSET('Hygiene Data'!$H$13,0,10*ROW('Hygiene Data'!H44))="","",OFFSET('Hygiene Data'!$H$13,0,10*ROW('Hygiene Data'!H44)))</f>
        <v/>
      </c>
      <c r="ED50" s="298" t="str">
        <f ca="true">+IF(OFFSET('Hygiene Data'!$I$11,0,10*ROW('Hygiene Data'!I44))="","",OFFSET('Hygiene Data'!$I$11,0,10*ROW('Hygiene Data'!I44)))</f>
        <v/>
      </c>
      <c r="EE50" s="298" t="str">
        <f ca="true">+IF(OFFSET('Hygiene Data'!$I$12,0,10*ROW('Hygiene Data'!I44))="","",OFFSET('Hygiene Data'!$I$12,0,10*ROW('Hygiene Data'!I44)))</f>
        <v/>
      </c>
      <c r="EF50" s="298"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54"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8"/>
      <c r="BS51" s="298" t="str">
        <f ca="true">+IF(OFFSET('Water Data'!$D$27,0,10*ROW('Water Data'!D45))="","",OFFSET('Water Data'!$D$27,0,10*ROW('Water Data'!D45)))</f>
        <v/>
      </c>
      <c r="BT51" s="298" t="str">
        <f ca="true">+IF(OFFSET('Water Data'!$D$28,0,10*ROW('Water Data'!D45))="","",OFFSET('Water Data'!$D$28,0,10*ROW('Water Data'!D45)))</f>
        <v/>
      </c>
      <c r="BU51" s="298" t="str">
        <f ca="true">+IF(OFFSET('Water Data'!$D$29,0,10*ROW('Water Data'!D45))="","",OFFSET('Water Data'!$D$29,0,10*ROW('Water Data'!D45)))</f>
        <v/>
      </c>
      <c r="BV51" s="298" t="str">
        <f ca="true">+IF(OFFSET('Water Data'!$E$27,0,10*ROW('Water Data'!E45))="","",OFFSET('Water Data'!$E$27,0,10*ROW('Water Data'!E45)))</f>
        <v/>
      </c>
      <c r="BW51" s="298" t="str">
        <f ca="true">+IF(OFFSET('Water Data'!$E$28,0,10*ROW('Water Data'!E45))="","",OFFSET('Water Data'!$E$28,0,10*ROW('Water Data'!E45)))</f>
        <v/>
      </c>
      <c r="BX51" s="298" t="str">
        <f ca="true">+IF(OFFSET('Water Data'!$E$29,0,10*ROW('Water Data'!E45))="","",OFFSET('Water Data'!$E$29,0,10*ROW('Water Data'!E45)))</f>
        <v/>
      </c>
      <c r="BY51" s="298" t="str">
        <f ca="true">+IF(OFFSET('Water Data'!$F$27,0,10*ROW('Water Data'!F45))="","",OFFSET('Water Data'!$F$27,0,10*ROW('Water Data'!F45)))</f>
        <v/>
      </c>
      <c r="BZ51" s="298" t="str">
        <f ca="true">+IF(OFFSET('Water Data'!$F$28,0,10*ROW('Water Data'!F45))="","",OFFSET('Water Data'!$F$28,0,10*ROW('Water Data'!F45)))</f>
        <v/>
      </c>
      <c r="CA51" s="298" t="str">
        <f ca="true">+IF(OFFSET('Water Data'!$F$29,0,10*ROW('Water Data'!F45))="","",OFFSET('Water Data'!$F$29,0,10*ROW('Water Data'!F45)))</f>
        <v/>
      </c>
      <c r="CB51" s="298" t="str">
        <f ca="true">+IF(OFFSET('Water Data'!$G$27,0,10*ROW('Water Data'!G45))="","",OFFSET('Water Data'!$G$27,0,10*ROW('Water Data'!G45)))</f>
        <v/>
      </c>
      <c r="CC51" s="298" t="str">
        <f ca="true">+IF(OFFSET('Water Data'!$G$28,0,10*ROW('Water Data'!G45))="","",OFFSET('Water Data'!$G$28,0,10*ROW('Water Data'!G45)))</f>
        <v/>
      </c>
      <c r="CD51" s="298" t="str">
        <f ca="true">+IF(OFFSET('Water Data'!$G$29,0,10*ROW('Water Data'!G45))="","",OFFSET('Water Data'!$G$29,0,10*ROW('Water Data'!G45)))</f>
        <v/>
      </c>
      <c r="CE51" s="298" t="str">
        <f ca="true">+IF(OFFSET('Water Data'!$H$27,0,10*ROW('Water Data'!H45))="","",OFFSET('Water Data'!$H$27,0,10*ROW('Water Data'!H45)))</f>
        <v/>
      </c>
      <c r="CF51" s="298" t="str">
        <f ca="true">+IF(OFFSET('Water Data'!$H$28,0,10*ROW('Water Data'!H45))="","",OFFSET('Water Data'!$H$28,0,10*ROW('Water Data'!H45)))</f>
        <v/>
      </c>
      <c r="CG51" s="298" t="str">
        <f ca="true">+IF(OFFSET('Water Data'!$H$29,0,10*ROW('Water Data'!H45))="","",OFFSET('Water Data'!$H$29,0,10*ROW('Water Data'!H45)))</f>
        <v/>
      </c>
      <c r="CH51" s="298" t="str">
        <f ca="true">+IF(OFFSET('Water Data'!$I$27,0,10*ROW('Water Data'!I45))="","",OFFSET('Water Data'!$I$27,0,10*ROW('Water Data'!I45)))</f>
        <v/>
      </c>
      <c r="CI51" s="298" t="str">
        <f ca="true">+IF(OFFSET('Water Data'!$I$28,0,10*ROW('Water Data'!I45))="","",OFFSET('Water Data'!$I$28,0,10*ROW('Water Data'!I45)))</f>
        <v/>
      </c>
      <c r="CJ51" s="298" t="str">
        <f ca="true">+IF(OFFSET('Water Data'!$I$29,0,10*ROW('Water Data'!I45))="","",OFFSET('Water Data'!$I$29,0,10*ROW('Water Data'!I45)))</f>
        <v/>
      </c>
      <c r="CK51" s="298" t="str">
        <f ca="true">+IF(OFFSET('Sanitation Data'!$D$28,0,10*ROW('Sanitation Data'!D45))="","",OFFSET('Sanitation Data'!$D$28,0,10*ROW('Sanitation Data'!D45)))</f>
        <v/>
      </c>
      <c r="CL51" s="298" t="str">
        <f ca="true">+IF(OFFSET('Sanitation Data'!$D$29,0,10*ROW('Sanitation Data'!D45))="","",OFFSET('Sanitation Data'!$D$29,0,10*ROW('Sanitation Data'!D45)))</f>
        <v/>
      </c>
      <c r="CM51" s="298" t="str">
        <f ca="true">+IF(OFFSET('Sanitation Data'!$D$30,0,10*ROW('Sanitation Data'!D45))="","",OFFSET('Sanitation Data'!$D$30,0,10*ROW('Sanitation Data'!D45)))</f>
        <v/>
      </c>
      <c r="CN51" s="298" t="str">
        <f ca="true">+IF(OFFSET('Sanitation Data'!$D$31,0,10*ROW('Sanitation Data'!D45))="","",OFFSET('Sanitation Data'!$D$31,0,10*ROW('Sanitation Data'!D45)))</f>
        <v/>
      </c>
      <c r="CO51" s="298" t="str">
        <f ca="true">+IF(OFFSET('Sanitation Data'!$D$32,0,10*ROW('Sanitation Data'!D45))="","",OFFSET('Sanitation Data'!$D$32,0,10*ROW('Sanitation Data'!D45)))</f>
        <v/>
      </c>
      <c r="CP51" s="298" t="str">
        <f ca="true">+IF(OFFSET('Sanitation Data'!$E$28,0,10*ROW('Sanitation Data'!E45))="","",OFFSET('Sanitation Data'!$E$28,0,10*ROW('Sanitation Data'!E45)))</f>
        <v/>
      </c>
      <c r="CQ51" s="298" t="str">
        <f ca="true">+IF(OFFSET('Sanitation Data'!$E$29,0,10*ROW('Sanitation Data'!E45))="","",OFFSET('Sanitation Data'!$E$29,0,10*ROW('Sanitation Data'!E45)))</f>
        <v/>
      </c>
      <c r="CR51" s="298" t="str">
        <f ca="true">+IF(OFFSET('Sanitation Data'!$E$30,0,10*ROW('Sanitation Data'!E45))="","",OFFSET('Sanitation Data'!$E$30,0,10*ROW('Sanitation Data'!E45)))</f>
        <v/>
      </c>
      <c r="CS51" s="298" t="str">
        <f ca="true">+IF(OFFSET('Sanitation Data'!$E$31,0,10*ROW('Sanitation Data'!E45))="","",OFFSET('Sanitation Data'!$E$31,0,10*ROW('Sanitation Data'!E45)))</f>
        <v/>
      </c>
      <c r="CT51" s="298" t="str">
        <f ca="true">+IF(OFFSET('Sanitation Data'!$E$32,0,10*ROW('Sanitation Data'!E45))="","",OFFSET('Sanitation Data'!$E$32,0,10*ROW('Sanitation Data'!E45)))</f>
        <v/>
      </c>
      <c r="CU51" s="298" t="str">
        <f ca="true">+IF(OFFSET('Sanitation Data'!$F$28,0,10*ROW('Sanitation Data'!F45))="","",OFFSET('Sanitation Data'!$F$28,0,10*ROW('Sanitation Data'!F45)))</f>
        <v/>
      </c>
      <c r="CV51" s="298" t="str">
        <f ca="true">+IF(OFFSET('Sanitation Data'!$F$29,0,10*ROW('Sanitation Data'!F45))="","",OFFSET('Sanitation Data'!$F$29,0,10*ROW('Sanitation Data'!F45)))</f>
        <v/>
      </c>
      <c r="CW51" s="298" t="str">
        <f ca="true">+IF(OFFSET('Sanitation Data'!$F$30,0,10*ROW('Sanitation Data'!F45))="","",OFFSET('Sanitation Data'!$F$30,0,10*ROW('Sanitation Data'!F45)))</f>
        <v/>
      </c>
      <c r="CX51" s="298" t="str">
        <f ca="true">+IF(OFFSET('Sanitation Data'!$F$31,0,10*ROW('Sanitation Data'!F45))="","",OFFSET('Sanitation Data'!$F$31,0,10*ROW('Sanitation Data'!F45)))</f>
        <v/>
      </c>
      <c r="CY51" s="298" t="str">
        <f ca="true">+IF(OFFSET('Sanitation Data'!$F$32,0,10*ROW('Sanitation Data'!F45))="","",OFFSET('Sanitation Data'!$F$32,0,10*ROW('Sanitation Data'!F45)))</f>
        <v/>
      </c>
      <c r="CZ51" s="298" t="str">
        <f ca="true">+IF(OFFSET('Sanitation Data'!$G$28,0,10*ROW('Sanitation Data'!G45))="","",OFFSET('Sanitation Data'!$G$28,0,10*ROW('Sanitation Data'!G45)))</f>
        <v/>
      </c>
      <c r="DA51" s="298" t="str">
        <f ca="true">+IF(OFFSET('Sanitation Data'!$G$29,0,10*ROW('Sanitation Data'!G45))="","",OFFSET('Sanitation Data'!$G$29,0,10*ROW('Sanitation Data'!G45)))</f>
        <v/>
      </c>
      <c r="DB51" s="298" t="str">
        <f ca="true">+IF(OFFSET('Sanitation Data'!$G$30,0,10*ROW('Sanitation Data'!G45))="","",OFFSET('Sanitation Data'!$G$30,0,10*ROW('Sanitation Data'!G45)))</f>
        <v/>
      </c>
      <c r="DC51" s="298" t="str">
        <f ca="true">+IF(OFFSET('Sanitation Data'!$G$31,0,10*ROW('Sanitation Data'!G45))="","",OFFSET('Sanitation Data'!$G$31,0,10*ROW('Sanitation Data'!G45)))</f>
        <v/>
      </c>
      <c r="DD51" s="298" t="str">
        <f ca="true">+IF(OFFSET('Sanitation Data'!$G$32,0,10*ROW('Sanitation Data'!G45))="","",OFFSET('Sanitation Data'!$G$32,0,10*ROW('Sanitation Data'!G45)))</f>
        <v/>
      </c>
      <c r="DE51" s="298" t="str">
        <f ca="true">+IF(OFFSET('Sanitation Data'!$H$28,0,10*ROW('Sanitation Data'!H45))="","",OFFSET('Sanitation Data'!$H$28,0,10*ROW('Sanitation Data'!H45)))</f>
        <v/>
      </c>
      <c r="DF51" s="298" t="str">
        <f ca="true">+IF(OFFSET('Sanitation Data'!$H$29,0,10*ROW('Sanitation Data'!H45))="","",OFFSET('Sanitation Data'!$H$29,0,10*ROW('Sanitation Data'!H45)))</f>
        <v/>
      </c>
      <c r="DG51" s="298" t="str">
        <f ca="true">+IF(OFFSET('Sanitation Data'!$H$30,0,10*ROW('Sanitation Data'!H45))="","",OFFSET('Sanitation Data'!$H$30,0,10*ROW('Sanitation Data'!H45)))</f>
        <v/>
      </c>
      <c r="DH51" s="298" t="str">
        <f ca="true">+IF(OFFSET('Sanitation Data'!$H$31,0,10*ROW('Sanitation Data'!H45))="","",OFFSET('Sanitation Data'!$H$31,0,10*ROW('Sanitation Data'!H45)))</f>
        <v/>
      </c>
      <c r="DI51" s="298" t="str">
        <f ca="true">+IF(OFFSET('Sanitation Data'!$H$32,0,10*ROW('Sanitation Data'!H45))="","",OFFSET('Sanitation Data'!$H$32,0,10*ROW('Sanitation Data'!H45)))</f>
        <v/>
      </c>
      <c r="DJ51" s="298" t="str">
        <f ca="true">+IF(OFFSET('Sanitation Data'!$I$28,0,10*ROW('Sanitation Data'!I45))="","",OFFSET('Sanitation Data'!$I$28,0,10*ROW('Sanitation Data'!I45)))</f>
        <v/>
      </c>
      <c r="DK51" s="298" t="str">
        <f ca="true">+IF(OFFSET('Sanitation Data'!$I$29,0,10*ROW('Sanitation Data'!I45))="","",OFFSET('Sanitation Data'!$I$29,0,10*ROW('Sanitation Data'!I45)))</f>
        <v/>
      </c>
      <c r="DL51" s="298" t="str">
        <f ca="true">+IF(OFFSET('Sanitation Data'!$I$30,0,10*ROW('Sanitation Data'!I45))="","",OFFSET('Sanitation Data'!$I$30,0,10*ROW('Sanitation Data'!I45)))</f>
        <v/>
      </c>
      <c r="DM51" s="298" t="str">
        <f ca="true">+IF(OFFSET('Sanitation Data'!$I$31,0,10*ROW('Sanitation Data'!I45))="","",OFFSET('Sanitation Data'!$I$31,0,10*ROW('Sanitation Data'!I45)))</f>
        <v/>
      </c>
      <c r="DN51" s="298" t="str">
        <f ca="true">+IF(OFFSET('Sanitation Data'!$I$32,0,10*ROW('Sanitation Data'!I45))="","",OFFSET('Sanitation Data'!$I$32,0,10*ROW('Sanitation Data'!I45)))</f>
        <v/>
      </c>
      <c r="DO51" s="298" t="str">
        <f ca="true">+IF(OFFSET('Hygiene Data'!$D$11,0,10*ROW('Hygiene Data'!D45))="","",OFFSET('Hygiene Data'!$D$11,0,10*ROW('Hygiene Data'!D45)))</f>
        <v/>
      </c>
      <c r="DP51" s="298" t="str">
        <f ca="true">+IF(OFFSET('Hygiene Data'!$D$12,0,10*ROW('Hygiene Data'!D45))="","",OFFSET('Hygiene Data'!$D$12,0,10*ROW('Hygiene Data'!D45)))</f>
        <v/>
      </c>
      <c r="DQ51" s="298" t="str">
        <f ca="true">+IF(OFFSET('Hygiene Data'!$D$13,0,10*ROW('Hygiene Data'!D45))="","",OFFSET('Hygiene Data'!$D$13,0,10*ROW('Hygiene Data'!D45)))</f>
        <v/>
      </c>
      <c r="DR51" s="298" t="str">
        <f ca="true">+IF(OFFSET('Hygiene Data'!$E$11,0,10*ROW('Hygiene Data'!E45))="","",OFFSET('Hygiene Data'!$E$11,0,10*ROW('Hygiene Data'!E45)))</f>
        <v/>
      </c>
      <c r="DS51" s="298" t="str">
        <f ca="true">+IF(OFFSET('Hygiene Data'!$E$12,0,10*ROW('Hygiene Data'!E45))="","",OFFSET('Hygiene Data'!$E$12,0,10*ROW('Hygiene Data'!E45)))</f>
        <v/>
      </c>
      <c r="DT51" s="298" t="str">
        <f ca="true">+IF(OFFSET('Hygiene Data'!$E$13,0,10*ROW('Hygiene Data'!E45))="","",OFFSET('Hygiene Data'!$E$13,0,10*ROW('Hygiene Data'!E45)))</f>
        <v/>
      </c>
      <c r="DU51" s="298" t="str">
        <f ca="true">+IF(OFFSET('Hygiene Data'!$F$11,0,10*ROW('Hygiene Data'!F45))="","",OFFSET('Hygiene Data'!$F$11,0,10*ROW('Hygiene Data'!F45)))</f>
        <v/>
      </c>
      <c r="DV51" s="298" t="str">
        <f ca="true">+IF(OFFSET('Hygiene Data'!$F$12,0,10*ROW('Hygiene Data'!F45))="","",OFFSET('Hygiene Data'!$F$12,0,10*ROW('Hygiene Data'!F45)))</f>
        <v/>
      </c>
      <c r="DW51" s="298" t="str">
        <f ca="true">+IF(OFFSET('Hygiene Data'!$F$13,0,10*ROW('Hygiene Data'!F45))="","",OFFSET('Hygiene Data'!$F$13,0,10*ROW('Hygiene Data'!F45)))</f>
        <v/>
      </c>
      <c r="DX51" s="298" t="str">
        <f ca="true">+IF(OFFSET('Hygiene Data'!$G$11,0,10*ROW('Hygiene Data'!G45))="","",OFFSET('Hygiene Data'!$G$11,0,10*ROW('Hygiene Data'!G45)))</f>
        <v/>
      </c>
      <c r="DY51" s="298" t="str">
        <f ca="true">+IF(OFFSET('Hygiene Data'!$G$12,0,10*ROW('Hygiene Data'!G45))="","",OFFSET('Hygiene Data'!$G$12,0,10*ROW('Hygiene Data'!G45)))</f>
        <v/>
      </c>
      <c r="DZ51" s="298" t="str">
        <f ca="true">+IF(OFFSET('Hygiene Data'!$G$13,0,10*ROW('Hygiene Data'!G45))="","",OFFSET('Hygiene Data'!$G$13,0,10*ROW('Hygiene Data'!G45)))</f>
        <v/>
      </c>
      <c r="EA51" s="298" t="str">
        <f ca="true">+IF(OFFSET('Hygiene Data'!$H$11,0,10*ROW('Hygiene Data'!H45))="","",OFFSET('Hygiene Data'!$H$11,0,10*ROW('Hygiene Data'!H45)))</f>
        <v/>
      </c>
      <c r="EB51" s="298" t="str">
        <f ca="true">+IF(OFFSET('Hygiene Data'!$H$12,0,10*ROW('Hygiene Data'!H45))="","",OFFSET('Hygiene Data'!$H$12,0,10*ROW('Hygiene Data'!H45)))</f>
        <v/>
      </c>
      <c r="EC51" s="298" t="str">
        <f ca="true">+IF(OFFSET('Hygiene Data'!$H$13,0,10*ROW('Hygiene Data'!H45))="","",OFFSET('Hygiene Data'!$H$13,0,10*ROW('Hygiene Data'!H45)))</f>
        <v/>
      </c>
      <c r="ED51" s="298" t="str">
        <f ca="true">+IF(OFFSET('Hygiene Data'!$I$11,0,10*ROW('Hygiene Data'!I45))="","",OFFSET('Hygiene Data'!$I$11,0,10*ROW('Hygiene Data'!I45)))</f>
        <v/>
      </c>
      <c r="EE51" s="298" t="str">
        <f ca="true">+IF(OFFSET('Hygiene Data'!$I$12,0,10*ROW('Hygiene Data'!I45))="","",OFFSET('Hygiene Data'!$I$12,0,10*ROW('Hygiene Data'!I45)))</f>
        <v/>
      </c>
      <c r="EF51" s="298"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54"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8"/>
      <c r="BS52" s="298" t="str">
        <f ca="true">+IF(OFFSET('Water Data'!$D$27,0,10*ROW('Water Data'!D46))="","",OFFSET('Water Data'!$D$27,0,10*ROW('Water Data'!D46)))</f>
        <v/>
      </c>
      <c r="BT52" s="298" t="str">
        <f ca="true">+IF(OFFSET('Water Data'!$D$28,0,10*ROW('Water Data'!D46))="","",OFFSET('Water Data'!$D$28,0,10*ROW('Water Data'!D46)))</f>
        <v/>
      </c>
      <c r="BU52" s="298" t="str">
        <f ca="true">+IF(OFFSET('Water Data'!$D$29,0,10*ROW('Water Data'!D46))="","",OFFSET('Water Data'!$D$29,0,10*ROW('Water Data'!D46)))</f>
        <v/>
      </c>
      <c r="BV52" s="298" t="str">
        <f ca="true">+IF(OFFSET('Water Data'!$E$27,0,10*ROW('Water Data'!E46))="","",OFFSET('Water Data'!$E$27,0,10*ROW('Water Data'!E46)))</f>
        <v/>
      </c>
      <c r="BW52" s="298" t="str">
        <f ca="true">+IF(OFFSET('Water Data'!$E$28,0,10*ROW('Water Data'!E46))="","",OFFSET('Water Data'!$E$28,0,10*ROW('Water Data'!E46)))</f>
        <v/>
      </c>
      <c r="BX52" s="298" t="str">
        <f ca="true">+IF(OFFSET('Water Data'!$E$29,0,10*ROW('Water Data'!E46))="","",OFFSET('Water Data'!$E$29,0,10*ROW('Water Data'!E46)))</f>
        <v/>
      </c>
      <c r="BY52" s="298" t="str">
        <f ca="true">+IF(OFFSET('Water Data'!$F$27,0,10*ROW('Water Data'!F46))="","",OFFSET('Water Data'!$F$27,0,10*ROW('Water Data'!F46)))</f>
        <v/>
      </c>
      <c r="BZ52" s="298" t="str">
        <f ca="true">+IF(OFFSET('Water Data'!$F$28,0,10*ROW('Water Data'!F46))="","",OFFSET('Water Data'!$F$28,0,10*ROW('Water Data'!F46)))</f>
        <v/>
      </c>
      <c r="CA52" s="298" t="str">
        <f ca="true">+IF(OFFSET('Water Data'!$F$29,0,10*ROW('Water Data'!F46))="","",OFFSET('Water Data'!$F$29,0,10*ROW('Water Data'!F46)))</f>
        <v/>
      </c>
      <c r="CB52" s="298" t="str">
        <f ca="true">+IF(OFFSET('Water Data'!$G$27,0,10*ROW('Water Data'!G46))="","",OFFSET('Water Data'!$G$27,0,10*ROW('Water Data'!G46)))</f>
        <v/>
      </c>
      <c r="CC52" s="298" t="str">
        <f ca="true">+IF(OFFSET('Water Data'!$G$28,0,10*ROW('Water Data'!G46))="","",OFFSET('Water Data'!$G$28,0,10*ROW('Water Data'!G46)))</f>
        <v/>
      </c>
      <c r="CD52" s="298" t="str">
        <f ca="true">+IF(OFFSET('Water Data'!$G$29,0,10*ROW('Water Data'!G46))="","",OFFSET('Water Data'!$G$29,0,10*ROW('Water Data'!G46)))</f>
        <v/>
      </c>
      <c r="CE52" s="298" t="str">
        <f ca="true">+IF(OFFSET('Water Data'!$H$27,0,10*ROW('Water Data'!H46))="","",OFFSET('Water Data'!$H$27,0,10*ROW('Water Data'!H46)))</f>
        <v/>
      </c>
      <c r="CF52" s="298" t="str">
        <f ca="true">+IF(OFFSET('Water Data'!$H$28,0,10*ROW('Water Data'!H46))="","",OFFSET('Water Data'!$H$28,0,10*ROW('Water Data'!H46)))</f>
        <v/>
      </c>
      <c r="CG52" s="298" t="str">
        <f ca="true">+IF(OFFSET('Water Data'!$H$29,0,10*ROW('Water Data'!H46))="","",OFFSET('Water Data'!$H$29,0,10*ROW('Water Data'!H46)))</f>
        <v/>
      </c>
      <c r="CH52" s="298" t="str">
        <f ca="true">+IF(OFFSET('Water Data'!$I$27,0,10*ROW('Water Data'!I46))="","",OFFSET('Water Data'!$I$27,0,10*ROW('Water Data'!I46)))</f>
        <v/>
      </c>
      <c r="CI52" s="298" t="str">
        <f ca="true">+IF(OFFSET('Water Data'!$I$28,0,10*ROW('Water Data'!I46))="","",OFFSET('Water Data'!$I$28,0,10*ROW('Water Data'!I46)))</f>
        <v/>
      </c>
      <c r="CJ52" s="298" t="str">
        <f ca="true">+IF(OFFSET('Water Data'!$I$29,0,10*ROW('Water Data'!I46))="","",OFFSET('Water Data'!$I$29,0,10*ROW('Water Data'!I46)))</f>
        <v/>
      </c>
      <c r="CK52" s="298" t="str">
        <f ca="true">+IF(OFFSET('Sanitation Data'!$D$28,0,10*ROW('Sanitation Data'!D46))="","",OFFSET('Sanitation Data'!$D$28,0,10*ROW('Sanitation Data'!D46)))</f>
        <v/>
      </c>
      <c r="CL52" s="298" t="str">
        <f ca="true">+IF(OFFSET('Sanitation Data'!$D$29,0,10*ROW('Sanitation Data'!D46))="","",OFFSET('Sanitation Data'!$D$29,0,10*ROW('Sanitation Data'!D46)))</f>
        <v/>
      </c>
      <c r="CM52" s="298" t="str">
        <f ca="true">+IF(OFFSET('Sanitation Data'!$D$30,0,10*ROW('Sanitation Data'!D46))="","",OFFSET('Sanitation Data'!$D$30,0,10*ROW('Sanitation Data'!D46)))</f>
        <v/>
      </c>
      <c r="CN52" s="298" t="str">
        <f ca="true">+IF(OFFSET('Sanitation Data'!$D$31,0,10*ROW('Sanitation Data'!D46))="","",OFFSET('Sanitation Data'!$D$31,0,10*ROW('Sanitation Data'!D46)))</f>
        <v/>
      </c>
      <c r="CO52" s="298" t="str">
        <f ca="true">+IF(OFFSET('Sanitation Data'!$D$32,0,10*ROW('Sanitation Data'!D46))="","",OFFSET('Sanitation Data'!$D$32,0,10*ROW('Sanitation Data'!D46)))</f>
        <v/>
      </c>
      <c r="CP52" s="298" t="str">
        <f ca="true">+IF(OFFSET('Sanitation Data'!$E$28,0,10*ROW('Sanitation Data'!E46))="","",OFFSET('Sanitation Data'!$E$28,0,10*ROW('Sanitation Data'!E46)))</f>
        <v/>
      </c>
      <c r="CQ52" s="298" t="str">
        <f ca="true">+IF(OFFSET('Sanitation Data'!$E$29,0,10*ROW('Sanitation Data'!E46))="","",OFFSET('Sanitation Data'!$E$29,0,10*ROW('Sanitation Data'!E46)))</f>
        <v/>
      </c>
      <c r="CR52" s="298" t="str">
        <f ca="true">+IF(OFFSET('Sanitation Data'!$E$30,0,10*ROW('Sanitation Data'!E46))="","",OFFSET('Sanitation Data'!$E$30,0,10*ROW('Sanitation Data'!E46)))</f>
        <v/>
      </c>
      <c r="CS52" s="298" t="str">
        <f ca="true">+IF(OFFSET('Sanitation Data'!$E$31,0,10*ROW('Sanitation Data'!E46))="","",OFFSET('Sanitation Data'!$E$31,0,10*ROW('Sanitation Data'!E46)))</f>
        <v/>
      </c>
      <c r="CT52" s="298" t="str">
        <f ca="true">+IF(OFFSET('Sanitation Data'!$E$32,0,10*ROW('Sanitation Data'!E46))="","",OFFSET('Sanitation Data'!$E$32,0,10*ROW('Sanitation Data'!E46)))</f>
        <v/>
      </c>
      <c r="CU52" s="298" t="str">
        <f ca="true">+IF(OFFSET('Sanitation Data'!$F$28,0,10*ROW('Sanitation Data'!F46))="","",OFFSET('Sanitation Data'!$F$28,0,10*ROW('Sanitation Data'!F46)))</f>
        <v/>
      </c>
      <c r="CV52" s="298" t="str">
        <f ca="true">+IF(OFFSET('Sanitation Data'!$F$29,0,10*ROW('Sanitation Data'!F46))="","",OFFSET('Sanitation Data'!$F$29,0,10*ROW('Sanitation Data'!F46)))</f>
        <v/>
      </c>
      <c r="CW52" s="298" t="str">
        <f ca="true">+IF(OFFSET('Sanitation Data'!$F$30,0,10*ROW('Sanitation Data'!F46))="","",OFFSET('Sanitation Data'!$F$30,0,10*ROW('Sanitation Data'!F46)))</f>
        <v/>
      </c>
      <c r="CX52" s="298" t="str">
        <f ca="true">+IF(OFFSET('Sanitation Data'!$F$31,0,10*ROW('Sanitation Data'!F46))="","",OFFSET('Sanitation Data'!$F$31,0,10*ROW('Sanitation Data'!F46)))</f>
        <v/>
      </c>
      <c r="CY52" s="298" t="str">
        <f ca="true">+IF(OFFSET('Sanitation Data'!$F$32,0,10*ROW('Sanitation Data'!F46))="","",OFFSET('Sanitation Data'!$F$32,0,10*ROW('Sanitation Data'!F46)))</f>
        <v/>
      </c>
      <c r="CZ52" s="298" t="str">
        <f ca="true">+IF(OFFSET('Sanitation Data'!$G$28,0,10*ROW('Sanitation Data'!G46))="","",OFFSET('Sanitation Data'!$G$28,0,10*ROW('Sanitation Data'!G46)))</f>
        <v/>
      </c>
      <c r="DA52" s="298" t="str">
        <f ca="true">+IF(OFFSET('Sanitation Data'!$G$29,0,10*ROW('Sanitation Data'!G46))="","",OFFSET('Sanitation Data'!$G$29,0,10*ROW('Sanitation Data'!G46)))</f>
        <v/>
      </c>
      <c r="DB52" s="298" t="str">
        <f ca="true">+IF(OFFSET('Sanitation Data'!$G$30,0,10*ROW('Sanitation Data'!G46))="","",OFFSET('Sanitation Data'!$G$30,0,10*ROW('Sanitation Data'!G46)))</f>
        <v/>
      </c>
      <c r="DC52" s="298" t="str">
        <f ca="true">+IF(OFFSET('Sanitation Data'!$G$31,0,10*ROW('Sanitation Data'!G46))="","",OFFSET('Sanitation Data'!$G$31,0,10*ROW('Sanitation Data'!G46)))</f>
        <v/>
      </c>
      <c r="DD52" s="298" t="str">
        <f ca="true">+IF(OFFSET('Sanitation Data'!$G$32,0,10*ROW('Sanitation Data'!G46))="","",OFFSET('Sanitation Data'!$G$32,0,10*ROW('Sanitation Data'!G46)))</f>
        <v/>
      </c>
      <c r="DE52" s="298" t="str">
        <f ca="true">+IF(OFFSET('Sanitation Data'!$H$28,0,10*ROW('Sanitation Data'!H46))="","",OFFSET('Sanitation Data'!$H$28,0,10*ROW('Sanitation Data'!H46)))</f>
        <v/>
      </c>
      <c r="DF52" s="298" t="str">
        <f ca="true">+IF(OFFSET('Sanitation Data'!$H$29,0,10*ROW('Sanitation Data'!H46))="","",OFFSET('Sanitation Data'!$H$29,0,10*ROW('Sanitation Data'!H46)))</f>
        <v/>
      </c>
      <c r="DG52" s="298" t="str">
        <f ca="true">+IF(OFFSET('Sanitation Data'!$H$30,0,10*ROW('Sanitation Data'!H46))="","",OFFSET('Sanitation Data'!$H$30,0,10*ROW('Sanitation Data'!H46)))</f>
        <v/>
      </c>
      <c r="DH52" s="298" t="str">
        <f ca="true">+IF(OFFSET('Sanitation Data'!$H$31,0,10*ROW('Sanitation Data'!H46))="","",OFFSET('Sanitation Data'!$H$31,0,10*ROW('Sanitation Data'!H46)))</f>
        <v/>
      </c>
      <c r="DI52" s="298" t="str">
        <f ca="true">+IF(OFFSET('Sanitation Data'!$H$32,0,10*ROW('Sanitation Data'!H46))="","",OFFSET('Sanitation Data'!$H$32,0,10*ROW('Sanitation Data'!H46)))</f>
        <v/>
      </c>
      <c r="DJ52" s="298" t="str">
        <f ca="true">+IF(OFFSET('Sanitation Data'!$I$28,0,10*ROW('Sanitation Data'!I46))="","",OFFSET('Sanitation Data'!$I$28,0,10*ROW('Sanitation Data'!I46)))</f>
        <v/>
      </c>
      <c r="DK52" s="298" t="str">
        <f ca="true">+IF(OFFSET('Sanitation Data'!$I$29,0,10*ROW('Sanitation Data'!I46))="","",OFFSET('Sanitation Data'!$I$29,0,10*ROW('Sanitation Data'!I46)))</f>
        <v/>
      </c>
      <c r="DL52" s="298" t="str">
        <f ca="true">+IF(OFFSET('Sanitation Data'!$I$30,0,10*ROW('Sanitation Data'!I46))="","",OFFSET('Sanitation Data'!$I$30,0,10*ROW('Sanitation Data'!I46)))</f>
        <v/>
      </c>
      <c r="DM52" s="298" t="str">
        <f ca="true">+IF(OFFSET('Sanitation Data'!$I$31,0,10*ROW('Sanitation Data'!I46))="","",OFFSET('Sanitation Data'!$I$31,0,10*ROW('Sanitation Data'!I46)))</f>
        <v/>
      </c>
      <c r="DN52" s="298" t="str">
        <f ca="true">+IF(OFFSET('Sanitation Data'!$I$32,0,10*ROW('Sanitation Data'!I46))="","",OFFSET('Sanitation Data'!$I$32,0,10*ROW('Sanitation Data'!I46)))</f>
        <v/>
      </c>
      <c r="DO52" s="298" t="str">
        <f ca="true">+IF(OFFSET('Hygiene Data'!$D$11,0,10*ROW('Hygiene Data'!D46))="","",OFFSET('Hygiene Data'!$D$11,0,10*ROW('Hygiene Data'!D46)))</f>
        <v/>
      </c>
      <c r="DP52" s="298" t="str">
        <f ca="true">+IF(OFFSET('Hygiene Data'!$D$12,0,10*ROW('Hygiene Data'!D46))="","",OFFSET('Hygiene Data'!$D$12,0,10*ROW('Hygiene Data'!D46)))</f>
        <v/>
      </c>
      <c r="DQ52" s="298" t="str">
        <f ca="true">+IF(OFFSET('Hygiene Data'!$D$13,0,10*ROW('Hygiene Data'!D46))="","",OFFSET('Hygiene Data'!$D$13,0,10*ROW('Hygiene Data'!D46)))</f>
        <v/>
      </c>
      <c r="DR52" s="298" t="str">
        <f ca="true">+IF(OFFSET('Hygiene Data'!$E$11,0,10*ROW('Hygiene Data'!E46))="","",OFFSET('Hygiene Data'!$E$11,0,10*ROW('Hygiene Data'!E46)))</f>
        <v/>
      </c>
      <c r="DS52" s="298" t="str">
        <f ca="true">+IF(OFFSET('Hygiene Data'!$E$12,0,10*ROW('Hygiene Data'!E46))="","",OFFSET('Hygiene Data'!$E$12,0,10*ROW('Hygiene Data'!E46)))</f>
        <v/>
      </c>
      <c r="DT52" s="298" t="str">
        <f ca="true">+IF(OFFSET('Hygiene Data'!$E$13,0,10*ROW('Hygiene Data'!E46))="","",OFFSET('Hygiene Data'!$E$13,0,10*ROW('Hygiene Data'!E46)))</f>
        <v/>
      </c>
      <c r="DU52" s="298" t="str">
        <f ca="true">+IF(OFFSET('Hygiene Data'!$F$11,0,10*ROW('Hygiene Data'!F46))="","",OFFSET('Hygiene Data'!$F$11,0,10*ROW('Hygiene Data'!F46)))</f>
        <v/>
      </c>
      <c r="DV52" s="298" t="str">
        <f ca="true">+IF(OFFSET('Hygiene Data'!$F$12,0,10*ROW('Hygiene Data'!F46))="","",OFFSET('Hygiene Data'!$F$12,0,10*ROW('Hygiene Data'!F46)))</f>
        <v/>
      </c>
      <c r="DW52" s="298" t="str">
        <f ca="true">+IF(OFFSET('Hygiene Data'!$F$13,0,10*ROW('Hygiene Data'!F46))="","",OFFSET('Hygiene Data'!$F$13,0,10*ROW('Hygiene Data'!F46)))</f>
        <v/>
      </c>
      <c r="DX52" s="298" t="str">
        <f ca="true">+IF(OFFSET('Hygiene Data'!$G$11,0,10*ROW('Hygiene Data'!G46))="","",OFFSET('Hygiene Data'!$G$11,0,10*ROW('Hygiene Data'!G46)))</f>
        <v/>
      </c>
      <c r="DY52" s="298" t="str">
        <f ca="true">+IF(OFFSET('Hygiene Data'!$G$12,0,10*ROW('Hygiene Data'!G46))="","",OFFSET('Hygiene Data'!$G$12,0,10*ROW('Hygiene Data'!G46)))</f>
        <v/>
      </c>
      <c r="DZ52" s="298" t="str">
        <f ca="true">+IF(OFFSET('Hygiene Data'!$G$13,0,10*ROW('Hygiene Data'!G46))="","",OFFSET('Hygiene Data'!$G$13,0,10*ROW('Hygiene Data'!G46)))</f>
        <v/>
      </c>
      <c r="EA52" s="298" t="str">
        <f ca="true">+IF(OFFSET('Hygiene Data'!$H$11,0,10*ROW('Hygiene Data'!H46))="","",OFFSET('Hygiene Data'!$H$11,0,10*ROW('Hygiene Data'!H46)))</f>
        <v/>
      </c>
      <c r="EB52" s="298" t="str">
        <f ca="true">+IF(OFFSET('Hygiene Data'!$H$12,0,10*ROW('Hygiene Data'!H46))="","",OFFSET('Hygiene Data'!$H$12,0,10*ROW('Hygiene Data'!H46)))</f>
        <v/>
      </c>
      <c r="EC52" s="298" t="str">
        <f ca="true">+IF(OFFSET('Hygiene Data'!$H$13,0,10*ROW('Hygiene Data'!H46))="","",OFFSET('Hygiene Data'!$H$13,0,10*ROW('Hygiene Data'!H46)))</f>
        <v/>
      </c>
      <c r="ED52" s="298" t="str">
        <f ca="true">+IF(OFFSET('Hygiene Data'!$I$11,0,10*ROW('Hygiene Data'!I46))="","",OFFSET('Hygiene Data'!$I$11,0,10*ROW('Hygiene Data'!I46)))</f>
        <v/>
      </c>
      <c r="EE52" s="298" t="str">
        <f ca="true">+IF(OFFSET('Hygiene Data'!$I$12,0,10*ROW('Hygiene Data'!I46))="","",OFFSET('Hygiene Data'!$I$12,0,10*ROW('Hygiene Data'!I46)))</f>
        <v/>
      </c>
      <c r="EF52" s="298"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54"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8"/>
      <c r="BS53" s="298" t="str">
        <f ca="true">+IF(OFFSET('Water Data'!$D$27,0,10*ROW('Water Data'!D47))="","",OFFSET('Water Data'!$D$27,0,10*ROW('Water Data'!D47)))</f>
        <v/>
      </c>
      <c r="BT53" s="298" t="str">
        <f ca="true">+IF(OFFSET('Water Data'!$D$28,0,10*ROW('Water Data'!D47))="","",OFFSET('Water Data'!$D$28,0,10*ROW('Water Data'!D47)))</f>
        <v/>
      </c>
      <c r="BU53" s="298" t="str">
        <f ca="true">+IF(OFFSET('Water Data'!$D$29,0,10*ROW('Water Data'!D47))="","",OFFSET('Water Data'!$D$29,0,10*ROW('Water Data'!D47)))</f>
        <v/>
      </c>
      <c r="BV53" s="298" t="str">
        <f ca="true">+IF(OFFSET('Water Data'!$E$27,0,10*ROW('Water Data'!E47))="","",OFFSET('Water Data'!$E$27,0,10*ROW('Water Data'!E47)))</f>
        <v/>
      </c>
      <c r="BW53" s="298" t="str">
        <f ca="true">+IF(OFFSET('Water Data'!$E$28,0,10*ROW('Water Data'!E47))="","",OFFSET('Water Data'!$E$28,0,10*ROW('Water Data'!E47)))</f>
        <v/>
      </c>
      <c r="BX53" s="298" t="str">
        <f ca="true">+IF(OFFSET('Water Data'!$E$29,0,10*ROW('Water Data'!E47))="","",OFFSET('Water Data'!$E$29,0,10*ROW('Water Data'!E47)))</f>
        <v/>
      </c>
      <c r="BY53" s="298" t="str">
        <f ca="true">+IF(OFFSET('Water Data'!$F$27,0,10*ROW('Water Data'!F47))="","",OFFSET('Water Data'!$F$27,0,10*ROW('Water Data'!F47)))</f>
        <v/>
      </c>
      <c r="BZ53" s="298" t="str">
        <f ca="true">+IF(OFFSET('Water Data'!$F$28,0,10*ROW('Water Data'!F47))="","",OFFSET('Water Data'!$F$28,0,10*ROW('Water Data'!F47)))</f>
        <v/>
      </c>
      <c r="CA53" s="298" t="str">
        <f ca="true">+IF(OFFSET('Water Data'!$F$29,0,10*ROW('Water Data'!F47))="","",OFFSET('Water Data'!$F$29,0,10*ROW('Water Data'!F47)))</f>
        <v/>
      </c>
      <c r="CB53" s="298" t="str">
        <f ca="true">+IF(OFFSET('Water Data'!$G$27,0,10*ROW('Water Data'!G47))="","",OFFSET('Water Data'!$G$27,0,10*ROW('Water Data'!G47)))</f>
        <v/>
      </c>
      <c r="CC53" s="298" t="str">
        <f ca="true">+IF(OFFSET('Water Data'!$G$28,0,10*ROW('Water Data'!G47))="","",OFFSET('Water Data'!$G$28,0,10*ROW('Water Data'!G47)))</f>
        <v/>
      </c>
      <c r="CD53" s="298" t="str">
        <f ca="true">+IF(OFFSET('Water Data'!$G$29,0,10*ROW('Water Data'!G47))="","",OFFSET('Water Data'!$G$29,0,10*ROW('Water Data'!G47)))</f>
        <v/>
      </c>
      <c r="CE53" s="298" t="str">
        <f ca="true">+IF(OFFSET('Water Data'!$H$27,0,10*ROW('Water Data'!H47))="","",OFFSET('Water Data'!$H$27,0,10*ROW('Water Data'!H47)))</f>
        <v/>
      </c>
      <c r="CF53" s="298" t="str">
        <f ca="true">+IF(OFFSET('Water Data'!$H$28,0,10*ROW('Water Data'!H47))="","",OFFSET('Water Data'!$H$28,0,10*ROW('Water Data'!H47)))</f>
        <v/>
      </c>
      <c r="CG53" s="298" t="str">
        <f ca="true">+IF(OFFSET('Water Data'!$H$29,0,10*ROW('Water Data'!H47))="","",OFFSET('Water Data'!$H$29,0,10*ROW('Water Data'!H47)))</f>
        <v/>
      </c>
      <c r="CH53" s="298" t="str">
        <f ca="true">+IF(OFFSET('Water Data'!$I$27,0,10*ROW('Water Data'!I47))="","",OFFSET('Water Data'!$I$27,0,10*ROW('Water Data'!I47)))</f>
        <v/>
      </c>
      <c r="CI53" s="298" t="str">
        <f ca="true">+IF(OFFSET('Water Data'!$I$28,0,10*ROW('Water Data'!I47))="","",OFFSET('Water Data'!$I$28,0,10*ROW('Water Data'!I47)))</f>
        <v/>
      </c>
      <c r="CJ53" s="298" t="str">
        <f ca="true">+IF(OFFSET('Water Data'!$I$29,0,10*ROW('Water Data'!I47))="","",OFFSET('Water Data'!$I$29,0,10*ROW('Water Data'!I47)))</f>
        <v/>
      </c>
      <c r="CK53" s="298" t="str">
        <f ca="true">+IF(OFFSET('Sanitation Data'!$D$28,0,10*ROW('Sanitation Data'!D47))="","",OFFSET('Sanitation Data'!$D$28,0,10*ROW('Sanitation Data'!D47)))</f>
        <v/>
      </c>
      <c r="CL53" s="298" t="str">
        <f ca="true">+IF(OFFSET('Sanitation Data'!$D$29,0,10*ROW('Sanitation Data'!D47))="","",OFFSET('Sanitation Data'!$D$29,0,10*ROW('Sanitation Data'!D47)))</f>
        <v/>
      </c>
      <c r="CM53" s="298" t="str">
        <f ca="true">+IF(OFFSET('Sanitation Data'!$D$30,0,10*ROW('Sanitation Data'!D47))="","",OFFSET('Sanitation Data'!$D$30,0,10*ROW('Sanitation Data'!D47)))</f>
        <v/>
      </c>
      <c r="CN53" s="298" t="str">
        <f ca="true">+IF(OFFSET('Sanitation Data'!$D$31,0,10*ROW('Sanitation Data'!D47))="","",OFFSET('Sanitation Data'!$D$31,0,10*ROW('Sanitation Data'!D47)))</f>
        <v/>
      </c>
      <c r="CO53" s="298" t="str">
        <f ca="true">+IF(OFFSET('Sanitation Data'!$D$32,0,10*ROW('Sanitation Data'!D47))="","",OFFSET('Sanitation Data'!$D$32,0,10*ROW('Sanitation Data'!D47)))</f>
        <v/>
      </c>
      <c r="CP53" s="298" t="str">
        <f ca="true">+IF(OFFSET('Sanitation Data'!$E$28,0,10*ROW('Sanitation Data'!E47))="","",OFFSET('Sanitation Data'!$E$28,0,10*ROW('Sanitation Data'!E47)))</f>
        <v/>
      </c>
      <c r="CQ53" s="298" t="str">
        <f ca="true">+IF(OFFSET('Sanitation Data'!$E$29,0,10*ROW('Sanitation Data'!E47))="","",OFFSET('Sanitation Data'!$E$29,0,10*ROW('Sanitation Data'!E47)))</f>
        <v/>
      </c>
      <c r="CR53" s="298" t="str">
        <f ca="true">+IF(OFFSET('Sanitation Data'!$E$30,0,10*ROW('Sanitation Data'!E47))="","",OFFSET('Sanitation Data'!$E$30,0,10*ROW('Sanitation Data'!E47)))</f>
        <v/>
      </c>
      <c r="CS53" s="298" t="str">
        <f ca="true">+IF(OFFSET('Sanitation Data'!$E$31,0,10*ROW('Sanitation Data'!E47))="","",OFFSET('Sanitation Data'!$E$31,0,10*ROW('Sanitation Data'!E47)))</f>
        <v/>
      </c>
      <c r="CT53" s="298" t="str">
        <f ca="true">+IF(OFFSET('Sanitation Data'!$E$32,0,10*ROW('Sanitation Data'!E47))="","",OFFSET('Sanitation Data'!$E$32,0,10*ROW('Sanitation Data'!E47)))</f>
        <v/>
      </c>
      <c r="CU53" s="298" t="str">
        <f ca="true">+IF(OFFSET('Sanitation Data'!$F$28,0,10*ROW('Sanitation Data'!F47))="","",OFFSET('Sanitation Data'!$F$28,0,10*ROW('Sanitation Data'!F47)))</f>
        <v/>
      </c>
      <c r="CV53" s="298" t="str">
        <f ca="true">+IF(OFFSET('Sanitation Data'!$F$29,0,10*ROW('Sanitation Data'!F47))="","",OFFSET('Sanitation Data'!$F$29,0,10*ROW('Sanitation Data'!F47)))</f>
        <v/>
      </c>
      <c r="CW53" s="298" t="str">
        <f ca="true">+IF(OFFSET('Sanitation Data'!$F$30,0,10*ROW('Sanitation Data'!F47))="","",OFFSET('Sanitation Data'!$F$30,0,10*ROW('Sanitation Data'!F47)))</f>
        <v/>
      </c>
      <c r="CX53" s="298" t="str">
        <f ca="true">+IF(OFFSET('Sanitation Data'!$F$31,0,10*ROW('Sanitation Data'!F47))="","",OFFSET('Sanitation Data'!$F$31,0,10*ROW('Sanitation Data'!F47)))</f>
        <v/>
      </c>
      <c r="CY53" s="298" t="str">
        <f ca="true">+IF(OFFSET('Sanitation Data'!$F$32,0,10*ROW('Sanitation Data'!F47))="","",OFFSET('Sanitation Data'!$F$32,0,10*ROW('Sanitation Data'!F47)))</f>
        <v/>
      </c>
      <c r="CZ53" s="298" t="str">
        <f ca="true">+IF(OFFSET('Sanitation Data'!$G$28,0,10*ROW('Sanitation Data'!G47))="","",OFFSET('Sanitation Data'!$G$28,0,10*ROW('Sanitation Data'!G47)))</f>
        <v/>
      </c>
      <c r="DA53" s="298" t="str">
        <f ca="true">+IF(OFFSET('Sanitation Data'!$G$29,0,10*ROW('Sanitation Data'!G47))="","",OFFSET('Sanitation Data'!$G$29,0,10*ROW('Sanitation Data'!G47)))</f>
        <v/>
      </c>
      <c r="DB53" s="298" t="str">
        <f ca="true">+IF(OFFSET('Sanitation Data'!$G$30,0,10*ROW('Sanitation Data'!G47))="","",OFFSET('Sanitation Data'!$G$30,0,10*ROW('Sanitation Data'!G47)))</f>
        <v/>
      </c>
      <c r="DC53" s="298" t="str">
        <f ca="true">+IF(OFFSET('Sanitation Data'!$G$31,0,10*ROW('Sanitation Data'!G47))="","",OFFSET('Sanitation Data'!$G$31,0,10*ROW('Sanitation Data'!G47)))</f>
        <v/>
      </c>
      <c r="DD53" s="298" t="str">
        <f ca="true">+IF(OFFSET('Sanitation Data'!$G$32,0,10*ROW('Sanitation Data'!G47))="","",OFFSET('Sanitation Data'!$G$32,0,10*ROW('Sanitation Data'!G47)))</f>
        <v/>
      </c>
      <c r="DE53" s="298" t="str">
        <f ca="true">+IF(OFFSET('Sanitation Data'!$H$28,0,10*ROW('Sanitation Data'!H47))="","",OFFSET('Sanitation Data'!$H$28,0,10*ROW('Sanitation Data'!H47)))</f>
        <v/>
      </c>
      <c r="DF53" s="298" t="str">
        <f ca="true">+IF(OFFSET('Sanitation Data'!$H$29,0,10*ROW('Sanitation Data'!H47))="","",OFFSET('Sanitation Data'!$H$29,0,10*ROW('Sanitation Data'!H47)))</f>
        <v/>
      </c>
      <c r="DG53" s="298" t="str">
        <f ca="true">+IF(OFFSET('Sanitation Data'!$H$30,0,10*ROW('Sanitation Data'!H47))="","",OFFSET('Sanitation Data'!$H$30,0,10*ROW('Sanitation Data'!H47)))</f>
        <v/>
      </c>
      <c r="DH53" s="298" t="str">
        <f ca="true">+IF(OFFSET('Sanitation Data'!$H$31,0,10*ROW('Sanitation Data'!H47))="","",OFFSET('Sanitation Data'!$H$31,0,10*ROW('Sanitation Data'!H47)))</f>
        <v/>
      </c>
      <c r="DI53" s="298" t="str">
        <f ca="true">+IF(OFFSET('Sanitation Data'!$H$32,0,10*ROW('Sanitation Data'!H47))="","",OFFSET('Sanitation Data'!$H$32,0,10*ROW('Sanitation Data'!H47)))</f>
        <v/>
      </c>
      <c r="DJ53" s="298" t="str">
        <f ca="true">+IF(OFFSET('Sanitation Data'!$I$28,0,10*ROW('Sanitation Data'!I47))="","",OFFSET('Sanitation Data'!$I$28,0,10*ROW('Sanitation Data'!I47)))</f>
        <v/>
      </c>
      <c r="DK53" s="298" t="str">
        <f ca="true">+IF(OFFSET('Sanitation Data'!$I$29,0,10*ROW('Sanitation Data'!I47))="","",OFFSET('Sanitation Data'!$I$29,0,10*ROW('Sanitation Data'!I47)))</f>
        <v/>
      </c>
      <c r="DL53" s="298" t="str">
        <f ca="true">+IF(OFFSET('Sanitation Data'!$I$30,0,10*ROW('Sanitation Data'!I47))="","",OFFSET('Sanitation Data'!$I$30,0,10*ROW('Sanitation Data'!I47)))</f>
        <v/>
      </c>
      <c r="DM53" s="298" t="str">
        <f ca="true">+IF(OFFSET('Sanitation Data'!$I$31,0,10*ROW('Sanitation Data'!I47))="","",OFFSET('Sanitation Data'!$I$31,0,10*ROW('Sanitation Data'!I47)))</f>
        <v/>
      </c>
      <c r="DN53" s="298" t="str">
        <f ca="true">+IF(OFFSET('Sanitation Data'!$I$32,0,10*ROW('Sanitation Data'!I47))="","",OFFSET('Sanitation Data'!$I$32,0,10*ROW('Sanitation Data'!I47)))</f>
        <v/>
      </c>
      <c r="DO53" s="298" t="str">
        <f ca="true">+IF(OFFSET('Hygiene Data'!$D$11,0,10*ROW('Hygiene Data'!D47))="","",OFFSET('Hygiene Data'!$D$11,0,10*ROW('Hygiene Data'!D47)))</f>
        <v/>
      </c>
      <c r="DP53" s="298" t="str">
        <f ca="true">+IF(OFFSET('Hygiene Data'!$D$12,0,10*ROW('Hygiene Data'!D47))="","",OFFSET('Hygiene Data'!$D$12,0,10*ROW('Hygiene Data'!D47)))</f>
        <v/>
      </c>
      <c r="DQ53" s="298" t="str">
        <f ca="true">+IF(OFFSET('Hygiene Data'!$D$13,0,10*ROW('Hygiene Data'!D47))="","",OFFSET('Hygiene Data'!$D$13,0,10*ROW('Hygiene Data'!D47)))</f>
        <v/>
      </c>
      <c r="DR53" s="298" t="str">
        <f ca="true">+IF(OFFSET('Hygiene Data'!$E$11,0,10*ROW('Hygiene Data'!E47))="","",OFFSET('Hygiene Data'!$E$11,0,10*ROW('Hygiene Data'!E47)))</f>
        <v/>
      </c>
      <c r="DS53" s="298" t="str">
        <f ca="true">+IF(OFFSET('Hygiene Data'!$E$12,0,10*ROW('Hygiene Data'!E47))="","",OFFSET('Hygiene Data'!$E$12,0,10*ROW('Hygiene Data'!E47)))</f>
        <v/>
      </c>
      <c r="DT53" s="298" t="str">
        <f ca="true">+IF(OFFSET('Hygiene Data'!$E$13,0,10*ROW('Hygiene Data'!E47))="","",OFFSET('Hygiene Data'!$E$13,0,10*ROW('Hygiene Data'!E47)))</f>
        <v/>
      </c>
      <c r="DU53" s="298" t="str">
        <f ca="true">+IF(OFFSET('Hygiene Data'!$F$11,0,10*ROW('Hygiene Data'!F47))="","",OFFSET('Hygiene Data'!$F$11,0,10*ROW('Hygiene Data'!F47)))</f>
        <v/>
      </c>
      <c r="DV53" s="298" t="str">
        <f ca="true">+IF(OFFSET('Hygiene Data'!$F$12,0,10*ROW('Hygiene Data'!F47))="","",OFFSET('Hygiene Data'!$F$12,0,10*ROW('Hygiene Data'!F47)))</f>
        <v/>
      </c>
      <c r="DW53" s="298" t="str">
        <f ca="true">+IF(OFFSET('Hygiene Data'!$F$13,0,10*ROW('Hygiene Data'!F47))="","",OFFSET('Hygiene Data'!$F$13,0,10*ROW('Hygiene Data'!F47)))</f>
        <v/>
      </c>
      <c r="DX53" s="298" t="str">
        <f ca="true">+IF(OFFSET('Hygiene Data'!$G$11,0,10*ROW('Hygiene Data'!G47))="","",OFFSET('Hygiene Data'!$G$11,0,10*ROW('Hygiene Data'!G47)))</f>
        <v/>
      </c>
      <c r="DY53" s="298" t="str">
        <f ca="true">+IF(OFFSET('Hygiene Data'!$G$12,0,10*ROW('Hygiene Data'!G47))="","",OFFSET('Hygiene Data'!$G$12,0,10*ROW('Hygiene Data'!G47)))</f>
        <v/>
      </c>
      <c r="DZ53" s="298" t="str">
        <f ca="true">+IF(OFFSET('Hygiene Data'!$G$13,0,10*ROW('Hygiene Data'!G47))="","",OFFSET('Hygiene Data'!$G$13,0,10*ROW('Hygiene Data'!G47)))</f>
        <v/>
      </c>
      <c r="EA53" s="298" t="str">
        <f ca="true">+IF(OFFSET('Hygiene Data'!$H$11,0,10*ROW('Hygiene Data'!H47))="","",OFFSET('Hygiene Data'!$H$11,0,10*ROW('Hygiene Data'!H47)))</f>
        <v/>
      </c>
      <c r="EB53" s="298" t="str">
        <f ca="true">+IF(OFFSET('Hygiene Data'!$H$12,0,10*ROW('Hygiene Data'!H47))="","",OFFSET('Hygiene Data'!$H$12,0,10*ROW('Hygiene Data'!H47)))</f>
        <v/>
      </c>
      <c r="EC53" s="298" t="str">
        <f ca="true">+IF(OFFSET('Hygiene Data'!$H$13,0,10*ROW('Hygiene Data'!H47))="","",OFFSET('Hygiene Data'!$H$13,0,10*ROW('Hygiene Data'!H47)))</f>
        <v/>
      </c>
      <c r="ED53" s="298" t="str">
        <f ca="true">+IF(OFFSET('Hygiene Data'!$I$11,0,10*ROW('Hygiene Data'!I47))="","",OFFSET('Hygiene Data'!$I$11,0,10*ROW('Hygiene Data'!I47)))</f>
        <v/>
      </c>
      <c r="EE53" s="298" t="str">
        <f ca="true">+IF(OFFSET('Hygiene Data'!$I$12,0,10*ROW('Hygiene Data'!I47))="","",OFFSET('Hygiene Data'!$I$12,0,10*ROW('Hygiene Data'!I47)))</f>
        <v/>
      </c>
      <c r="EF53" s="298"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54"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8"/>
      <c r="BS54" s="298" t="str">
        <f ca="true">+IF(OFFSET('Water Data'!$D$27,0,10*ROW('Water Data'!D48))="","",OFFSET('Water Data'!$D$27,0,10*ROW('Water Data'!D48)))</f>
        <v/>
      </c>
      <c r="BT54" s="298" t="str">
        <f ca="true">+IF(OFFSET('Water Data'!$D$28,0,10*ROW('Water Data'!D48))="","",OFFSET('Water Data'!$D$28,0,10*ROW('Water Data'!D48)))</f>
        <v/>
      </c>
      <c r="BU54" s="298" t="str">
        <f ca="true">+IF(OFFSET('Water Data'!$D$29,0,10*ROW('Water Data'!D48))="","",OFFSET('Water Data'!$D$29,0,10*ROW('Water Data'!D48)))</f>
        <v/>
      </c>
      <c r="BV54" s="298" t="str">
        <f ca="true">+IF(OFFSET('Water Data'!$E$27,0,10*ROW('Water Data'!E48))="","",OFFSET('Water Data'!$E$27,0,10*ROW('Water Data'!E48)))</f>
        <v/>
      </c>
      <c r="BW54" s="298" t="str">
        <f ca="true">+IF(OFFSET('Water Data'!$E$28,0,10*ROW('Water Data'!E48))="","",OFFSET('Water Data'!$E$28,0,10*ROW('Water Data'!E48)))</f>
        <v/>
      </c>
      <c r="BX54" s="298" t="str">
        <f ca="true">+IF(OFFSET('Water Data'!$E$29,0,10*ROW('Water Data'!E48))="","",OFFSET('Water Data'!$E$29,0,10*ROW('Water Data'!E48)))</f>
        <v/>
      </c>
      <c r="BY54" s="298" t="str">
        <f ca="true">+IF(OFFSET('Water Data'!$F$27,0,10*ROW('Water Data'!F48))="","",OFFSET('Water Data'!$F$27,0,10*ROW('Water Data'!F48)))</f>
        <v/>
      </c>
      <c r="BZ54" s="298" t="str">
        <f ca="true">+IF(OFFSET('Water Data'!$F$28,0,10*ROW('Water Data'!F48))="","",OFFSET('Water Data'!$F$28,0,10*ROW('Water Data'!F48)))</f>
        <v/>
      </c>
      <c r="CA54" s="298" t="str">
        <f ca="true">+IF(OFFSET('Water Data'!$F$29,0,10*ROW('Water Data'!F48))="","",OFFSET('Water Data'!$F$29,0,10*ROW('Water Data'!F48)))</f>
        <v/>
      </c>
      <c r="CB54" s="298" t="str">
        <f ca="true">+IF(OFFSET('Water Data'!$G$27,0,10*ROW('Water Data'!G48))="","",OFFSET('Water Data'!$G$27,0,10*ROW('Water Data'!G48)))</f>
        <v/>
      </c>
      <c r="CC54" s="298" t="str">
        <f ca="true">+IF(OFFSET('Water Data'!$G$28,0,10*ROW('Water Data'!G48))="","",OFFSET('Water Data'!$G$28,0,10*ROW('Water Data'!G48)))</f>
        <v/>
      </c>
      <c r="CD54" s="298" t="str">
        <f ca="true">+IF(OFFSET('Water Data'!$G$29,0,10*ROW('Water Data'!G48))="","",OFFSET('Water Data'!$G$29,0,10*ROW('Water Data'!G48)))</f>
        <v/>
      </c>
      <c r="CE54" s="298" t="str">
        <f ca="true">+IF(OFFSET('Water Data'!$H$27,0,10*ROW('Water Data'!H48))="","",OFFSET('Water Data'!$H$27,0,10*ROW('Water Data'!H48)))</f>
        <v/>
      </c>
      <c r="CF54" s="298" t="str">
        <f ca="true">+IF(OFFSET('Water Data'!$H$28,0,10*ROW('Water Data'!H48))="","",OFFSET('Water Data'!$H$28,0,10*ROW('Water Data'!H48)))</f>
        <v/>
      </c>
      <c r="CG54" s="298" t="str">
        <f ca="true">+IF(OFFSET('Water Data'!$H$29,0,10*ROW('Water Data'!H48))="","",OFFSET('Water Data'!$H$29,0,10*ROW('Water Data'!H48)))</f>
        <v/>
      </c>
      <c r="CH54" s="298" t="str">
        <f ca="true">+IF(OFFSET('Water Data'!$I$27,0,10*ROW('Water Data'!I48))="","",OFFSET('Water Data'!$I$27,0,10*ROW('Water Data'!I48)))</f>
        <v/>
      </c>
      <c r="CI54" s="298" t="str">
        <f ca="true">+IF(OFFSET('Water Data'!$I$28,0,10*ROW('Water Data'!I48))="","",OFFSET('Water Data'!$I$28,0,10*ROW('Water Data'!I48)))</f>
        <v/>
      </c>
      <c r="CJ54" s="298" t="str">
        <f ca="true">+IF(OFFSET('Water Data'!$I$29,0,10*ROW('Water Data'!I48))="","",OFFSET('Water Data'!$I$29,0,10*ROW('Water Data'!I48)))</f>
        <v/>
      </c>
      <c r="CK54" s="298" t="str">
        <f ca="true">+IF(OFFSET('Sanitation Data'!$D$28,0,10*ROW('Sanitation Data'!D48))="","",OFFSET('Sanitation Data'!$D$28,0,10*ROW('Sanitation Data'!D48)))</f>
        <v/>
      </c>
      <c r="CL54" s="298" t="str">
        <f ca="true">+IF(OFFSET('Sanitation Data'!$D$29,0,10*ROW('Sanitation Data'!D48))="","",OFFSET('Sanitation Data'!$D$29,0,10*ROW('Sanitation Data'!D48)))</f>
        <v/>
      </c>
      <c r="CM54" s="298" t="str">
        <f ca="true">+IF(OFFSET('Sanitation Data'!$D$30,0,10*ROW('Sanitation Data'!D48))="","",OFFSET('Sanitation Data'!$D$30,0,10*ROW('Sanitation Data'!D48)))</f>
        <v/>
      </c>
      <c r="CN54" s="298" t="str">
        <f ca="true">+IF(OFFSET('Sanitation Data'!$D$31,0,10*ROW('Sanitation Data'!D48))="","",OFFSET('Sanitation Data'!$D$31,0,10*ROW('Sanitation Data'!D48)))</f>
        <v/>
      </c>
      <c r="CO54" s="298" t="str">
        <f ca="true">+IF(OFFSET('Sanitation Data'!$D$32,0,10*ROW('Sanitation Data'!D48))="","",OFFSET('Sanitation Data'!$D$32,0,10*ROW('Sanitation Data'!D48)))</f>
        <v/>
      </c>
      <c r="CP54" s="298" t="str">
        <f ca="true">+IF(OFFSET('Sanitation Data'!$E$28,0,10*ROW('Sanitation Data'!E48))="","",OFFSET('Sanitation Data'!$E$28,0,10*ROW('Sanitation Data'!E48)))</f>
        <v/>
      </c>
      <c r="CQ54" s="298" t="str">
        <f ca="true">+IF(OFFSET('Sanitation Data'!$E$29,0,10*ROW('Sanitation Data'!E48))="","",OFFSET('Sanitation Data'!$E$29,0,10*ROW('Sanitation Data'!E48)))</f>
        <v/>
      </c>
      <c r="CR54" s="298" t="str">
        <f ca="true">+IF(OFFSET('Sanitation Data'!$E$30,0,10*ROW('Sanitation Data'!E48))="","",OFFSET('Sanitation Data'!$E$30,0,10*ROW('Sanitation Data'!E48)))</f>
        <v/>
      </c>
      <c r="CS54" s="298" t="str">
        <f ca="true">+IF(OFFSET('Sanitation Data'!$E$31,0,10*ROW('Sanitation Data'!E48))="","",OFFSET('Sanitation Data'!$E$31,0,10*ROW('Sanitation Data'!E48)))</f>
        <v/>
      </c>
      <c r="CT54" s="298" t="str">
        <f ca="true">+IF(OFFSET('Sanitation Data'!$E$32,0,10*ROW('Sanitation Data'!E48))="","",OFFSET('Sanitation Data'!$E$32,0,10*ROW('Sanitation Data'!E48)))</f>
        <v/>
      </c>
      <c r="CU54" s="298" t="str">
        <f ca="true">+IF(OFFSET('Sanitation Data'!$F$28,0,10*ROW('Sanitation Data'!F48))="","",OFFSET('Sanitation Data'!$F$28,0,10*ROW('Sanitation Data'!F48)))</f>
        <v/>
      </c>
      <c r="CV54" s="298" t="str">
        <f ca="true">+IF(OFFSET('Sanitation Data'!$F$29,0,10*ROW('Sanitation Data'!F48))="","",OFFSET('Sanitation Data'!$F$29,0,10*ROW('Sanitation Data'!F48)))</f>
        <v/>
      </c>
      <c r="CW54" s="298" t="str">
        <f ca="true">+IF(OFFSET('Sanitation Data'!$F$30,0,10*ROW('Sanitation Data'!F48))="","",OFFSET('Sanitation Data'!$F$30,0,10*ROW('Sanitation Data'!F48)))</f>
        <v/>
      </c>
      <c r="CX54" s="298" t="str">
        <f ca="true">+IF(OFFSET('Sanitation Data'!$F$31,0,10*ROW('Sanitation Data'!F48))="","",OFFSET('Sanitation Data'!$F$31,0,10*ROW('Sanitation Data'!F48)))</f>
        <v/>
      </c>
      <c r="CY54" s="298" t="str">
        <f ca="true">+IF(OFFSET('Sanitation Data'!$F$32,0,10*ROW('Sanitation Data'!F48))="","",OFFSET('Sanitation Data'!$F$32,0,10*ROW('Sanitation Data'!F48)))</f>
        <v/>
      </c>
      <c r="CZ54" s="298" t="str">
        <f ca="true">+IF(OFFSET('Sanitation Data'!$G$28,0,10*ROW('Sanitation Data'!G48))="","",OFFSET('Sanitation Data'!$G$28,0,10*ROW('Sanitation Data'!G48)))</f>
        <v/>
      </c>
      <c r="DA54" s="298" t="str">
        <f ca="true">+IF(OFFSET('Sanitation Data'!$G$29,0,10*ROW('Sanitation Data'!G48))="","",OFFSET('Sanitation Data'!$G$29,0,10*ROW('Sanitation Data'!G48)))</f>
        <v/>
      </c>
      <c r="DB54" s="298" t="str">
        <f ca="true">+IF(OFFSET('Sanitation Data'!$G$30,0,10*ROW('Sanitation Data'!G48))="","",OFFSET('Sanitation Data'!$G$30,0,10*ROW('Sanitation Data'!G48)))</f>
        <v/>
      </c>
      <c r="DC54" s="298" t="str">
        <f ca="true">+IF(OFFSET('Sanitation Data'!$G$31,0,10*ROW('Sanitation Data'!G48))="","",OFFSET('Sanitation Data'!$G$31,0,10*ROW('Sanitation Data'!G48)))</f>
        <v/>
      </c>
      <c r="DD54" s="298" t="str">
        <f ca="true">+IF(OFFSET('Sanitation Data'!$G$32,0,10*ROW('Sanitation Data'!G48))="","",OFFSET('Sanitation Data'!$G$32,0,10*ROW('Sanitation Data'!G48)))</f>
        <v/>
      </c>
      <c r="DE54" s="298" t="str">
        <f ca="true">+IF(OFFSET('Sanitation Data'!$H$28,0,10*ROW('Sanitation Data'!H48))="","",OFFSET('Sanitation Data'!$H$28,0,10*ROW('Sanitation Data'!H48)))</f>
        <v/>
      </c>
      <c r="DF54" s="298" t="str">
        <f ca="true">+IF(OFFSET('Sanitation Data'!$H$29,0,10*ROW('Sanitation Data'!H48))="","",OFFSET('Sanitation Data'!$H$29,0,10*ROW('Sanitation Data'!H48)))</f>
        <v/>
      </c>
      <c r="DG54" s="298" t="str">
        <f ca="true">+IF(OFFSET('Sanitation Data'!$H$30,0,10*ROW('Sanitation Data'!H48))="","",OFFSET('Sanitation Data'!$H$30,0,10*ROW('Sanitation Data'!H48)))</f>
        <v/>
      </c>
      <c r="DH54" s="298" t="str">
        <f ca="true">+IF(OFFSET('Sanitation Data'!$H$31,0,10*ROW('Sanitation Data'!H48))="","",OFFSET('Sanitation Data'!$H$31,0,10*ROW('Sanitation Data'!H48)))</f>
        <v/>
      </c>
      <c r="DI54" s="298" t="str">
        <f ca="true">+IF(OFFSET('Sanitation Data'!$H$32,0,10*ROW('Sanitation Data'!H48))="","",OFFSET('Sanitation Data'!$H$32,0,10*ROW('Sanitation Data'!H48)))</f>
        <v/>
      </c>
      <c r="DJ54" s="298" t="str">
        <f ca="true">+IF(OFFSET('Sanitation Data'!$I$28,0,10*ROW('Sanitation Data'!I48))="","",OFFSET('Sanitation Data'!$I$28,0,10*ROW('Sanitation Data'!I48)))</f>
        <v/>
      </c>
      <c r="DK54" s="298" t="str">
        <f ca="true">+IF(OFFSET('Sanitation Data'!$I$29,0,10*ROW('Sanitation Data'!I48))="","",OFFSET('Sanitation Data'!$I$29,0,10*ROW('Sanitation Data'!I48)))</f>
        <v/>
      </c>
      <c r="DL54" s="298" t="str">
        <f ca="true">+IF(OFFSET('Sanitation Data'!$I$30,0,10*ROW('Sanitation Data'!I48))="","",OFFSET('Sanitation Data'!$I$30,0,10*ROW('Sanitation Data'!I48)))</f>
        <v/>
      </c>
      <c r="DM54" s="298" t="str">
        <f ca="true">+IF(OFFSET('Sanitation Data'!$I$31,0,10*ROW('Sanitation Data'!I48))="","",OFFSET('Sanitation Data'!$I$31,0,10*ROW('Sanitation Data'!I48)))</f>
        <v/>
      </c>
      <c r="DN54" s="298" t="str">
        <f ca="true">+IF(OFFSET('Sanitation Data'!$I$32,0,10*ROW('Sanitation Data'!I48))="","",OFFSET('Sanitation Data'!$I$32,0,10*ROW('Sanitation Data'!I48)))</f>
        <v/>
      </c>
      <c r="DO54" s="298" t="str">
        <f ca="true">+IF(OFFSET('Hygiene Data'!$D$11,0,10*ROW('Hygiene Data'!D48))="","",OFFSET('Hygiene Data'!$D$11,0,10*ROW('Hygiene Data'!D48)))</f>
        <v/>
      </c>
      <c r="DP54" s="298" t="str">
        <f ca="true">+IF(OFFSET('Hygiene Data'!$D$12,0,10*ROW('Hygiene Data'!D48))="","",OFFSET('Hygiene Data'!$D$12,0,10*ROW('Hygiene Data'!D48)))</f>
        <v/>
      </c>
      <c r="DQ54" s="298" t="str">
        <f ca="true">+IF(OFFSET('Hygiene Data'!$D$13,0,10*ROW('Hygiene Data'!D48))="","",OFFSET('Hygiene Data'!$D$13,0,10*ROW('Hygiene Data'!D48)))</f>
        <v/>
      </c>
      <c r="DR54" s="298" t="str">
        <f ca="true">+IF(OFFSET('Hygiene Data'!$E$11,0,10*ROW('Hygiene Data'!E48))="","",OFFSET('Hygiene Data'!$E$11,0,10*ROW('Hygiene Data'!E48)))</f>
        <v/>
      </c>
      <c r="DS54" s="298" t="str">
        <f ca="true">+IF(OFFSET('Hygiene Data'!$E$12,0,10*ROW('Hygiene Data'!E48))="","",OFFSET('Hygiene Data'!$E$12,0,10*ROW('Hygiene Data'!E48)))</f>
        <v/>
      </c>
      <c r="DT54" s="298" t="str">
        <f ca="true">+IF(OFFSET('Hygiene Data'!$E$13,0,10*ROW('Hygiene Data'!E48))="","",OFFSET('Hygiene Data'!$E$13,0,10*ROW('Hygiene Data'!E48)))</f>
        <v/>
      </c>
      <c r="DU54" s="298" t="str">
        <f ca="true">+IF(OFFSET('Hygiene Data'!$F$11,0,10*ROW('Hygiene Data'!F48))="","",OFFSET('Hygiene Data'!$F$11,0,10*ROW('Hygiene Data'!F48)))</f>
        <v/>
      </c>
      <c r="DV54" s="298" t="str">
        <f ca="true">+IF(OFFSET('Hygiene Data'!$F$12,0,10*ROW('Hygiene Data'!F48))="","",OFFSET('Hygiene Data'!$F$12,0,10*ROW('Hygiene Data'!F48)))</f>
        <v/>
      </c>
      <c r="DW54" s="298" t="str">
        <f ca="true">+IF(OFFSET('Hygiene Data'!$F$13,0,10*ROW('Hygiene Data'!F48))="","",OFFSET('Hygiene Data'!$F$13,0,10*ROW('Hygiene Data'!F48)))</f>
        <v/>
      </c>
      <c r="DX54" s="298" t="str">
        <f ca="true">+IF(OFFSET('Hygiene Data'!$G$11,0,10*ROW('Hygiene Data'!G48))="","",OFFSET('Hygiene Data'!$G$11,0,10*ROW('Hygiene Data'!G48)))</f>
        <v/>
      </c>
      <c r="DY54" s="298" t="str">
        <f ca="true">+IF(OFFSET('Hygiene Data'!$G$12,0,10*ROW('Hygiene Data'!G48))="","",OFFSET('Hygiene Data'!$G$12,0,10*ROW('Hygiene Data'!G48)))</f>
        <v/>
      </c>
      <c r="DZ54" s="298" t="str">
        <f ca="true">+IF(OFFSET('Hygiene Data'!$G$13,0,10*ROW('Hygiene Data'!G48))="","",OFFSET('Hygiene Data'!$G$13,0,10*ROW('Hygiene Data'!G48)))</f>
        <v/>
      </c>
      <c r="EA54" s="298" t="str">
        <f ca="true">+IF(OFFSET('Hygiene Data'!$H$11,0,10*ROW('Hygiene Data'!H48))="","",OFFSET('Hygiene Data'!$H$11,0,10*ROW('Hygiene Data'!H48)))</f>
        <v/>
      </c>
      <c r="EB54" s="298" t="str">
        <f ca="true">+IF(OFFSET('Hygiene Data'!$H$12,0,10*ROW('Hygiene Data'!H48))="","",OFFSET('Hygiene Data'!$H$12,0,10*ROW('Hygiene Data'!H48)))</f>
        <v/>
      </c>
      <c r="EC54" s="298" t="str">
        <f ca="true">+IF(OFFSET('Hygiene Data'!$H$13,0,10*ROW('Hygiene Data'!H48))="","",OFFSET('Hygiene Data'!$H$13,0,10*ROW('Hygiene Data'!H48)))</f>
        <v/>
      </c>
      <c r="ED54" s="298" t="str">
        <f ca="true">+IF(OFFSET('Hygiene Data'!$I$11,0,10*ROW('Hygiene Data'!I48))="","",OFFSET('Hygiene Data'!$I$11,0,10*ROW('Hygiene Data'!I48)))</f>
        <v/>
      </c>
      <c r="EE54" s="298" t="str">
        <f ca="true">+IF(OFFSET('Hygiene Data'!$I$12,0,10*ROW('Hygiene Data'!I48))="","",OFFSET('Hygiene Data'!$I$12,0,10*ROW('Hygiene Data'!I48)))</f>
        <v/>
      </c>
      <c r="EF54" s="298"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54"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8"/>
      <c r="BS55" s="298" t="str">
        <f ca="true">+IF(OFFSET('Water Data'!$D$27,0,10*ROW('Water Data'!D49))="","",OFFSET('Water Data'!$D$27,0,10*ROW('Water Data'!D49)))</f>
        <v/>
      </c>
      <c r="BT55" s="298" t="str">
        <f ca="true">+IF(OFFSET('Water Data'!$D$28,0,10*ROW('Water Data'!D49))="","",OFFSET('Water Data'!$D$28,0,10*ROW('Water Data'!D49)))</f>
        <v/>
      </c>
      <c r="BU55" s="298" t="str">
        <f ca="true">+IF(OFFSET('Water Data'!$D$29,0,10*ROW('Water Data'!D49))="","",OFFSET('Water Data'!$D$29,0,10*ROW('Water Data'!D49)))</f>
        <v/>
      </c>
      <c r="BV55" s="298" t="str">
        <f ca="true">+IF(OFFSET('Water Data'!$E$27,0,10*ROW('Water Data'!E49))="","",OFFSET('Water Data'!$E$27,0,10*ROW('Water Data'!E49)))</f>
        <v/>
      </c>
      <c r="BW55" s="298" t="str">
        <f ca="true">+IF(OFFSET('Water Data'!$E$28,0,10*ROW('Water Data'!E49))="","",OFFSET('Water Data'!$E$28,0,10*ROW('Water Data'!E49)))</f>
        <v/>
      </c>
      <c r="BX55" s="298" t="str">
        <f ca="true">+IF(OFFSET('Water Data'!$E$29,0,10*ROW('Water Data'!E49))="","",OFFSET('Water Data'!$E$29,0,10*ROW('Water Data'!E49)))</f>
        <v/>
      </c>
      <c r="BY55" s="298" t="str">
        <f ca="true">+IF(OFFSET('Water Data'!$F$27,0,10*ROW('Water Data'!F49))="","",OFFSET('Water Data'!$F$27,0,10*ROW('Water Data'!F49)))</f>
        <v/>
      </c>
      <c r="BZ55" s="298" t="str">
        <f ca="true">+IF(OFFSET('Water Data'!$F$28,0,10*ROW('Water Data'!F49))="","",OFFSET('Water Data'!$F$28,0,10*ROW('Water Data'!F49)))</f>
        <v/>
      </c>
      <c r="CA55" s="298" t="str">
        <f ca="true">+IF(OFFSET('Water Data'!$F$29,0,10*ROW('Water Data'!F49))="","",OFFSET('Water Data'!$F$29,0,10*ROW('Water Data'!F49)))</f>
        <v/>
      </c>
      <c r="CB55" s="298" t="str">
        <f ca="true">+IF(OFFSET('Water Data'!$G$27,0,10*ROW('Water Data'!G49))="","",OFFSET('Water Data'!$G$27,0,10*ROW('Water Data'!G49)))</f>
        <v/>
      </c>
      <c r="CC55" s="298" t="str">
        <f ca="true">+IF(OFFSET('Water Data'!$G$28,0,10*ROW('Water Data'!G49))="","",OFFSET('Water Data'!$G$28,0,10*ROW('Water Data'!G49)))</f>
        <v/>
      </c>
      <c r="CD55" s="298" t="str">
        <f ca="true">+IF(OFFSET('Water Data'!$G$29,0,10*ROW('Water Data'!G49))="","",OFFSET('Water Data'!$G$29,0,10*ROW('Water Data'!G49)))</f>
        <v/>
      </c>
      <c r="CE55" s="298" t="str">
        <f ca="true">+IF(OFFSET('Water Data'!$H$27,0,10*ROW('Water Data'!H49))="","",OFFSET('Water Data'!$H$27,0,10*ROW('Water Data'!H49)))</f>
        <v/>
      </c>
      <c r="CF55" s="298" t="str">
        <f ca="true">+IF(OFFSET('Water Data'!$H$28,0,10*ROW('Water Data'!H49))="","",OFFSET('Water Data'!$H$28,0,10*ROW('Water Data'!H49)))</f>
        <v/>
      </c>
      <c r="CG55" s="298" t="str">
        <f ca="true">+IF(OFFSET('Water Data'!$H$29,0,10*ROW('Water Data'!H49))="","",OFFSET('Water Data'!$H$29,0,10*ROW('Water Data'!H49)))</f>
        <v/>
      </c>
      <c r="CH55" s="298" t="str">
        <f ca="true">+IF(OFFSET('Water Data'!$I$27,0,10*ROW('Water Data'!I49))="","",OFFSET('Water Data'!$I$27,0,10*ROW('Water Data'!I49)))</f>
        <v/>
      </c>
      <c r="CI55" s="298" t="str">
        <f ca="true">+IF(OFFSET('Water Data'!$I$28,0,10*ROW('Water Data'!I49))="","",OFFSET('Water Data'!$I$28,0,10*ROW('Water Data'!I49)))</f>
        <v/>
      </c>
      <c r="CJ55" s="298" t="str">
        <f ca="true">+IF(OFFSET('Water Data'!$I$29,0,10*ROW('Water Data'!I49))="","",OFFSET('Water Data'!$I$29,0,10*ROW('Water Data'!I49)))</f>
        <v/>
      </c>
      <c r="CK55" s="298" t="str">
        <f ca="true">+IF(OFFSET('Sanitation Data'!$D$28,0,10*ROW('Sanitation Data'!D49))="","",OFFSET('Sanitation Data'!$D$28,0,10*ROW('Sanitation Data'!D49)))</f>
        <v/>
      </c>
      <c r="CL55" s="298" t="str">
        <f ca="true">+IF(OFFSET('Sanitation Data'!$D$29,0,10*ROW('Sanitation Data'!D49))="","",OFFSET('Sanitation Data'!$D$29,0,10*ROW('Sanitation Data'!D49)))</f>
        <v/>
      </c>
      <c r="CM55" s="298" t="str">
        <f ca="true">+IF(OFFSET('Sanitation Data'!$D$30,0,10*ROW('Sanitation Data'!D49))="","",OFFSET('Sanitation Data'!$D$30,0,10*ROW('Sanitation Data'!D49)))</f>
        <v/>
      </c>
      <c r="CN55" s="298" t="str">
        <f ca="true">+IF(OFFSET('Sanitation Data'!$D$31,0,10*ROW('Sanitation Data'!D49))="","",OFFSET('Sanitation Data'!$D$31,0,10*ROW('Sanitation Data'!D49)))</f>
        <v/>
      </c>
      <c r="CO55" s="298" t="str">
        <f ca="true">+IF(OFFSET('Sanitation Data'!$D$32,0,10*ROW('Sanitation Data'!D49))="","",OFFSET('Sanitation Data'!$D$32,0,10*ROW('Sanitation Data'!D49)))</f>
        <v/>
      </c>
      <c r="CP55" s="298" t="str">
        <f ca="true">+IF(OFFSET('Sanitation Data'!$E$28,0,10*ROW('Sanitation Data'!E49))="","",OFFSET('Sanitation Data'!$E$28,0,10*ROW('Sanitation Data'!E49)))</f>
        <v/>
      </c>
      <c r="CQ55" s="298" t="str">
        <f ca="true">+IF(OFFSET('Sanitation Data'!$E$29,0,10*ROW('Sanitation Data'!E49))="","",OFFSET('Sanitation Data'!$E$29,0,10*ROW('Sanitation Data'!E49)))</f>
        <v/>
      </c>
      <c r="CR55" s="298" t="str">
        <f ca="true">+IF(OFFSET('Sanitation Data'!$E$30,0,10*ROW('Sanitation Data'!E49))="","",OFFSET('Sanitation Data'!$E$30,0,10*ROW('Sanitation Data'!E49)))</f>
        <v/>
      </c>
      <c r="CS55" s="298" t="str">
        <f ca="true">+IF(OFFSET('Sanitation Data'!$E$31,0,10*ROW('Sanitation Data'!E49))="","",OFFSET('Sanitation Data'!$E$31,0,10*ROW('Sanitation Data'!E49)))</f>
        <v/>
      </c>
      <c r="CT55" s="298" t="str">
        <f ca="true">+IF(OFFSET('Sanitation Data'!$E$32,0,10*ROW('Sanitation Data'!E49))="","",OFFSET('Sanitation Data'!$E$32,0,10*ROW('Sanitation Data'!E49)))</f>
        <v/>
      </c>
      <c r="CU55" s="298" t="str">
        <f ca="true">+IF(OFFSET('Sanitation Data'!$F$28,0,10*ROW('Sanitation Data'!F49))="","",OFFSET('Sanitation Data'!$F$28,0,10*ROW('Sanitation Data'!F49)))</f>
        <v/>
      </c>
      <c r="CV55" s="298" t="str">
        <f ca="true">+IF(OFFSET('Sanitation Data'!$F$29,0,10*ROW('Sanitation Data'!F49))="","",OFFSET('Sanitation Data'!$F$29,0,10*ROW('Sanitation Data'!F49)))</f>
        <v/>
      </c>
      <c r="CW55" s="298" t="str">
        <f ca="true">+IF(OFFSET('Sanitation Data'!$F$30,0,10*ROW('Sanitation Data'!F49))="","",OFFSET('Sanitation Data'!$F$30,0,10*ROW('Sanitation Data'!F49)))</f>
        <v/>
      </c>
      <c r="CX55" s="298" t="str">
        <f ca="true">+IF(OFFSET('Sanitation Data'!$F$31,0,10*ROW('Sanitation Data'!F49))="","",OFFSET('Sanitation Data'!$F$31,0,10*ROW('Sanitation Data'!F49)))</f>
        <v/>
      </c>
      <c r="CY55" s="298" t="str">
        <f ca="true">+IF(OFFSET('Sanitation Data'!$F$32,0,10*ROW('Sanitation Data'!F49))="","",OFFSET('Sanitation Data'!$F$32,0,10*ROW('Sanitation Data'!F49)))</f>
        <v/>
      </c>
      <c r="CZ55" s="298" t="str">
        <f ca="true">+IF(OFFSET('Sanitation Data'!$G$28,0,10*ROW('Sanitation Data'!G49))="","",OFFSET('Sanitation Data'!$G$28,0,10*ROW('Sanitation Data'!G49)))</f>
        <v/>
      </c>
      <c r="DA55" s="298" t="str">
        <f ca="true">+IF(OFFSET('Sanitation Data'!$G$29,0,10*ROW('Sanitation Data'!G49))="","",OFFSET('Sanitation Data'!$G$29,0,10*ROW('Sanitation Data'!G49)))</f>
        <v/>
      </c>
      <c r="DB55" s="298" t="str">
        <f ca="true">+IF(OFFSET('Sanitation Data'!$G$30,0,10*ROW('Sanitation Data'!G49))="","",OFFSET('Sanitation Data'!$G$30,0,10*ROW('Sanitation Data'!G49)))</f>
        <v/>
      </c>
      <c r="DC55" s="298" t="str">
        <f ca="true">+IF(OFFSET('Sanitation Data'!$G$31,0,10*ROW('Sanitation Data'!G49))="","",OFFSET('Sanitation Data'!$G$31,0,10*ROW('Sanitation Data'!G49)))</f>
        <v/>
      </c>
      <c r="DD55" s="298" t="str">
        <f ca="true">+IF(OFFSET('Sanitation Data'!$G$32,0,10*ROW('Sanitation Data'!G49))="","",OFFSET('Sanitation Data'!$G$32,0,10*ROW('Sanitation Data'!G49)))</f>
        <v/>
      </c>
      <c r="DE55" s="298" t="str">
        <f ca="true">+IF(OFFSET('Sanitation Data'!$H$28,0,10*ROW('Sanitation Data'!H49))="","",OFFSET('Sanitation Data'!$H$28,0,10*ROW('Sanitation Data'!H49)))</f>
        <v/>
      </c>
      <c r="DF55" s="298" t="str">
        <f ca="true">+IF(OFFSET('Sanitation Data'!$H$29,0,10*ROW('Sanitation Data'!H49))="","",OFFSET('Sanitation Data'!$H$29,0,10*ROW('Sanitation Data'!H49)))</f>
        <v/>
      </c>
      <c r="DG55" s="298" t="str">
        <f ca="true">+IF(OFFSET('Sanitation Data'!$H$30,0,10*ROW('Sanitation Data'!H49))="","",OFFSET('Sanitation Data'!$H$30,0,10*ROW('Sanitation Data'!H49)))</f>
        <v/>
      </c>
      <c r="DH55" s="298" t="str">
        <f ca="true">+IF(OFFSET('Sanitation Data'!$H$31,0,10*ROW('Sanitation Data'!H49))="","",OFFSET('Sanitation Data'!$H$31,0,10*ROW('Sanitation Data'!H49)))</f>
        <v/>
      </c>
      <c r="DI55" s="298" t="str">
        <f ca="true">+IF(OFFSET('Sanitation Data'!$H$32,0,10*ROW('Sanitation Data'!H49))="","",OFFSET('Sanitation Data'!$H$32,0,10*ROW('Sanitation Data'!H49)))</f>
        <v/>
      </c>
      <c r="DJ55" s="298" t="str">
        <f ca="true">+IF(OFFSET('Sanitation Data'!$I$28,0,10*ROW('Sanitation Data'!I49))="","",OFFSET('Sanitation Data'!$I$28,0,10*ROW('Sanitation Data'!I49)))</f>
        <v/>
      </c>
      <c r="DK55" s="298" t="str">
        <f ca="true">+IF(OFFSET('Sanitation Data'!$I$29,0,10*ROW('Sanitation Data'!I49))="","",OFFSET('Sanitation Data'!$I$29,0,10*ROW('Sanitation Data'!I49)))</f>
        <v/>
      </c>
      <c r="DL55" s="298" t="str">
        <f ca="true">+IF(OFFSET('Sanitation Data'!$I$30,0,10*ROW('Sanitation Data'!I49))="","",OFFSET('Sanitation Data'!$I$30,0,10*ROW('Sanitation Data'!I49)))</f>
        <v/>
      </c>
      <c r="DM55" s="298" t="str">
        <f ca="true">+IF(OFFSET('Sanitation Data'!$I$31,0,10*ROW('Sanitation Data'!I49))="","",OFFSET('Sanitation Data'!$I$31,0,10*ROW('Sanitation Data'!I49)))</f>
        <v/>
      </c>
      <c r="DN55" s="298" t="str">
        <f ca="true">+IF(OFFSET('Sanitation Data'!$I$32,0,10*ROW('Sanitation Data'!I49))="","",OFFSET('Sanitation Data'!$I$32,0,10*ROW('Sanitation Data'!I49)))</f>
        <v/>
      </c>
      <c r="DO55" s="298" t="str">
        <f ca="true">+IF(OFFSET('Hygiene Data'!$D$11,0,10*ROW('Hygiene Data'!D49))="","",OFFSET('Hygiene Data'!$D$11,0,10*ROW('Hygiene Data'!D49)))</f>
        <v/>
      </c>
      <c r="DP55" s="298" t="str">
        <f ca="true">+IF(OFFSET('Hygiene Data'!$D$12,0,10*ROW('Hygiene Data'!D49))="","",OFFSET('Hygiene Data'!$D$12,0,10*ROW('Hygiene Data'!D49)))</f>
        <v/>
      </c>
      <c r="DQ55" s="298" t="str">
        <f ca="true">+IF(OFFSET('Hygiene Data'!$D$13,0,10*ROW('Hygiene Data'!D49))="","",OFFSET('Hygiene Data'!$D$13,0,10*ROW('Hygiene Data'!D49)))</f>
        <v/>
      </c>
      <c r="DR55" s="298" t="str">
        <f ca="true">+IF(OFFSET('Hygiene Data'!$E$11,0,10*ROW('Hygiene Data'!E49))="","",OFFSET('Hygiene Data'!$E$11,0,10*ROW('Hygiene Data'!E49)))</f>
        <v/>
      </c>
      <c r="DS55" s="298" t="str">
        <f ca="true">+IF(OFFSET('Hygiene Data'!$E$12,0,10*ROW('Hygiene Data'!E49))="","",OFFSET('Hygiene Data'!$E$12,0,10*ROW('Hygiene Data'!E49)))</f>
        <v/>
      </c>
      <c r="DT55" s="298" t="str">
        <f ca="true">+IF(OFFSET('Hygiene Data'!$E$13,0,10*ROW('Hygiene Data'!E49))="","",OFFSET('Hygiene Data'!$E$13,0,10*ROW('Hygiene Data'!E49)))</f>
        <v/>
      </c>
      <c r="DU55" s="298" t="str">
        <f ca="true">+IF(OFFSET('Hygiene Data'!$F$11,0,10*ROW('Hygiene Data'!F49))="","",OFFSET('Hygiene Data'!$F$11,0,10*ROW('Hygiene Data'!F49)))</f>
        <v/>
      </c>
      <c r="DV55" s="298" t="str">
        <f ca="true">+IF(OFFSET('Hygiene Data'!$F$12,0,10*ROW('Hygiene Data'!F49))="","",OFFSET('Hygiene Data'!$F$12,0,10*ROW('Hygiene Data'!F49)))</f>
        <v/>
      </c>
      <c r="DW55" s="298" t="str">
        <f ca="true">+IF(OFFSET('Hygiene Data'!$F$13,0,10*ROW('Hygiene Data'!F49))="","",OFFSET('Hygiene Data'!$F$13,0,10*ROW('Hygiene Data'!F49)))</f>
        <v/>
      </c>
      <c r="DX55" s="298" t="str">
        <f ca="true">+IF(OFFSET('Hygiene Data'!$G$11,0,10*ROW('Hygiene Data'!G49))="","",OFFSET('Hygiene Data'!$G$11,0,10*ROW('Hygiene Data'!G49)))</f>
        <v/>
      </c>
      <c r="DY55" s="298" t="str">
        <f ca="true">+IF(OFFSET('Hygiene Data'!$G$12,0,10*ROW('Hygiene Data'!G49))="","",OFFSET('Hygiene Data'!$G$12,0,10*ROW('Hygiene Data'!G49)))</f>
        <v/>
      </c>
      <c r="DZ55" s="298" t="str">
        <f ca="true">+IF(OFFSET('Hygiene Data'!$G$13,0,10*ROW('Hygiene Data'!G49))="","",OFFSET('Hygiene Data'!$G$13,0,10*ROW('Hygiene Data'!G49)))</f>
        <v/>
      </c>
      <c r="EA55" s="298" t="str">
        <f ca="true">+IF(OFFSET('Hygiene Data'!$H$11,0,10*ROW('Hygiene Data'!H49))="","",OFFSET('Hygiene Data'!$H$11,0,10*ROW('Hygiene Data'!H49)))</f>
        <v/>
      </c>
      <c r="EB55" s="298" t="str">
        <f ca="true">+IF(OFFSET('Hygiene Data'!$H$12,0,10*ROW('Hygiene Data'!H49))="","",OFFSET('Hygiene Data'!$H$12,0,10*ROW('Hygiene Data'!H49)))</f>
        <v/>
      </c>
      <c r="EC55" s="298" t="str">
        <f ca="true">+IF(OFFSET('Hygiene Data'!$H$13,0,10*ROW('Hygiene Data'!H49))="","",OFFSET('Hygiene Data'!$H$13,0,10*ROW('Hygiene Data'!H49)))</f>
        <v/>
      </c>
      <c r="ED55" s="298" t="str">
        <f ca="true">+IF(OFFSET('Hygiene Data'!$I$11,0,10*ROW('Hygiene Data'!I49))="","",OFFSET('Hygiene Data'!$I$11,0,10*ROW('Hygiene Data'!I49)))</f>
        <v/>
      </c>
      <c r="EE55" s="298" t="str">
        <f ca="true">+IF(OFFSET('Hygiene Data'!$I$12,0,10*ROW('Hygiene Data'!I49))="","",OFFSET('Hygiene Data'!$I$12,0,10*ROW('Hygiene Data'!I49)))</f>
        <v/>
      </c>
      <c r="EF55" s="298"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54"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8"/>
      <c r="BS56" s="298" t="str">
        <f ca="true">+IF(OFFSET('Water Data'!$D$27,0,10*ROW('Water Data'!D50))="","",OFFSET('Water Data'!$D$27,0,10*ROW('Water Data'!D50)))</f>
        <v/>
      </c>
      <c r="BT56" s="298" t="str">
        <f ca="true">+IF(OFFSET('Water Data'!$D$28,0,10*ROW('Water Data'!D50))="","",OFFSET('Water Data'!$D$28,0,10*ROW('Water Data'!D50)))</f>
        <v/>
      </c>
      <c r="BU56" s="298" t="str">
        <f ca="true">+IF(OFFSET('Water Data'!$D$29,0,10*ROW('Water Data'!D50))="","",OFFSET('Water Data'!$D$29,0,10*ROW('Water Data'!D50)))</f>
        <v/>
      </c>
      <c r="BV56" s="298" t="str">
        <f ca="true">+IF(OFFSET('Water Data'!$E$27,0,10*ROW('Water Data'!E50))="","",OFFSET('Water Data'!$E$27,0,10*ROW('Water Data'!E50)))</f>
        <v/>
      </c>
      <c r="BW56" s="298" t="str">
        <f ca="true">+IF(OFFSET('Water Data'!$E$28,0,10*ROW('Water Data'!E50))="","",OFFSET('Water Data'!$E$28,0,10*ROW('Water Data'!E50)))</f>
        <v/>
      </c>
      <c r="BX56" s="298" t="str">
        <f ca="true">+IF(OFFSET('Water Data'!$E$29,0,10*ROW('Water Data'!E50))="","",OFFSET('Water Data'!$E$29,0,10*ROW('Water Data'!E50)))</f>
        <v/>
      </c>
      <c r="BY56" s="298" t="str">
        <f ca="true">+IF(OFFSET('Water Data'!$F$27,0,10*ROW('Water Data'!F50))="","",OFFSET('Water Data'!$F$27,0,10*ROW('Water Data'!F50)))</f>
        <v/>
      </c>
      <c r="BZ56" s="298" t="str">
        <f ca="true">+IF(OFFSET('Water Data'!$F$28,0,10*ROW('Water Data'!F50))="","",OFFSET('Water Data'!$F$28,0,10*ROW('Water Data'!F50)))</f>
        <v/>
      </c>
      <c r="CA56" s="298" t="str">
        <f ca="true">+IF(OFFSET('Water Data'!$F$29,0,10*ROW('Water Data'!F50))="","",OFFSET('Water Data'!$F$29,0,10*ROW('Water Data'!F50)))</f>
        <v/>
      </c>
      <c r="CB56" s="298" t="str">
        <f ca="true">+IF(OFFSET('Water Data'!$G$27,0,10*ROW('Water Data'!G50))="","",OFFSET('Water Data'!$G$27,0,10*ROW('Water Data'!G50)))</f>
        <v/>
      </c>
      <c r="CC56" s="298" t="str">
        <f ca="true">+IF(OFFSET('Water Data'!$G$28,0,10*ROW('Water Data'!G50))="","",OFFSET('Water Data'!$G$28,0,10*ROW('Water Data'!G50)))</f>
        <v/>
      </c>
      <c r="CD56" s="298" t="str">
        <f ca="true">+IF(OFFSET('Water Data'!$G$29,0,10*ROW('Water Data'!G50))="","",OFFSET('Water Data'!$G$29,0,10*ROW('Water Data'!G50)))</f>
        <v/>
      </c>
      <c r="CE56" s="298" t="str">
        <f ca="true">+IF(OFFSET('Water Data'!$H$27,0,10*ROW('Water Data'!H50))="","",OFFSET('Water Data'!$H$27,0,10*ROW('Water Data'!H50)))</f>
        <v/>
      </c>
      <c r="CF56" s="298" t="str">
        <f ca="true">+IF(OFFSET('Water Data'!$H$28,0,10*ROW('Water Data'!H50))="","",OFFSET('Water Data'!$H$28,0,10*ROW('Water Data'!H50)))</f>
        <v/>
      </c>
      <c r="CG56" s="298" t="str">
        <f ca="true">+IF(OFFSET('Water Data'!$H$29,0,10*ROW('Water Data'!H50))="","",OFFSET('Water Data'!$H$29,0,10*ROW('Water Data'!H50)))</f>
        <v/>
      </c>
      <c r="CH56" s="298" t="str">
        <f ca="true">+IF(OFFSET('Water Data'!$I$27,0,10*ROW('Water Data'!I50))="","",OFFSET('Water Data'!$I$27,0,10*ROW('Water Data'!I50)))</f>
        <v/>
      </c>
      <c r="CI56" s="298" t="str">
        <f ca="true">+IF(OFFSET('Water Data'!$I$28,0,10*ROW('Water Data'!I50))="","",OFFSET('Water Data'!$I$28,0,10*ROW('Water Data'!I50)))</f>
        <v/>
      </c>
      <c r="CJ56" s="298" t="str">
        <f ca="true">+IF(OFFSET('Water Data'!$I$29,0,10*ROW('Water Data'!I50))="","",OFFSET('Water Data'!$I$29,0,10*ROW('Water Data'!I50)))</f>
        <v/>
      </c>
      <c r="CK56" s="298" t="str">
        <f ca="true">+IF(OFFSET('Sanitation Data'!$D$28,0,10*ROW('Sanitation Data'!D50))="","",OFFSET('Sanitation Data'!$D$28,0,10*ROW('Sanitation Data'!D50)))</f>
        <v/>
      </c>
      <c r="CL56" s="298" t="str">
        <f ca="true">+IF(OFFSET('Sanitation Data'!$D$29,0,10*ROW('Sanitation Data'!D50))="","",OFFSET('Sanitation Data'!$D$29,0,10*ROW('Sanitation Data'!D50)))</f>
        <v/>
      </c>
      <c r="CM56" s="298" t="str">
        <f ca="true">+IF(OFFSET('Sanitation Data'!$D$30,0,10*ROW('Sanitation Data'!D50))="","",OFFSET('Sanitation Data'!$D$30,0,10*ROW('Sanitation Data'!D50)))</f>
        <v/>
      </c>
      <c r="CN56" s="298" t="str">
        <f ca="true">+IF(OFFSET('Sanitation Data'!$D$31,0,10*ROW('Sanitation Data'!D50))="","",OFFSET('Sanitation Data'!$D$31,0,10*ROW('Sanitation Data'!D50)))</f>
        <v/>
      </c>
      <c r="CO56" s="298" t="str">
        <f ca="true">+IF(OFFSET('Sanitation Data'!$D$32,0,10*ROW('Sanitation Data'!D50))="","",OFFSET('Sanitation Data'!$D$32,0,10*ROW('Sanitation Data'!D50)))</f>
        <v/>
      </c>
      <c r="CP56" s="298" t="str">
        <f ca="true">+IF(OFFSET('Sanitation Data'!$E$28,0,10*ROW('Sanitation Data'!E50))="","",OFFSET('Sanitation Data'!$E$28,0,10*ROW('Sanitation Data'!E50)))</f>
        <v/>
      </c>
      <c r="CQ56" s="298" t="str">
        <f ca="true">+IF(OFFSET('Sanitation Data'!$E$29,0,10*ROW('Sanitation Data'!E50))="","",OFFSET('Sanitation Data'!$E$29,0,10*ROW('Sanitation Data'!E50)))</f>
        <v/>
      </c>
      <c r="CR56" s="298" t="str">
        <f ca="true">+IF(OFFSET('Sanitation Data'!$E$30,0,10*ROW('Sanitation Data'!E50))="","",OFFSET('Sanitation Data'!$E$30,0,10*ROW('Sanitation Data'!E50)))</f>
        <v/>
      </c>
      <c r="CS56" s="298" t="str">
        <f ca="true">+IF(OFFSET('Sanitation Data'!$E$31,0,10*ROW('Sanitation Data'!E50))="","",OFFSET('Sanitation Data'!$E$31,0,10*ROW('Sanitation Data'!E50)))</f>
        <v/>
      </c>
      <c r="CT56" s="298" t="str">
        <f ca="true">+IF(OFFSET('Sanitation Data'!$E$32,0,10*ROW('Sanitation Data'!E50))="","",OFFSET('Sanitation Data'!$E$32,0,10*ROW('Sanitation Data'!E50)))</f>
        <v/>
      </c>
      <c r="CU56" s="298" t="str">
        <f ca="true">+IF(OFFSET('Sanitation Data'!$F$28,0,10*ROW('Sanitation Data'!F50))="","",OFFSET('Sanitation Data'!$F$28,0,10*ROW('Sanitation Data'!F50)))</f>
        <v/>
      </c>
      <c r="CV56" s="298" t="str">
        <f ca="true">+IF(OFFSET('Sanitation Data'!$F$29,0,10*ROW('Sanitation Data'!F50))="","",OFFSET('Sanitation Data'!$F$29,0,10*ROW('Sanitation Data'!F50)))</f>
        <v/>
      </c>
      <c r="CW56" s="298" t="str">
        <f ca="true">+IF(OFFSET('Sanitation Data'!$F$30,0,10*ROW('Sanitation Data'!F50))="","",OFFSET('Sanitation Data'!$F$30,0,10*ROW('Sanitation Data'!F50)))</f>
        <v/>
      </c>
      <c r="CX56" s="298" t="str">
        <f ca="true">+IF(OFFSET('Sanitation Data'!$F$31,0,10*ROW('Sanitation Data'!F50))="","",OFFSET('Sanitation Data'!$F$31,0,10*ROW('Sanitation Data'!F50)))</f>
        <v/>
      </c>
      <c r="CY56" s="298" t="str">
        <f ca="true">+IF(OFFSET('Sanitation Data'!$F$32,0,10*ROW('Sanitation Data'!F50))="","",OFFSET('Sanitation Data'!$F$32,0,10*ROW('Sanitation Data'!F50)))</f>
        <v/>
      </c>
      <c r="CZ56" s="298" t="str">
        <f ca="true">+IF(OFFSET('Sanitation Data'!$G$28,0,10*ROW('Sanitation Data'!G50))="","",OFFSET('Sanitation Data'!$G$28,0,10*ROW('Sanitation Data'!G50)))</f>
        <v/>
      </c>
      <c r="DA56" s="298" t="str">
        <f ca="true">+IF(OFFSET('Sanitation Data'!$G$29,0,10*ROW('Sanitation Data'!G50))="","",OFFSET('Sanitation Data'!$G$29,0,10*ROW('Sanitation Data'!G50)))</f>
        <v/>
      </c>
      <c r="DB56" s="298" t="str">
        <f ca="true">+IF(OFFSET('Sanitation Data'!$G$30,0,10*ROW('Sanitation Data'!G50))="","",OFFSET('Sanitation Data'!$G$30,0,10*ROW('Sanitation Data'!G50)))</f>
        <v/>
      </c>
      <c r="DC56" s="298" t="str">
        <f ca="true">+IF(OFFSET('Sanitation Data'!$G$31,0,10*ROW('Sanitation Data'!G50))="","",OFFSET('Sanitation Data'!$G$31,0,10*ROW('Sanitation Data'!G50)))</f>
        <v/>
      </c>
      <c r="DD56" s="298" t="str">
        <f ca="true">+IF(OFFSET('Sanitation Data'!$G$32,0,10*ROW('Sanitation Data'!G50))="","",OFFSET('Sanitation Data'!$G$32,0,10*ROW('Sanitation Data'!G50)))</f>
        <v/>
      </c>
      <c r="DE56" s="298" t="str">
        <f ca="true">+IF(OFFSET('Sanitation Data'!$H$28,0,10*ROW('Sanitation Data'!H50))="","",OFFSET('Sanitation Data'!$H$28,0,10*ROW('Sanitation Data'!H50)))</f>
        <v/>
      </c>
      <c r="DF56" s="298" t="str">
        <f ca="true">+IF(OFFSET('Sanitation Data'!$H$29,0,10*ROW('Sanitation Data'!H50))="","",OFFSET('Sanitation Data'!$H$29,0,10*ROW('Sanitation Data'!H50)))</f>
        <v/>
      </c>
      <c r="DG56" s="298" t="str">
        <f ca="true">+IF(OFFSET('Sanitation Data'!$H$30,0,10*ROW('Sanitation Data'!H50))="","",OFFSET('Sanitation Data'!$H$30,0,10*ROW('Sanitation Data'!H50)))</f>
        <v/>
      </c>
      <c r="DH56" s="298" t="str">
        <f ca="true">+IF(OFFSET('Sanitation Data'!$H$31,0,10*ROW('Sanitation Data'!H50))="","",OFFSET('Sanitation Data'!$H$31,0,10*ROW('Sanitation Data'!H50)))</f>
        <v/>
      </c>
      <c r="DI56" s="298" t="str">
        <f ca="true">+IF(OFFSET('Sanitation Data'!$H$32,0,10*ROW('Sanitation Data'!H50))="","",OFFSET('Sanitation Data'!$H$32,0,10*ROW('Sanitation Data'!H50)))</f>
        <v/>
      </c>
      <c r="DJ56" s="298" t="str">
        <f ca="true">+IF(OFFSET('Sanitation Data'!$I$28,0,10*ROW('Sanitation Data'!I50))="","",OFFSET('Sanitation Data'!$I$28,0,10*ROW('Sanitation Data'!I50)))</f>
        <v/>
      </c>
      <c r="DK56" s="298" t="str">
        <f ca="true">+IF(OFFSET('Sanitation Data'!$I$29,0,10*ROW('Sanitation Data'!I50))="","",OFFSET('Sanitation Data'!$I$29,0,10*ROW('Sanitation Data'!I50)))</f>
        <v/>
      </c>
      <c r="DL56" s="298" t="str">
        <f ca="true">+IF(OFFSET('Sanitation Data'!$I$30,0,10*ROW('Sanitation Data'!I50))="","",OFFSET('Sanitation Data'!$I$30,0,10*ROW('Sanitation Data'!I50)))</f>
        <v/>
      </c>
      <c r="DM56" s="298" t="str">
        <f ca="true">+IF(OFFSET('Sanitation Data'!$I$31,0,10*ROW('Sanitation Data'!I50))="","",OFFSET('Sanitation Data'!$I$31,0,10*ROW('Sanitation Data'!I50)))</f>
        <v/>
      </c>
      <c r="DN56" s="298" t="str">
        <f ca="true">+IF(OFFSET('Sanitation Data'!$I$32,0,10*ROW('Sanitation Data'!I50))="","",OFFSET('Sanitation Data'!$I$32,0,10*ROW('Sanitation Data'!I50)))</f>
        <v/>
      </c>
      <c r="DO56" s="298" t="str">
        <f ca="true">+IF(OFFSET('Hygiene Data'!$D$11,0,10*ROW('Hygiene Data'!D50))="","",OFFSET('Hygiene Data'!$D$11,0,10*ROW('Hygiene Data'!D50)))</f>
        <v/>
      </c>
      <c r="DP56" s="298" t="str">
        <f ca="true">+IF(OFFSET('Hygiene Data'!$D$12,0,10*ROW('Hygiene Data'!D50))="","",OFFSET('Hygiene Data'!$D$12,0,10*ROW('Hygiene Data'!D50)))</f>
        <v/>
      </c>
      <c r="DQ56" s="298" t="str">
        <f ca="true">+IF(OFFSET('Hygiene Data'!$D$13,0,10*ROW('Hygiene Data'!D50))="","",OFFSET('Hygiene Data'!$D$13,0,10*ROW('Hygiene Data'!D50)))</f>
        <v/>
      </c>
      <c r="DR56" s="298" t="str">
        <f ca="true">+IF(OFFSET('Hygiene Data'!$E$11,0,10*ROW('Hygiene Data'!E50))="","",OFFSET('Hygiene Data'!$E$11,0,10*ROW('Hygiene Data'!E50)))</f>
        <v/>
      </c>
      <c r="DS56" s="298" t="str">
        <f ca="true">+IF(OFFSET('Hygiene Data'!$E$12,0,10*ROW('Hygiene Data'!E50))="","",OFFSET('Hygiene Data'!$E$12,0,10*ROW('Hygiene Data'!E50)))</f>
        <v/>
      </c>
      <c r="DT56" s="298" t="str">
        <f ca="true">+IF(OFFSET('Hygiene Data'!$E$13,0,10*ROW('Hygiene Data'!E50))="","",OFFSET('Hygiene Data'!$E$13,0,10*ROW('Hygiene Data'!E50)))</f>
        <v/>
      </c>
      <c r="DU56" s="298" t="str">
        <f ca="true">+IF(OFFSET('Hygiene Data'!$F$11,0,10*ROW('Hygiene Data'!F50))="","",OFFSET('Hygiene Data'!$F$11,0,10*ROW('Hygiene Data'!F50)))</f>
        <v/>
      </c>
      <c r="DV56" s="298" t="str">
        <f ca="true">+IF(OFFSET('Hygiene Data'!$F$12,0,10*ROW('Hygiene Data'!F50))="","",OFFSET('Hygiene Data'!$F$12,0,10*ROW('Hygiene Data'!F50)))</f>
        <v/>
      </c>
      <c r="DW56" s="298" t="str">
        <f ca="true">+IF(OFFSET('Hygiene Data'!$F$13,0,10*ROW('Hygiene Data'!F50))="","",OFFSET('Hygiene Data'!$F$13,0,10*ROW('Hygiene Data'!F50)))</f>
        <v/>
      </c>
      <c r="DX56" s="298" t="str">
        <f ca="true">+IF(OFFSET('Hygiene Data'!$G$11,0,10*ROW('Hygiene Data'!G50))="","",OFFSET('Hygiene Data'!$G$11,0,10*ROW('Hygiene Data'!G50)))</f>
        <v/>
      </c>
      <c r="DY56" s="298" t="str">
        <f ca="true">+IF(OFFSET('Hygiene Data'!$G$12,0,10*ROW('Hygiene Data'!G50))="","",OFFSET('Hygiene Data'!$G$12,0,10*ROW('Hygiene Data'!G50)))</f>
        <v/>
      </c>
      <c r="DZ56" s="298" t="str">
        <f ca="true">+IF(OFFSET('Hygiene Data'!$G$13,0,10*ROW('Hygiene Data'!G50))="","",OFFSET('Hygiene Data'!$G$13,0,10*ROW('Hygiene Data'!G50)))</f>
        <v/>
      </c>
      <c r="EA56" s="298" t="str">
        <f ca="true">+IF(OFFSET('Hygiene Data'!$H$11,0,10*ROW('Hygiene Data'!H50))="","",OFFSET('Hygiene Data'!$H$11,0,10*ROW('Hygiene Data'!H50)))</f>
        <v/>
      </c>
      <c r="EB56" s="298" t="str">
        <f ca="true">+IF(OFFSET('Hygiene Data'!$H$12,0,10*ROW('Hygiene Data'!H50))="","",OFFSET('Hygiene Data'!$H$12,0,10*ROW('Hygiene Data'!H50)))</f>
        <v/>
      </c>
      <c r="EC56" s="298" t="str">
        <f ca="true">+IF(OFFSET('Hygiene Data'!$H$13,0,10*ROW('Hygiene Data'!H50))="","",OFFSET('Hygiene Data'!$H$13,0,10*ROW('Hygiene Data'!H50)))</f>
        <v/>
      </c>
      <c r="ED56" s="298" t="str">
        <f ca="true">+IF(OFFSET('Hygiene Data'!$I$11,0,10*ROW('Hygiene Data'!I50))="","",OFFSET('Hygiene Data'!$I$11,0,10*ROW('Hygiene Data'!I50)))</f>
        <v/>
      </c>
      <c r="EE56" s="298" t="str">
        <f ca="true">+IF(OFFSET('Hygiene Data'!$I$12,0,10*ROW('Hygiene Data'!I50))="","",OFFSET('Hygiene Data'!$I$12,0,10*ROW('Hygiene Data'!I50)))</f>
        <v/>
      </c>
      <c r="EF56" s="298"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54"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8"/>
      <c r="BS57" s="298" t="str">
        <f ca="true">+IF(OFFSET('Water Data'!$D$27,0,10*ROW('Water Data'!D51))="","",OFFSET('Water Data'!$D$27,0,10*ROW('Water Data'!D51)))</f>
        <v/>
      </c>
      <c r="BT57" s="298" t="str">
        <f ca="true">+IF(OFFSET('Water Data'!$D$28,0,10*ROW('Water Data'!D51))="","",OFFSET('Water Data'!$D$28,0,10*ROW('Water Data'!D51)))</f>
        <v/>
      </c>
      <c r="BU57" s="298" t="str">
        <f ca="true">+IF(OFFSET('Water Data'!$D$29,0,10*ROW('Water Data'!D51))="","",OFFSET('Water Data'!$D$29,0,10*ROW('Water Data'!D51)))</f>
        <v/>
      </c>
      <c r="BV57" s="298" t="str">
        <f ca="true">+IF(OFFSET('Water Data'!$E$27,0,10*ROW('Water Data'!E51))="","",OFFSET('Water Data'!$E$27,0,10*ROW('Water Data'!E51)))</f>
        <v/>
      </c>
      <c r="BW57" s="298" t="str">
        <f ca="true">+IF(OFFSET('Water Data'!$E$28,0,10*ROW('Water Data'!E51))="","",OFFSET('Water Data'!$E$28,0,10*ROW('Water Data'!E51)))</f>
        <v/>
      </c>
      <c r="BX57" s="298" t="str">
        <f ca="true">+IF(OFFSET('Water Data'!$E$29,0,10*ROW('Water Data'!E51))="","",OFFSET('Water Data'!$E$29,0,10*ROW('Water Data'!E51)))</f>
        <v/>
      </c>
      <c r="BY57" s="298" t="str">
        <f ca="true">+IF(OFFSET('Water Data'!$F$27,0,10*ROW('Water Data'!F51))="","",OFFSET('Water Data'!$F$27,0,10*ROW('Water Data'!F51)))</f>
        <v/>
      </c>
      <c r="BZ57" s="298" t="str">
        <f ca="true">+IF(OFFSET('Water Data'!$F$28,0,10*ROW('Water Data'!F51))="","",OFFSET('Water Data'!$F$28,0,10*ROW('Water Data'!F51)))</f>
        <v/>
      </c>
      <c r="CA57" s="298" t="str">
        <f ca="true">+IF(OFFSET('Water Data'!$F$29,0,10*ROW('Water Data'!F51))="","",OFFSET('Water Data'!$F$29,0,10*ROW('Water Data'!F51)))</f>
        <v/>
      </c>
      <c r="CB57" s="298" t="str">
        <f ca="true">+IF(OFFSET('Water Data'!$G$27,0,10*ROW('Water Data'!G51))="","",OFFSET('Water Data'!$G$27,0,10*ROW('Water Data'!G51)))</f>
        <v/>
      </c>
      <c r="CC57" s="298" t="str">
        <f ca="true">+IF(OFFSET('Water Data'!$G$28,0,10*ROW('Water Data'!G51))="","",OFFSET('Water Data'!$G$28,0,10*ROW('Water Data'!G51)))</f>
        <v/>
      </c>
      <c r="CD57" s="298" t="str">
        <f ca="true">+IF(OFFSET('Water Data'!$G$29,0,10*ROW('Water Data'!G51))="","",OFFSET('Water Data'!$G$29,0,10*ROW('Water Data'!G51)))</f>
        <v/>
      </c>
      <c r="CE57" s="298" t="str">
        <f ca="true">+IF(OFFSET('Water Data'!$H$27,0,10*ROW('Water Data'!H51))="","",OFFSET('Water Data'!$H$27,0,10*ROW('Water Data'!H51)))</f>
        <v/>
      </c>
      <c r="CF57" s="298" t="str">
        <f ca="true">+IF(OFFSET('Water Data'!$H$28,0,10*ROW('Water Data'!H51))="","",OFFSET('Water Data'!$H$28,0,10*ROW('Water Data'!H51)))</f>
        <v/>
      </c>
      <c r="CG57" s="298" t="str">
        <f ca="true">+IF(OFFSET('Water Data'!$H$29,0,10*ROW('Water Data'!H51))="","",OFFSET('Water Data'!$H$29,0,10*ROW('Water Data'!H51)))</f>
        <v/>
      </c>
      <c r="CH57" s="298" t="str">
        <f ca="true">+IF(OFFSET('Water Data'!$I$27,0,10*ROW('Water Data'!I51))="","",OFFSET('Water Data'!$I$27,0,10*ROW('Water Data'!I51)))</f>
        <v/>
      </c>
      <c r="CI57" s="298" t="str">
        <f ca="true">+IF(OFFSET('Water Data'!$I$28,0,10*ROW('Water Data'!I51))="","",OFFSET('Water Data'!$I$28,0,10*ROW('Water Data'!I51)))</f>
        <v/>
      </c>
      <c r="CJ57" s="298" t="str">
        <f ca="true">+IF(OFFSET('Water Data'!$I$29,0,10*ROW('Water Data'!I51))="","",OFFSET('Water Data'!$I$29,0,10*ROW('Water Data'!I51)))</f>
        <v/>
      </c>
      <c r="CK57" s="298" t="str">
        <f ca="true">+IF(OFFSET('Sanitation Data'!$D$28,0,10*ROW('Sanitation Data'!D51))="","",OFFSET('Sanitation Data'!$D$28,0,10*ROW('Sanitation Data'!D51)))</f>
        <v/>
      </c>
      <c r="CL57" s="298" t="str">
        <f ca="true">+IF(OFFSET('Sanitation Data'!$D$29,0,10*ROW('Sanitation Data'!D51))="","",OFFSET('Sanitation Data'!$D$29,0,10*ROW('Sanitation Data'!D51)))</f>
        <v/>
      </c>
      <c r="CM57" s="298" t="str">
        <f ca="true">+IF(OFFSET('Sanitation Data'!$D$30,0,10*ROW('Sanitation Data'!D51))="","",OFFSET('Sanitation Data'!$D$30,0,10*ROW('Sanitation Data'!D51)))</f>
        <v/>
      </c>
      <c r="CN57" s="298" t="str">
        <f ca="true">+IF(OFFSET('Sanitation Data'!$D$31,0,10*ROW('Sanitation Data'!D51))="","",OFFSET('Sanitation Data'!$D$31,0,10*ROW('Sanitation Data'!D51)))</f>
        <v/>
      </c>
      <c r="CO57" s="298" t="str">
        <f ca="true">+IF(OFFSET('Sanitation Data'!$D$32,0,10*ROW('Sanitation Data'!D51))="","",OFFSET('Sanitation Data'!$D$32,0,10*ROW('Sanitation Data'!D51)))</f>
        <v/>
      </c>
      <c r="CP57" s="298" t="str">
        <f ca="true">+IF(OFFSET('Sanitation Data'!$E$28,0,10*ROW('Sanitation Data'!E51))="","",OFFSET('Sanitation Data'!$E$28,0,10*ROW('Sanitation Data'!E51)))</f>
        <v/>
      </c>
      <c r="CQ57" s="298" t="str">
        <f ca="true">+IF(OFFSET('Sanitation Data'!$E$29,0,10*ROW('Sanitation Data'!E51))="","",OFFSET('Sanitation Data'!$E$29,0,10*ROW('Sanitation Data'!E51)))</f>
        <v/>
      </c>
      <c r="CR57" s="298" t="str">
        <f ca="true">+IF(OFFSET('Sanitation Data'!$E$30,0,10*ROW('Sanitation Data'!E51))="","",OFFSET('Sanitation Data'!$E$30,0,10*ROW('Sanitation Data'!E51)))</f>
        <v/>
      </c>
      <c r="CS57" s="298" t="str">
        <f ca="true">+IF(OFFSET('Sanitation Data'!$E$31,0,10*ROW('Sanitation Data'!E51))="","",OFFSET('Sanitation Data'!$E$31,0,10*ROW('Sanitation Data'!E51)))</f>
        <v/>
      </c>
      <c r="CT57" s="298" t="str">
        <f ca="true">+IF(OFFSET('Sanitation Data'!$E$32,0,10*ROW('Sanitation Data'!E51))="","",OFFSET('Sanitation Data'!$E$32,0,10*ROW('Sanitation Data'!E51)))</f>
        <v/>
      </c>
      <c r="CU57" s="298" t="str">
        <f ca="true">+IF(OFFSET('Sanitation Data'!$F$28,0,10*ROW('Sanitation Data'!F51))="","",OFFSET('Sanitation Data'!$F$28,0,10*ROW('Sanitation Data'!F51)))</f>
        <v/>
      </c>
      <c r="CV57" s="298" t="str">
        <f ca="true">+IF(OFFSET('Sanitation Data'!$F$29,0,10*ROW('Sanitation Data'!F51))="","",OFFSET('Sanitation Data'!$F$29,0,10*ROW('Sanitation Data'!F51)))</f>
        <v/>
      </c>
      <c r="CW57" s="298" t="str">
        <f ca="true">+IF(OFFSET('Sanitation Data'!$F$30,0,10*ROW('Sanitation Data'!F51))="","",OFFSET('Sanitation Data'!$F$30,0,10*ROW('Sanitation Data'!F51)))</f>
        <v/>
      </c>
      <c r="CX57" s="298" t="str">
        <f ca="true">+IF(OFFSET('Sanitation Data'!$F$31,0,10*ROW('Sanitation Data'!F51))="","",OFFSET('Sanitation Data'!$F$31,0,10*ROW('Sanitation Data'!F51)))</f>
        <v/>
      </c>
      <c r="CY57" s="298" t="str">
        <f ca="true">+IF(OFFSET('Sanitation Data'!$F$32,0,10*ROW('Sanitation Data'!F51))="","",OFFSET('Sanitation Data'!$F$32,0,10*ROW('Sanitation Data'!F51)))</f>
        <v/>
      </c>
      <c r="CZ57" s="298" t="str">
        <f ca="true">+IF(OFFSET('Sanitation Data'!$G$28,0,10*ROW('Sanitation Data'!G51))="","",OFFSET('Sanitation Data'!$G$28,0,10*ROW('Sanitation Data'!G51)))</f>
        <v/>
      </c>
      <c r="DA57" s="298" t="str">
        <f ca="true">+IF(OFFSET('Sanitation Data'!$G$29,0,10*ROW('Sanitation Data'!G51))="","",OFFSET('Sanitation Data'!$G$29,0,10*ROW('Sanitation Data'!G51)))</f>
        <v/>
      </c>
      <c r="DB57" s="298" t="str">
        <f ca="true">+IF(OFFSET('Sanitation Data'!$G$30,0,10*ROW('Sanitation Data'!G51))="","",OFFSET('Sanitation Data'!$G$30,0,10*ROW('Sanitation Data'!G51)))</f>
        <v/>
      </c>
      <c r="DC57" s="298" t="str">
        <f ca="true">+IF(OFFSET('Sanitation Data'!$G$31,0,10*ROW('Sanitation Data'!G51))="","",OFFSET('Sanitation Data'!$G$31,0,10*ROW('Sanitation Data'!G51)))</f>
        <v/>
      </c>
      <c r="DD57" s="298" t="str">
        <f ca="true">+IF(OFFSET('Sanitation Data'!$G$32,0,10*ROW('Sanitation Data'!G51))="","",OFFSET('Sanitation Data'!$G$32,0,10*ROW('Sanitation Data'!G51)))</f>
        <v/>
      </c>
      <c r="DE57" s="298" t="str">
        <f ca="true">+IF(OFFSET('Sanitation Data'!$H$28,0,10*ROW('Sanitation Data'!H51))="","",OFFSET('Sanitation Data'!$H$28,0,10*ROW('Sanitation Data'!H51)))</f>
        <v/>
      </c>
      <c r="DF57" s="298" t="str">
        <f ca="true">+IF(OFFSET('Sanitation Data'!$H$29,0,10*ROW('Sanitation Data'!H51))="","",OFFSET('Sanitation Data'!$H$29,0,10*ROW('Sanitation Data'!H51)))</f>
        <v/>
      </c>
      <c r="DG57" s="298" t="str">
        <f ca="true">+IF(OFFSET('Sanitation Data'!$H$30,0,10*ROW('Sanitation Data'!H51))="","",OFFSET('Sanitation Data'!$H$30,0,10*ROW('Sanitation Data'!H51)))</f>
        <v/>
      </c>
      <c r="DH57" s="298" t="str">
        <f ca="true">+IF(OFFSET('Sanitation Data'!$H$31,0,10*ROW('Sanitation Data'!H51))="","",OFFSET('Sanitation Data'!$H$31,0,10*ROW('Sanitation Data'!H51)))</f>
        <v/>
      </c>
      <c r="DI57" s="298" t="str">
        <f ca="true">+IF(OFFSET('Sanitation Data'!$H$32,0,10*ROW('Sanitation Data'!H51))="","",OFFSET('Sanitation Data'!$H$32,0,10*ROW('Sanitation Data'!H51)))</f>
        <v/>
      </c>
      <c r="DJ57" s="298" t="str">
        <f ca="true">+IF(OFFSET('Sanitation Data'!$I$28,0,10*ROW('Sanitation Data'!I51))="","",OFFSET('Sanitation Data'!$I$28,0,10*ROW('Sanitation Data'!I51)))</f>
        <v/>
      </c>
      <c r="DK57" s="298" t="str">
        <f ca="true">+IF(OFFSET('Sanitation Data'!$I$29,0,10*ROW('Sanitation Data'!I51))="","",OFFSET('Sanitation Data'!$I$29,0,10*ROW('Sanitation Data'!I51)))</f>
        <v/>
      </c>
      <c r="DL57" s="298" t="str">
        <f ca="true">+IF(OFFSET('Sanitation Data'!$I$30,0,10*ROW('Sanitation Data'!I51))="","",OFFSET('Sanitation Data'!$I$30,0,10*ROW('Sanitation Data'!I51)))</f>
        <v/>
      </c>
      <c r="DM57" s="298" t="str">
        <f ca="true">+IF(OFFSET('Sanitation Data'!$I$31,0,10*ROW('Sanitation Data'!I51))="","",OFFSET('Sanitation Data'!$I$31,0,10*ROW('Sanitation Data'!I51)))</f>
        <v/>
      </c>
      <c r="DN57" s="298" t="str">
        <f ca="true">+IF(OFFSET('Sanitation Data'!$I$32,0,10*ROW('Sanitation Data'!I51))="","",OFFSET('Sanitation Data'!$I$32,0,10*ROW('Sanitation Data'!I51)))</f>
        <v/>
      </c>
      <c r="DO57" s="298" t="str">
        <f ca="true">+IF(OFFSET('Hygiene Data'!$D$11,0,10*ROW('Hygiene Data'!D51))="","",OFFSET('Hygiene Data'!$D$11,0,10*ROW('Hygiene Data'!D51)))</f>
        <v/>
      </c>
      <c r="DP57" s="298" t="str">
        <f ca="true">+IF(OFFSET('Hygiene Data'!$D$12,0,10*ROW('Hygiene Data'!D51))="","",OFFSET('Hygiene Data'!$D$12,0,10*ROW('Hygiene Data'!D51)))</f>
        <v/>
      </c>
      <c r="DQ57" s="298" t="str">
        <f ca="true">+IF(OFFSET('Hygiene Data'!$D$13,0,10*ROW('Hygiene Data'!D51))="","",OFFSET('Hygiene Data'!$D$13,0,10*ROW('Hygiene Data'!D51)))</f>
        <v/>
      </c>
      <c r="DR57" s="298" t="str">
        <f ca="true">+IF(OFFSET('Hygiene Data'!$E$11,0,10*ROW('Hygiene Data'!E51))="","",OFFSET('Hygiene Data'!$E$11,0,10*ROW('Hygiene Data'!E51)))</f>
        <v/>
      </c>
      <c r="DS57" s="298" t="str">
        <f ca="true">+IF(OFFSET('Hygiene Data'!$E$12,0,10*ROW('Hygiene Data'!E51))="","",OFFSET('Hygiene Data'!$E$12,0,10*ROW('Hygiene Data'!E51)))</f>
        <v/>
      </c>
      <c r="DT57" s="298" t="str">
        <f ca="true">+IF(OFFSET('Hygiene Data'!$E$13,0,10*ROW('Hygiene Data'!E51))="","",OFFSET('Hygiene Data'!$E$13,0,10*ROW('Hygiene Data'!E51)))</f>
        <v/>
      </c>
      <c r="DU57" s="298" t="str">
        <f ca="true">+IF(OFFSET('Hygiene Data'!$F$11,0,10*ROW('Hygiene Data'!F51))="","",OFFSET('Hygiene Data'!$F$11,0,10*ROW('Hygiene Data'!F51)))</f>
        <v/>
      </c>
      <c r="DV57" s="298" t="str">
        <f ca="true">+IF(OFFSET('Hygiene Data'!$F$12,0,10*ROW('Hygiene Data'!F51))="","",OFFSET('Hygiene Data'!$F$12,0,10*ROW('Hygiene Data'!F51)))</f>
        <v/>
      </c>
      <c r="DW57" s="298" t="str">
        <f ca="true">+IF(OFFSET('Hygiene Data'!$F$13,0,10*ROW('Hygiene Data'!F51))="","",OFFSET('Hygiene Data'!$F$13,0,10*ROW('Hygiene Data'!F51)))</f>
        <v/>
      </c>
      <c r="DX57" s="298" t="str">
        <f ca="true">+IF(OFFSET('Hygiene Data'!$G$11,0,10*ROW('Hygiene Data'!G51))="","",OFFSET('Hygiene Data'!$G$11,0,10*ROW('Hygiene Data'!G51)))</f>
        <v/>
      </c>
      <c r="DY57" s="298" t="str">
        <f ca="true">+IF(OFFSET('Hygiene Data'!$G$12,0,10*ROW('Hygiene Data'!G51))="","",OFFSET('Hygiene Data'!$G$12,0,10*ROW('Hygiene Data'!G51)))</f>
        <v/>
      </c>
      <c r="DZ57" s="298" t="str">
        <f ca="true">+IF(OFFSET('Hygiene Data'!$G$13,0,10*ROW('Hygiene Data'!G51))="","",OFFSET('Hygiene Data'!$G$13,0,10*ROW('Hygiene Data'!G51)))</f>
        <v/>
      </c>
      <c r="EA57" s="298" t="str">
        <f ca="true">+IF(OFFSET('Hygiene Data'!$H$11,0,10*ROW('Hygiene Data'!H51))="","",OFFSET('Hygiene Data'!$H$11,0,10*ROW('Hygiene Data'!H51)))</f>
        <v/>
      </c>
      <c r="EB57" s="298" t="str">
        <f ca="true">+IF(OFFSET('Hygiene Data'!$H$12,0,10*ROW('Hygiene Data'!H51))="","",OFFSET('Hygiene Data'!$H$12,0,10*ROW('Hygiene Data'!H51)))</f>
        <v/>
      </c>
      <c r="EC57" s="298" t="str">
        <f ca="true">+IF(OFFSET('Hygiene Data'!$H$13,0,10*ROW('Hygiene Data'!H51))="","",OFFSET('Hygiene Data'!$H$13,0,10*ROW('Hygiene Data'!H51)))</f>
        <v/>
      </c>
      <c r="ED57" s="298" t="str">
        <f ca="true">+IF(OFFSET('Hygiene Data'!$I$11,0,10*ROW('Hygiene Data'!I51))="","",OFFSET('Hygiene Data'!$I$11,0,10*ROW('Hygiene Data'!I51)))</f>
        <v/>
      </c>
      <c r="EE57" s="298" t="str">
        <f ca="true">+IF(OFFSET('Hygiene Data'!$I$12,0,10*ROW('Hygiene Data'!I51))="","",OFFSET('Hygiene Data'!$I$12,0,10*ROW('Hygiene Data'!I51)))</f>
        <v/>
      </c>
      <c r="EF57" s="298"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54"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8"/>
      <c r="BS58" s="298" t="str">
        <f ca="true">+IF(OFFSET('Water Data'!$D$27,0,10*ROW('Water Data'!D52))="","",OFFSET('Water Data'!$D$27,0,10*ROW('Water Data'!D52)))</f>
        <v/>
      </c>
      <c r="BT58" s="298" t="str">
        <f ca="true">+IF(OFFSET('Water Data'!$D$28,0,10*ROW('Water Data'!D52))="","",OFFSET('Water Data'!$D$28,0,10*ROW('Water Data'!D52)))</f>
        <v/>
      </c>
      <c r="BU58" s="298" t="str">
        <f ca="true">+IF(OFFSET('Water Data'!$D$29,0,10*ROW('Water Data'!D52))="","",OFFSET('Water Data'!$D$29,0,10*ROW('Water Data'!D52)))</f>
        <v/>
      </c>
      <c r="BV58" s="298" t="str">
        <f ca="true">+IF(OFFSET('Water Data'!$E$27,0,10*ROW('Water Data'!E52))="","",OFFSET('Water Data'!$E$27,0,10*ROW('Water Data'!E52)))</f>
        <v/>
      </c>
      <c r="BW58" s="298" t="str">
        <f ca="true">+IF(OFFSET('Water Data'!$E$28,0,10*ROW('Water Data'!E52))="","",OFFSET('Water Data'!$E$28,0,10*ROW('Water Data'!E52)))</f>
        <v/>
      </c>
      <c r="BX58" s="298" t="str">
        <f ca="true">+IF(OFFSET('Water Data'!$E$29,0,10*ROW('Water Data'!E52))="","",OFFSET('Water Data'!$E$29,0,10*ROW('Water Data'!E52)))</f>
        <v/>
      </c>
      <c r="BY58" s="298" t="str">
        <f ca="true">+IF(OFFSET('Water Data'!$F$27,0,10*ROW('Water Data'!F52))="","",OFFSET('Water Data'!$F$27,0,10*ROW('Water Data'!F52)))</f>
        <v/>
      </c>
      <c r="BZ58" s="298" t="str">
        <f ca="true">+IF(OFFSET('Water Data'!$F$28,0,10*ROW('Water Data'!F52))="","",OFFSET('Water Data'!$F$28,0,10*ROW('Water Data'!F52)))</f>
        <v/>
      </c>
      <c r="CA58" s="298" t="str">
        <f ca="true">+IF(OFFSET('Water Data'!$F$29,0,10*ROW('Water Data'!F52))="","",OFFSET('Water Data'!$F$29,0,10*ROW('Water Data'!F52)))</f>
        <v/>
      </c>
      <c r="CB58" s="298" t="str">
        <f ca="true">+IF(OFFSET('Water Data'!$G$27,0,10*ROW('Water Data'!G52))="","",OFFSET('Water Data'!$G$27,0,10*ROW('Water Data'!G52)))</f>
        <v/>
      </c>
      <c r="CC58" s="298" t="str">
        <f ca="true">+IF(OFFSET('Water Data'!$G$28,0,10*ROW('Water Data'!G52))="","",OFFSET('Water Data'!$G$28,0,10*ROW('Water Data'!G52)))</f>
        <v/>
      </c>
      <c r="CD58" s="298" t="str">
        <f ca="true">+IF(OFFSET('Water Data'!$G$29,0,10*ROW('Water Data'!G52))="","",OFFSET('Water Data'!$G$29,0,10*ROW('Water Data'!G52)))</f>
        <v/>
      </c>
      <c r="CE58" s="298" t="str">
        <f ca="true">+IF(OFFSET('Water Data'!$H$27,0,10*ROW('Water Data'!H52))="","",OFFSET('Water Data'!$H$27,0,10*ROW('Water Data'!H52)))</f>
        <v/>
      </c>
      <c r="CF58" s="298" t="str">
        <f ca="true">+IF(OFFSET('Water Data'!$H$28,0,10*ROW('Water Data'!H52))="","",OFFSET('Water Data'!$H$28,0,10*ROW('Water Data'!H52)))</f>
        <v/>
      </c>
      <c r="CG58" s="298" t="str">
        <f ca="true">+IF(OFFSET('Water Data'!$H$29,0,10*ROW('Water Data'!H52))="","",OFFSET('Water Data'!$H$29,0,10*ROW('Water Data'!H52)))</f>
        <v/>
      </c>
      <c r="CH58" s="298" t="str">
        <f ca="true">+IF(OFFSET('Water Data'!$I$27,0,10*ROW('Water Data'!I52))="","",OFFSET('Water Data'!$I$27,0,10*ROW('Water Data'!I52)))</f>
        <v/>
      </c>
      <c r="CI58" s="298" t="str">
        <f ca="true">+IF(OFFSET('Water Data'!$I$28,0,10*ROW('Water Data'!I52))="","",OFFSET('Water Data'!$I$28,0,10*ROW('Water Data'!I52)))</f>
        <v/>
      </c>
      <c r="CJ58" s="298" t="str">
        <f ca="true">+IF(OFFSET('Water Data'!$I$29,0,10*ROW('Water Data'!I52))="","",OFFSET('Water Data'!$I$29,0,10*ROW('Water Data'!I52)))</f>
        <v/>
      </c>
      <c r="CK58" s="298" t="str">
        <f ca="true">+IF(OFFSET('Sanitation Data'!$D$28,0,10*ROW('Sanitation Data'!D52))="","",OFFSET('Sanitation Data'!$D$28,0,10*ROW('Sanitation Data'!D52)))</f>
        <v/>
      </c>
      <c r="CL58" s="298" t="str">
        <f ca="true">+IF(OFFSET('Sanitation Data'!$D$29,0,10*ROW('Sanitation Data'!D52))="","",OFFSET('Sanitation Data'!$D$29,0,10*ROW('Sanitation Data'!D52)))</f>
        <v/>
      </c>
      <c r="CM58" s="298" t="str">
        <f ca="true">+IF(OFFSET('Sanitation Data'!$D$30,0,10*ROW('Sanitation Data'!D52))="","",OFFSET('Sanitation Data'!$D$30,0,10*ROW('Sanitation Data'!D52)))</f>
        <v/>
      </c>
      <c r="CN58" s="298" t="str">
        <f ca="true">+IF(OFFSET('Sanitation Data'!$D$31,0,10*ROW('Sanitation Data'!D52))="","",OFFSET('Sanitation Data'!$D$31,0,10*ROW('Sanitation Data'!D52)))</f>
        <v/>
      </c>
      <c r="CO58" s="298" t="str">
        <f ca="true">+IF(OFFSET('Sanitation Data'!$D$32,0,10*ROW('Sanitation Data'!D52))="","",OFFSET('Sanitation Data'!$D$32,0,10*ROW('Sanitation Data'!D52)))</f>
        <v/>
      </c>
      <c r="CP58" s="298" t="str">
        <f ca="true">+IF(OFFSET('Sanitation Data'!$E$28,0,10*ROW('Sanitation Data'!E52))="","",OFFSET('Sanitation Data'!$E$28,0,10*ROW('Sanitation Data'!E52)))</f>
        <v/>
      </c>
      <c r="CQ58" s="298" t="str">
        <f ca="true">+IF(OFFSET('Sanitation Data'!$E$29,0,10*ROW('Sanitation Data'!E52))="","",OFFSET('Sanitation Data'!$E$29,0,10*ROW('Sanitation Data'!E52)))</f>
        <v/>
      </c>
      <c r="CR58" s="298" t="str">
        <f ca="true">+IF(OFFSET('Sanitation Data'!$E$30,0,10*ROW('Sanitation Data'!E52))="","",OFFSET('Sanitation Data'!$E$30,0,10*ROW('Sanitation Data'!E52)))</f>
        <v/>
      </c>
      <c r="CS58" s="298" t="str">
        <f ca="true">+IF(OFFSET('Sanitation Data'!$E$31,0,10*ROW('Sanitation Data'!E52))="","",OFFSET('Sanitation Data'!$E$31,0,10*ROW('Sanitation Data'!E52)))</f>
        <v/>
      </c>
      <c r="CT58" s="298" t="str">
        <f ca="true">+IF(OFFSET('Sanitation Data'!$E$32,0,10*ROW('Sanitation Data'!E52))="","",OFFSET('Sanitation Data'!$E$32,0,10*ROW('Sanitation Data'!E52)))</f>
        <v/>
      </c>
      <c r="CU58" s="298" t="str">
        <f ca="true">+IF(OFFSET('Sanitation Data'!$F$28,0,10*ROW('Sanitation Data'!F52))="","",OFFSET('Sanitation Data'!$F$28,0,10*ROW('Sanitation Data'!F52)))</f>
        <v/>
      </c>
      <c r="CV58" s="298" t="str">
        <f ca="true">+IF(OFFSET('Sanitation Data'!$F$29,0,10*ROW('Sanitation Data'!F52))="","",OFFSET('Sanitation Data'!$F$29,0,10*ROW('Sanitation Data'!F52)))</f>
        <v/>
      </c>
      <c r="CW58" s="298" t="str">
        <f ca="true">+IF(OFFSET('Sanitation Data'!$F$30,0,10*ROW('Sanitation Data'!F52))="","",OFFSET('Sanitation Data'!$F$30,0,10*ROW('Sanitation Data'!F52)))</f>
        <v/>
      </c>
      <c r="CX58" s="298" t="str">
        <f ca="true">+IF(OFFSET('Sanitation Data'!$F$31,0,10*ROW('Sanitation Data'!F52))="","",OFFSET('Sanitation Data'!$F$31,0,10*ROW('Sanitation Data'!F52)))</f>
        <v/>
      </c>
      <c r="CY58" s="298" t="str">
        <f ca="true">+IF(OFFSET('Sanitation Data'!$F$32,0,10*ROW('Sanitation Data'!F52))="","",OFFSET('Sanitation Data'!$F$32,0,10*ROW('Sanitation Data'!F52)))</f>
        <v/>
      </c>
      <c r="CZ58" s="298" t="str">
        <f ca="true">+IF(OFFSET('Sanitation Data'!$G$28,0,10*ROW('Sanitation Data'!G52))="","",OFFSET('Sanitation Data'!$G$28,0,10*ROW('Sanitation Data'!G52)))</f>
        <v/>
      </c>
      <c r="DA58" s="298" t="str">
        <f ca="true">+IF(OFFSET('Sanitation Data'!$G$29,0,10*ROW('Sanitation Data'!G52))="","",OFFSET('Sanitation Data'!$G$29,0,10*ROW('Sanitation Data'!G52)))</f>
        <v/>
      </c>
      <c r="DB58" s="298" t="str">
        <f ca="true">+IF(OFFSET('Sanitation Data'!$G$30,0,10*ROW('Sanitation Data'!G52))="","",OFFSET('Sanitation Data'!$G$30,0,10*ROW('Sanitation Data'!G52)))</f>
        <v/>
      </c>
      <c r="DC58" s="298" t="str">
        <f ca="true">+IF(OFFSET('Sanitation Data'!$G$31,0,10*ROW('Sanitation Data'!G52))="","",OFFSET('Sanitation Data'!$G$31,0,10*ROW('Sanitation Data'!G52)))</f>
        <v/>
      </c>
      <c r="DD58" s="298" t="str">
        <f ca="true">+IF(OFFSET('Sanitation Data'!$G$32,0,10*ROW('Sanitation Data'!G52))="","",OFFSET('Sanitation Data'!$G$32,0,10*ROW('Sanitation Data'!G52)))</f>
        <v/>
      </c>
      <c r="DE58" s="298" t="str">
        <f ca="true">+IF(OFFSET('Sanitation Data'!$H$28,0,10*ROW('Sanitation Data'!H52))="","",OFFSET('Sanitation Data'!$H$28,0,10*ROW('Sanitation Data'!H52)))</f>
        <v/>
      </c>
      <c r="DF58" s="298" t="str">
        <f ca="true">+IF(OFFSET('Sanitation Data'!$H$29,0,10*ROW('Sanitation Data'!H52))="","",OFFSET('Sanitation Data'!$H$29,0,10*ROW('Sanitation Data'!H52)))</f>
        <v/>
      </c>
      <c r="DG58" s="298" t="str">
        <f ca="true">+IF(OFFSET('Sanitation Data'!$H$30,0,10*ROW('Sanitation Data'!H52))="","",OFFSET('Sanitation Data'!$H$30,0,10*ROW('Sanitation Data'!H52)))</f>
        <v/>
      </c>
      <c r="DH58" s="298" t="str">
        <f ca="true">+IF(OFFSET('Sanitation Data'!$H$31,0,10*ROW('Sanitation Data'!H52))="","",OFFSET('Sanitation Data'!$H$31,0,10*ROW('Sanitation Data'!H52)))</f>
        <v/>
      </c>
      <c r="DI58" s="298" t="str">
        <f ca="true">+IF(OFFSET('Sanitation Data'!$H$32,0,10*ROW('Sanitation Data'!H52))="","",OFFSET('Sanitation Data'!$H$32,0,10*ROW('Sanitation Data'!H52)))</f>
        <v/>
      </c>
      <c r="DJ58" s="298" t="str">
        <f ca="true">+IF(OFFSET('Sanitation Data'!$I$28,0,10*ROW('Sanitation Data'!I52))="","",OFFSET('Sanitation Data'!$I$28,0,10*ROW('Sanitation Data'!I52)))</f>
        <v/>
      </c>
      <c r="DK58" s="298" t="str">
        <f ca="true">+IF(OFFSET('Sanitation Data'!$I$29,0,10*ROW('Sanitation Data'!I52))="","",OFFSET('Sanitation Data'!$I$29,0,10*ROW('Sanitation Data'!I52)))</f>
        <v/>
      </c>
      <c r="DL58" s="298" t="str">
        <f ca="true">+IF(OFFSET('Sanitation Data'!$I$30,0,10*ROW('Sanitation Data'!I52))="","",OFFSET('Sanitation Data'!$I$30,0,10*ROW('Sanitation Data'!I52)))</f>
        <v/>
      </c>
      <c r="DM58" s="298" t="str">
        <f ca="true">+IF(OFFSET('Sanitation Data'!$I$31,0,10*ROW('Sanitation Data'!I52))="","",OFFSET('Sanitation Data'!$I$31,0,10*ROW('Sanitation Data'!I52)))</f>
        <v/>
      </c>
      <c r="DN58" s="298" t="str">
        <f ca="true">+IF(OFFSET('Sanitation Data'!$I$32,0,10*ROW('Sanitation Data'!I52))="","",OFFSET('Sanitation Data'!$I$32,0,10*ROW('Sanitation Data'!I52)))</f>
        <v/>
      </c>
      <c r="DO58" s="298" t="str">
        <f ca="true">+IF(OFFSET('Hygiene Data'!$D$11,0,10*ROW('Hygiene Data'!D52))="","",OFFSET('Hygiene Data'!$D$11,0,10*ROW('Hygiene Data'!D52)))</f>
        <v/>
      </c>
      <c r="DP58" s="298" t="str">
        <f ca="true">+IF(OFFSET('Hygiene Data'!$D$12,0,10*ROW('Hygiene Data'!D52))="","",OFFSET('Hygiene Data'!$D$12,0,10*ROW('Hygiene Data'!D52)))</f>
        <v/>
      </c>
      <c r="DQ58" s="298" t="str">
        <f ca="true">+IF(OFFSET('Hygiene Data'!$D$13,0,10*ROW('Hygiene Data'!D52))="","",OFFSET('Hygiene Data'!$D$13,0,10*ROW('Hygiene Data'!D52)))</f>
        <v/>
      </c>
      <c r="DR58" s="298" t="str">
        <f ca="true">+IF(OFFSET('Hygiene Data'!$E$11,0,10*ROW('Hygiene Data'!E52))="","",OFFSET('Hygiene Data'!$E$11,0,10*ROW('Hygiene Data'!E52)))</f>
        <v/>
      </c>
      <c r="DS58" s="298" t="str">
        <f ca="true">+IF(OFFSET('Hygiene Data'!$E$12,0,10*ROW('Hygiene Data'!E52))="","",OFFSET('Hygiene Data'!$E$12,0,10*ROW('Hygiene Data'!E52)))</f>
        <v/>
      </c>
      <c r="DT58" s="298" t="str">
        <f ca="true">+IF(OFFSET('Hygiene Data'!$E$13,0,10*ROW('Hygiene Data'!E52))="","",OFFSET('Hygiene Data'!$E$13,0,10*ROW('Hygiene Data'!E52)))</f>
        <v/>
      </c>
      <c r="DU58" s="298" t="str">
        <f ca="true">+IF(OFFSET('Hygiene Data'!$F$11,0,10*ROW('Hygiene Data'!F52))="","",OFFSET('Hygiene Data'!$F$11,0,10*ROW('Hygiene Data'!F52)))</f>
        <v/>
      </c>
      <c r="DV58" s="298" t="str">
        <f ca="true">+IF(OFFSET('Hygiene Data'!$F$12,0,10*ROW('Hygiene Data'!F52))="","",OFFSET('Hygiene Data'!$F$12,0,10*ROW('Hygiene Data'!F52)))</f>
        <v/>
      </c>
      <c r="DW58" s="298" t="str">
        <f ca="true">+IF(OFFSET('Hygiene Data'!$F$13,0,10*ROW('Hygiene Data'!F52))="","",OFFSET('Hygiene Data'!$F$13,0,10*ROW('Hygiene Data'!F52)))</f>
        <v/>
      </c>
      <c r="DX58" s="298" t="str">
        <f ca="true">+IF(OFFSET('Hygiene Data'!$G$11,0,10*ROW('Hygiene Data'!G52))="","",OFFSET('Hygiene Data'!$G$11,0,10*ROW('Hygiene Data'!G52)))</f>
        <v/>
      </c>
      <c r="DY58" s="298" t="str">
        <f ca="true">+IF(OFFSET('Hygiene Data'!$G$12,0,10*ROW('Hygiene Data'!G52))="","",OFFSET('Hygiene Data'!$G$12,0,10*ROW('Hygiene Data'!G52)))</f>
        <v/>
      </c>
      <c r="DZ58" s="298" t="str">
        <f ca="true">+IF(OFFSET('Hygiene Data'!$G$13,0,10*ROW('Hygiene Data'!G52))="","",OFFSET('Hygiene Data'!$G$13,0,10*ROW('Hygiene Data'!G52)))</f>
        <v/>
      </c>
      <c r="EA58" s="298" t="str">
        <f ca="true">+IF(OFFSET('Hygiene Data'!$H$11,0,10*ROW('Hygiene Data'!H52))="","",OFFSET('Hygiene Data'!$H$11,0,10*ROW('Hygiene Data'!H52)))</f>
        <v/>
      </c>
      <c r="EB58" s="298" t="str">
        <f ca="true">+IF(OFFSET('Hygiene Data'!$H$12,0,10*ROW('Hygiene Data'!H52))="","",OFFSET('Hygiene Data'!$H$12,0,10*ROW('Hygiene Data'!H52)))</f>
        <v/>
      </c>
      <c r="EC58" s="298" t="str">
        <f ca="true">+IF(OFFSET('Hygiene Data'!$H$13,0,10*ROW('Hygiene Data'!H52))="","",OFFSET('Hygiene Data'!$H$13,0,10*ROW('Hygiene Data'!H52)))</f>
        <v/>
      </c>
      <c r="ED58" s="298" t="str">
        <f ca="true">+IF(OFFSET('Hygiene Data'!$I$11,0,10*ROW('Hygiene Data'!I52))="","",OFFSET('Hygiene Data'!$I$11,0,10*ROW('Hygiene Data'!I52)))</f>
        <v/>
      </c>
      <c r="EE58" s="298" t="str">
        <f ca="true">+IF(OFFSET('Hygiene Data'!$I$12,0,10*ROW('Hygiene Data'!I52))="","",OFFSET('Hygiene Data'!$I$12,0,10*ROW('Hygiene Data'!I52)))</f>
        <v/>
      </c>
      <c r="EF58" s="298"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54"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8"/>
      <c r="BS59" s="298" t="str">
        <f ca="true">+IF(OFFSET('Water Data'!$D$27,0,10*ROW('Water Data'!D53))="","",OFFSET('Water Data'!$D$27,0,10*ROW('Water Data'!D53)))</f>
        <v/>
      </c>
      <c r="BT59" s="298" t="str">
        <f ca="true">+IF(OFFSET('Water Data'!$D$28,0,10*ROW('Water Data'!D53))="","",OFFSET('Water Data'!$D$28,0,10*ROW('Water Data'!D53)))</f>
        <v/>
      </c>
      <c r="BU59" s="298" t="str">
        <f ca="true">+IF(OFFSET('Water Data'!$D$29,0,10*ROW('Water Data'!D53))="","",OFFSET('Water Data'!$D$29,0,10*ROW('Water Data'!D53)))</f>
        <v/>
      </c>
      <c r="BV59" s="298" t="str">
        <f ca="true">+IF(OFFSET('Water Data'!$E$27,0,10*ROW('Water Data'!E53))="","",OFFSET('Water Data'!$E$27,0,10*ROW('Water Data'!E53)))</f>
        <v/>
      </c>
      <c r="BW59" s="298" t="str">
        <f ca="true">+IF(OFFSET('Water Data'!$E$28,0,10*ROW('Water Data'!E53))="","",OFFSET('Water Data'!$E$28,0,10*ROW('Water Data'!E53)))</f>
        <v/>
      </c>
      <c r="BX59" s="298" t="str">
        <f ca="true">+IF(OFFSET('Water Data'!$E$29,0,10*ROW('Water Data'!E53))="","",OFFSET('Water Data'!$E$29,0,10*ROW('Water Data'!E53)))</f>
        <v/>
      </c>
      <c r="BY59" s="298" t="str">
        <f ca="true">+IF(OFFSET('Water Data'!$F$27,0,10*ROW('Water Data'!F53))="","",OFFSET('Water Data'!$F$27,0,10*ROW('Water Data'!F53)))</f>
        <v/>
      </c>
      <c r="BZ59" s="298" t="str">
        <f ca="true">+IF(OFFSET('Water Data'!$F$28,0,10*ROW('Water Data'!F53))="","",OFFSET('Water Data'!$F$28,0,10*ROW('Water Data'!F53)))</f>
        <v/>
      </c>
      <c r="CA59" s="298" t="str">
        <f ca="true">+IF(OFFSET('Water Data'!$F$29,0,10*ROW('Water Data'!F53))="","",OFFSET('Water Data'!$F$29,0,10*ROW('Water Data'!F53)))</f>
        <v/>
      </c>
      <c r="CB59" s="298" t="str">
        <f ca="true">+IF(OFFSET('Water Data'!$G$27,0,10*ROW('Water Data'!G53))="","",OFFSET('Water Data'!$G$27,0,10*ROW('Water Data'!G53)))</f>
        <v/>
      </c>
      <c r="CC59" s="298" t="str">
        <f ca="true">+IF(OFFSET('Water Data'!$G$28,0,10*ROW('Water Data'!G53))="","",OFFSET('Water Data'!$G$28,0,10*ROW('Water Data'!G53)))</f>
        <v/>
      </c>
      <c r="CD59" s="298" t="str">
        <f ca="true">+IF(OFFSET('Water Data'!$G$29,0,10*ROW('Water Data'!G53))="","",OFFSET('Water Data'!$G$29,0,10*ROW('Water Data'!G53)))</f>
        <v/>
      </c>
      <c r="CE59" s="298" t="str">
        <f ca="true">+IF(OFFSET('Water Data'!$H$27,0,10*ROW('Water Data'!H53))="","",OFFSET('Water Data'!$H$27,0,10*ROW('Water Data'!H53)))</f>
        <v/>
      </c>
      <c r="CF59" s="298" t="str">
        <f ca="true">+IF(OFFSET('Water Data'!$H$28,0,10*ROW('Water Data'!H53))="","",OFFSET('Water Data'!$H$28,0,10*ROW('Water Data'!H53)))</f>
        <v/>
      </c>
      <c r="CG59" s="298" t="str">
        <f ca="true">+IF(OFFSET('Water Data'!$H$29,0,10*ROW('Water Data'!H53))="","",OFFSET('Water Data'!$H$29,0,10*ROW('Water Data'!H53)))</f>
        <v/>
      </c>
      <c r="CH59" s="298" t="str">
        <f ca="true">+IF(OFFSET('Water Data'!$I$27,0,10*ROW('Water Data'!I53))="","",OFFSET('Water Data'!$I$27,0,10*ROW('Water Data'!I53)))</f>
        <v/>
      </c>
      <c r="CI59" s="298" t="str">
        <f ca="true">+IF(OFFSET('Water Data'!$I$28,0,10*ROW('Water Data'!I53))="","",OFFSET('Water Data'!$I$28,0,10*ROW('Water Data'!I53)))</f>
        <v/>
      </c>
      <c r="CJ59" s="298" t="str">
        <f ca="true">+IF(OFFSET('Water Data'!$I$29,0,10*ROW('Water Data'!I53))="","",OFFSET('Water Data'!$I$29,0,10*ROW('Water Data'!I53)))</f>
        <v/>
      </c>
      <c r="CK59" s="298" t="str">
        <f ca="true">+IF(OFFSET('Sanitation Data'!$D$28,0,10*ROW('Sanitation Data'!D53))="","",OFFSET('Sanitation Data'!$D$28,0,10*ROW('Sanitation Data'!D53)))</f>
        <v/>
      </c>
      <c r="CL59" s="298" t="str">
        <f ca="true">+IF(OFFSET('Sanitation Data'!$D$29,0,10*ROW('Sanitation Data'!D53))="","",OFFSET('Sanitation Data'!$D$29,0,10*ROW('Sanitation Data'!D53)))</f>
        <v/>
      </c>
      <c r="CM59" s="298" t="str">
        <f ca="true">+IF(OFFSET('Sanitation Data'!$D$30,0,10*ROW('Sanitation Data'!D53))="","",OFFSET('Sanitation Data'!$D$30,0,10*ROW('Sanitation Data'!D53)))</f>
        <v/>
      </c>
      <c r="CN59" s="298" t="str">
        <f ca="true">+IF(OFFSET('Sanitation Data'!$D$31,0,10*ROW('Sanitation Data'!D53))="","",OFFSET('Sanitation Data'!$D$31,0,10*ROW('Sanitation Data'!D53)))</f>
        <v/>
      </c>
      <c r="CO59" s="298" t="str">
        <f ca="true">+IF(OFFSET('Sanitation Data'!$D$32,0,10*ROW('Sanitation Data'!D53))="","",OFFSET('Sanitation Data'!$D$32,0,10*ROW('Sanitation Data'!D53)))</f>
        <v/>
      </c>
      <c r="CP59" s="298" t="str">
        <f ca="true">+IF(OFFSET('Sanitation Data'!$E$28,0,10*ROW('Sanitation Data'!E53))="","",OFFSET('Sanitation Data'!$E$28,0,10*ROW('Sanitation Data'!E53)))</f>
        <v/>
      </c>
      <c r="CQ59" s="298" t="str">
        <f ca="true">+IF(OFFSET('Sanitation Data'!$E$29,0,10*ROW('Sanitation Data'!E53))="","",OFFSET('Sanitation Data'!$E$29,0,10*ROW('Sanitation Data'!E53)))</f>
        <v/>
      </c>
      <c r="CR59" s="298" t="str">
        <f ca="true">+IF(OFFSET('Sanitation Data'!$E$30,0,10*ROW('Sanitation Data'!E53))="","",OFFSET('Sanitation Data'!$E$30,0,10*ROW('Sanitation Data'!E53)))</f>
        <v/>
      </c>
      <c r="CS59" s="298" t="str">
        <f ca="true">+IF(OFFSET('Sanitation Data'!$E$31,0,10*ROW('Sanitation Data'!E53))="","",OFFSET('Sanitation Data'!$E$31,0,10*ROW('Sanitation Data'!E53)))</f>
        <v/>
      </c>
      <c r="CT59" s="298" t="str">
        <f ca="true">+IF(OFFSET('Sanitation Data'!$E$32,0,10*ROW('Sanitation Data'!E53))="","",OFFSET('Sanitation Data'!$E$32,0,10*ROW('Sanitation Data'!E53)))</f>
        <v/>
      </c>
      <c r="CU59" s="298" t="str">
        <f ca="true">+IF(OFFSET('Sanitation Data'!$F$28,0,10*ROW('Sanitation Data'!F53))="","",OFFSET('Sanitation Data'!$F$28,0,10*ROW('Sanitation Data'!F53)))</f>
        <v/>
      </c>
      <c r="CV59" s="298" t="str">
        <f ca="true">+IF(OFFSET('Sanitation Data'!$F$29,0,10*ROW('Sanitation Data'!F53))="","",OFFSET('Sanitation Data'!$F$29,0,10*ROW('Sanitation Data'!F53)))</f>
        <v/>
      </c>
      <c r="CW59" s="298" t="str">
        <f ca="true">+IF(OFFSET('Sanitation Data'!$F$30,0,10*ROW('Sanitation Data'!F53))="","",OFFSET('Sanitation Data'!$F$30,0,10*ROW('Sanitation Data'!F53)))</f>
        <v/>
      </c>
      <c r="CX59" s="298" t="str">
        <f ca="true">+IF(OFFSET('Sanitation Data'!$F$31,0,10*ROW('Sanitation Data'!F53))="","",OFFSET('Sanitation Data'!$F$31,0,10*ROW('Sanitation Data'!F53)))</f>
        <v/>
      </c>
      <c r="CY59" s="298" t="str">
        <f ca="true">+IF(OFFSET('Sanitation Data'!$F$32,0,10*ROW('Sanitation Data'!F53))="","",OFFSET('Sanitation Data'!$F$32,0,10*ROW('Sanitation Data'!F53)))</f>
        <v/>
      </c>
      <c r="CZ59" s="298" t="str">
        <f ca="true">+IF(OFFSET('Sanitation Data'!$G$28,0,10*ROW('Sanitation Data'!G53))="","",OFFSET('Sanitation Data'!$G$28,0,10*ROW('Sanitation Data'!G53)))</f>
        <v/>
      </c>
      <c r="DA59" s="298" t="str">
        <f ca="true">+IF(OFFSET('Sanitation Data'!$G$29,0,10*ROW('Sanitation Data'!G53))="","",OFFSET('Sanitation Data'!$G$29,0,10*ROW('Sanitation Data'!G53)))</f>
        <v/>
      </c>
      <c r="DB59" s="298" t="str">
        <f ca="true">+IF(OFFSET('Sanitation Data'!$G$30,0,10*ROW('Sanitation Data'!G53))="","",OFFSET('Sanitation Data'!$G$30,0,10*ROW('Sanitation Data'!G53)))</f>
        <v/>
      </c>
      <c r="DC59" s="298" t="str">
        <f ca="true">+IF(OFFSET('Sanitation Data'!$G$31,0,10*ROW('Sanitation Data'!G53))="","",OFFSET('Sanitation Data'!$G$31,0,10*ROW('Sanitation Data'!G53)))</f>
        <v/>
      </c>
      <c r="DD59" s="298" t="str">
        <f ca="true">+IF(OFFSET('Sanitation Data'!$G$32,0,10*ROW('Sanitation Data'!G53))="","",OFFSET('Sanitation Data'!$G$32,0,10*ROW('Sanitation Data'!G53)))</f>
        <v/>
      </c>
      <c r="DE59" s="298" t="str">
        <f ca="true">+IF(OFFSET('Sanitation Data'!$H$28,0,10*ROW('Sanitation Data'!H53))="","",OFFSET('Sanitation Data'!$H$28,0,10*ROW('Sanitation Data'!H53)))</f>
        <v/>
      </c>
      <c r="DF59" s="298" t="str">
        <f ca="true">+IF(OFFSET('Sanitation Data'!$H$29,0,10*ROW('Sanitation Data'!H53))="","",OFFSET('Sanitation Data'!$H$29,0,10*ROW('Sanitation Data'!H53)))</f>
        <v/>
      </c>
      <c r="DG59" s="298" t="str">
        <f ca="true">+IF(OFFSET('Sanitation Data'!$H$30,0,10*ROW('Sanitation Data'!H53))="","",OFFSET('Sanitation Data'!$H$30,0,10*ROW('Sanitation Data'!H53)))</f>
        <v/>
      </c>
      <c r="DH59" s="298" t="str">
        <f ca="true">+IF(OFFSET('Sanitation Data'!$H$31,0,10*ROW('Sanitation Data'!H53))="","",OFFSET('Sanitation Data'!$H$31,0,10*ROW('Sanitation Data'!H53)))</f>
        <v/>
      </c>
      <c r="DI59" s="298" t="str">
        <f ca="true">+IF(OFFSET('Sanitation Data'!$H$32,0,10*ROW('Sanitation Data'!H53))="","",OFFSET('Sanitation Data'!$H$32,0,10*ROW('Sanitation Data'!H53)))</f>
        <v/>
      </c>
      <c r="DJ59" s="298" t="str">
        <f ca="true">+IF(OFFSET('Sanitation Data'!$I$28,0,10*ROW('Sanitation Data'!I53))="","",OFFSET('Sanitation Data'!$I$28,0,10*ROW('Sanitation Data'!I53)))</f>
        <v/>
      </c>
      <c r="DK59" s="298" t="str">
        <f ca="true">+IF(OFFSET('Sanitation Data'!$I$29,0,10*ROW('Sanitation Data'!I53))="","",OFFSET('Sanitation Data'!$I$29,0,10*ROW('Sanitation Data'!I53)))</f>
        <v/>
      </c>
      <c r="DL59" s="298" t="str">
        <f ca="true">+IF(OFFSET('Sanitation Data'!$I$30,0,10*ROW('Sanitation Data'!I53))="","",OFFSET('Sanitation Data'!$I$30,0,10*ROW('Sanitation Data'!I53)))</f>
        <v/>
      </c>
      <c r="DM59" s="298" t="str">
        <f ca="true">+IF(OFFSET('Sanitation Data'!$I$31,0,10*ROW('Sanitation Data'!I53))="","",OFFSET('Sanitation Data'!$I$31,0,10*ROW('Sanitation Data'!I53)))</f>
        <v/>
      </c>
      <c r="DN59" s="298" t="str">
        <f ca="true">+IF(OFFSET('Sanitation Data'!$I$32,0,10*ROW('Sanitation Data'!I53))="","",OFFSET('Sanitation Data'!$I$32,0,10*ROW('Sanitation Data'!I53)))</f>
        <v/>
      </c>
      <c r="DO59" s="298" t="str">
        <f ca="true">+IF(OFFSET('Hygiene Data'!$D$11,0,10*ROW('Hygiene Data'!D53))="","",OFFSET('Hygiene Data'!$D$11,0,10*ROW('Hygiene Data'!D53)))</f>
        <v/>
      </c>
      <c r="DP59" s="298" t="str">
        <f ca="true">+IF(OFFSET('Hygiene Data'!$D$12,0,10*ROW('Hygiene Data'!D53))="","",OFFSET('Hygiene Data'!$D$12,0,10*ROW('Hygiene Data'!D53)))</f>
        <v/>
      </c>
      <c r="DQ59" s="298" t="str">
        <f ca="true">+IF(OFFSET('Hygiene Data'!$D$13,0,10*ROW('Hygiene Data'!D53))="","",OFFSET('Hygiene Data'!$D$13,0,10*ROW('Hygiene Data'!D53)))</f>
        <v/>
      </c>
      <c r="DR59" s="298" t="str">
        <f ca="true">+IF(OFFSET('Hygiene Data'!$E$11,0,10*ROW('Hygiene Data'!E53))="","",OFFSET('Hygiene Data'!$E$11,0,10*ROW('Hygiene Data'!E53)))</f>
        <v/>
      </c>
      <c r="DS59" s="298" t="str">
        <f ca="true">+IF(OFFSET('Hygiene Data'!$E$12,0,10*ROW('Hygiene Data'!E53))="","",OFFSET('Hygiene Data'!$E$12,0,10*ROW('Hygiene Data'!E53)))</f>
        <v/>
      </c>
      <c r="DT59" s="298" t="str">
        <f ca="true">+IF(OFFSET('Hygiene Data'!$E$13,0,10*ROW('Hygiene Data'!E53))="","",OFFSET('Hygiene Data'!$E$13,0,10*ROW('Hygiene Data'!E53)))</f>
        <v/>
      </c>
      <c r="DU59" s="298" t="str">
        <f ca="true">+IF(OFFSET('Hygiene Data'!$F$11,0,10*ROW('Hygiene Data'!F53))="","",OFFSET('Hygiene Data'!$F$11,0,10*ROW('Hygiene Data'!F53)))</f>
        <v/>
      </c>
      <c r="DV59" s="298" t="str">
        <f ca="true">+IF(OFFSET('Hygiene Data'!$F$12,0,10*ROW('Hygiene Data'!F53))="","",OFFSET('Hygiene Data'!$F$12,0,10*ROW('Hygiene Data'!F53)))</f>
        <v/>
      </c>
      <c r="DW59" s="298" t="str">
        <f ca="true">+IF(OFFSET('Hygiene Data'!$F$13,0,10*ROW('Hygiene Data'!F53))="","",OFFSET('Hygiene Data'!$F$13,0,10*ROW('Hygiene Data'!F53)))</f>
        <v/>
      </c>
      <c r="DX59" s="298" t="str">
        <f ca="true">+IF(OFFSET('Hygiene Data'!$G$11,0,10*ROW('Hygiene Data'!G53))="","",OFFSET('Hygiene Data'!$G$11,0,10*ROW('Hygiene Data'!G53)))</f>
        <v/>
      </c>
      <c r="DY59" s="298" t="str">
        <f ca="true">+IF(OFFSET('Hygiene Data'!$G$12,0,10*ROW('Hygiene Data'!G53))="","",OFFSET('Hygiene Data'!$G$12,0,10*ROW('Hygiene Data'!G53)))</f>
        <v/>
      </c>
      <c r="DZ59" s="298" t="str">
        <f ca="true">+IF(OFFSET('Hygiene Data'!$G$13,0,10*ROW('Hygiene Data'!G53))="","",OFFSET('Hygiene Data'!$G$13,0,10*ROW('Hygiene Data'!G53)))</f>
        <v/>
      </c>
      <c r="EA59" s="298" t="str">
        <f ca="true">+IF(OFFSET('Hygiene Data'!$H$11,0,10*ROW('Hygiene Data'!H53))="","",OFFSET('Hygiene Data'!$H$11,0,10*ROW('Hygiene Data'!H53)))</f>
        <v/>
      </c>
      <c r="EB59" s="298" t="str">
        <f ca="true">+IF(OFFSET('Hygiene Data'!$H$12,0,10*ROW('Hygiene Data'!H53))="","",OFFSET('Hygiene Data'!$H$12,0,10*ROW('Hygiene Data'!H53)))</f>
        <v/>
      </c>
      <c r="EC59" s="298" t="str">
        <f ca="true">+IF(OFFSET('Hygiene Data'!$H$13,0,10*ROW('Hygiene Data'!H53))="","",OFFSET('Hygiene Data'!$H$13,0,10*ROW('Hygiene Data'!H53)))</f>
        <v/>
      </c>
      <c r="ED59" s="298" t="str">
        <f ca="true">+IF(OFFSET('Hygiene Data'!$I$11,0,10*ROW('Hygiene Data'!I53))="","",OFFSET('Hygiene Data'!$I$11,0,10*ROW('Hygiene Data'!I53)))</f>
        <v/>
      </c>
      <c r="EE59" s="298" t="str">
        <f ca="true">+IF(OFFSET('Hygiene Data'!$I$12,0,10*ROW('Hygiene Data'!I53))="","",OFFSET('Hygiene Data'!$I$12,0,10*ROW('Hygiene Data'!I53)))</f>
        <v/>
      </c>
      <c r="EF59" s="298"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54"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8"/>
      <c r="BS60" s="298" t="str">
        <f ca="true">+IF(OFFSET('Water Data'!$D$27,0,10*ROW('Water Data'!D54))="","",OFFSET('Water Data'!$D$27,0,10*ROW('Water Data'!D54)))</f>
        <v/>
      </c>
      <c r="BT60" s="298" t="str">
        <f ca="true">+IF(OFFSET('Water Data'!$D$28,0,10*ROW('Water Data'!D54))="","",OFFSET('Water Data'!$D$28,0,10*ROW('Water Data'!D54)))</f>
        <v/>
      </c>
      <c r="BU60" s="298" t="str">
        <f ca="true">+IF(OFFSET('Water Data'!$D$29,0,10*ROW('Water Data'!D54))="","",OFFSET('Water Data'!$D$29,0,10*ROW('Water Data'!D54)))</f>
        <v/>
      </c>
      <c r="BV60" s="298" t="str">
        <f ca="true">+IF(OFFSET('Water Data'!$E$27,0,10*ROW('Water Data'!E54))="","",OFFSET('Water Data'!$E$27,0,10*ROW('Water Data'!E54)))</f>
        <v/>
      </c>
      <c r="BW60" s="298" t="str">
        <f ca="true">+IF(OFFSET('Water Data'!$E$28,0,10*ROW('Water Data'!E54))="","",OFFSET('Water Data'!$E$28,0,10*ROW('Water Data'!E54)))</f>
        <v/>
      </c>
      <c r="BX60" s="298" t="str">
        <f ca="true">+IF(OFFSET('Water Data'!$E$29,0,10*ROW('Water Data'!E54))="","",OFFSET('Water Data'!$E$29,0,10*ROW('Water Data'!E54)))</f>
        <v/>
      </c>
      <c r="BY60" s="298" t="str">
        <f ca="true">+IF(OFFSET('Water Data'!$F$27,0,10*ROW('Water Data'!F54))="","",OFFSET('Water Data'!$F$27,0,10*ROW('Water Data'!F54)))</f>
        <v/>
      </c>
      <c r="BZ60" s="298" t="str">
        <f ca="true">+IF(OFFSET('Water Data'!$F$28,0,10*ROW('Water Data'!F54))="","",OFFSET('Water Data'!$F$28,0,10*ROW('Water Data'!F54)))</f>
        <v/>
      </c>
      <c r="CA60" s="298" t="str">
        <f ca="true">+IF(OFFSET('Water Data'!$F$29,0,10*ROW('Water Data'!F54))="","",OFFSET('Water Data'!$F$29,0,10*ROW('Water Data'!F54)))</f>
        <v/>
      </c>
      <c r="CB60" s="298" t="str">
        <f ca="true">+IF(OFFSET('Water Data'!$G$27,0,10*ROW('Water Data'!G54))="","",OFFSET('Water Data'!$G$27,0,10*ROW('Water Data'!G54)))</f>
        <v/>
      </c>
      <c r="CC60" s="298" t="str">
        <f ca="true">+IF(OFFSET('Water Data'!$G$28,0,10*ROW('Water Data'!G54))="","",OFFSET('Water Data'!$G$28,0,10*ROW('Water Data'!G54)))</f>
        <v/>
      </c>
      <c r="CD60" s="298" t="str">
        <f ca="true">+IF(OFFSET('Water Data'!$G$29,0,10*ROW('Water Data'!G54))="","",OFFSET('Water Data'!$G$29,0,10*ROW('Water Data'!G54)))</f>
        <v/>
      </c>
      <c r="CE60" s="298" t="str">
        <f ca="true">+IF(OFFSET('Water Data'!$H$27,0,10*ROW('Water Data'!H54))="","",OFFSET('Water Data'!$H$27,0,10*ROW('Water Data'!H54)))</f>
        <v/>
      </c>
      <c r="CF60" s="298" t="str">
        <f ca="true">+IF(OFFSET('Water Data'!$H$28,0,10*ROW('Water Data'!H54))="","",OFFSET('Water Data'!$H$28,0,10*ROW('Water Data'!H54)))</f>
        <v/>
      </c>
      <c r="CG60" s="298" t="str">
        <f ca="true">+IF(OFFSET('Water Data'!$H$29,0,10*ROW('Water Data'!H54))="","",OFFSET('Water Data'!$H$29,0,10*ROW('Water Data'!H54)))</f>
        <v/>
      </c>
      <c r="CH60" s="298" t="str">
        <f ca="true">+IF(OFFSET('Water Data'!$I$27,0,10*ROW('Water Data'!I54))="","",OFFSET('Water Data'!$I$27,0,10*ROW('Water Data'!I54)))</f>
        <v/>
      </c>
      <c r="CI60" s="298" t="str">
        <f ca="true">+IF(OFFSET('Water Data'!$I$28,0,10*ROW('Water Data'!I54))="","",OFFSET('Water Data'!$I$28,0,10*ROW('Water Data'!I54)))</f>
        <v/>
      </c>
      <c r="CJ60" s="298" t="str">
        <f ca="true">+IF(OFFSET('Water Data'!$I$29,0,10*ROW('Water Data'!I54))="","",OFFSET('Water Data'!$I$29,0,10*ROW('Water Data'!I54)))</f>
        <v/>
      </c>
      <c r="CK60" s="298" t="str">
        <f ca="true">+IF(OFFSET('Sanitation Data'!$D$28,0,10*ROW('Sanitation Data'!D54))="","",OFFSET('Sanitation Data'!$D$28,0,10*ROW('Sanitation Data'!D54)))</f>
        <v/>
      </c>
      <c r="CL60" s="298" t="str">
        <f ca="true">+IF(OFFSET('Sanitation Data'!$D$29,0,10*ROW('Sanitation Data'!D54))="","",OFFSET('Sanitation Data'!$D$29,0,10*ROW('Sanitation Data'!D54)))</f>
        <v/>
      </c>
      <c r="CM60" s="298" t="str">
        <f ca="true">+IF(OFFSET('Sanitation Data'!$D$30,0,10*ROW('Sanitation Data'!D54))="","",OFFSET('Sanitation Data'!$D$30,0,10*ROW('Sanitation Data'!D54)))</f>
        <v/>
      </c>
      <c r="CN60" s="298" t="str">
        <f ca="true">+IF(OFFSET('Sanitation Data'!$D$31,0,10*ROW('Sanitation Data'!D54))="","",OFFSET('Sanitation Data'!$D$31,0,10*ROW('Sanitation Data'!D54)))</f>
        <v/>
      </c>
      <c r="CO60" s="298" t="str">
        <f ca="true">+IF(OFFSET('Sanitation Data'!$D$32,0,10*ROW('Sanitation Data'!D54))="","",OFFSET('Sanitation Data'!$D$32,0,10*ROW('Sanitation Data'!D54)))</f>
        <v/>
      </c>
      <c r="CP60" s="298" t="str">
        <f ca="true">+IF(OFFSET('Sanitation Data'!$E$28,0,10*ROW('Sanitation Data'!E54))="","",OFFSET('Sanitation Data'!$E$28,0,10*ROW('Sanitation Data'!E54)))</f>
        <v/>
      </c>
      <c r="CQ60" s="298" t="str">
        <f ca="true">+IF(OFFSET('Sanitation Data'!$E$29,0,10*ROW('Sanitation Data'!E54))="","",OFFSET('Sanitation Data'!$E$29,0,10*ROW('Sanitation Data'!E54)))</f>
        <v/>
      </c>
      <c r="CR60" s="298" t="str">
        <f ca="true">+IF(OFFSET('Sanitation Data'!$E$30,0,10*ROW('Sanitation Data'!E54))="","",OFFSET('Sanitation Data'!$E$30,0,10*ROW('Sanitation Data'!E54)))</f>
        <v/>
      </c>
      <c r="CS60" s="298" t="str">
        <f ca="true">+IF(OFFSET('Sanitation Data'!$E$31,0,10*ROW('Sanitation Data'!E54))="","",OFFSET('Sanitation Data'!$E$31,0,10*ROW('Sanitation Data'!E54)))</f>
        <v/>
      </c>
      <c r="CT60" s="298" t="str">
        <f ca="true">+IF(OFFSET('Sanitation Data'!$E$32,0,10*ROW('Sanitation Data'!E54))="","",OFFSET('Sanitation Data'!$E$32,0,10*ROW('Sanitation Data'!E54)))</f>
        <v/>
      </c>
      <c r="CU60" s="298" t="str">
        <f ca="true">+IF(OFFSET('Sanitation Data'!$F$28,0,10*ROW('Sanitation Data'!F54))="","",OFFSET('Sanitation Data'!$F$28,0,10*ROW('Sanitation Data'!F54)))</f>
        <v/>
      </c>
      <c r="CV60" s="298" t="str">
        <f ca="true">+IF(OFFSET('Sanitation Data'!$F$29,0,10*ROW('Sanitation Data'!F54))="","",OFFSET('Sanitation Data'!$F$29,0,10*ROW('Sanitation Data'!F54)))</f>
        <v/>
      </c>
      <c r="CW60" s="298" t="str">
        <f ca="true">+IF(OFFSET('Sanitation Data'!$F$30,0,10*ROW('Sanitation Data'!F54))="","",OFFSET('Sanitation Data'!$F$30,0,10*ROW('Sanitation Data'!F54)))</f>
        <v/>
      </c>
      <c r="CX60" s="298" t="str">
        <f ca="true">+IF(OFFSET('Sanitation Data'!$F$31,0,10*ROW('Sanitation Data'!F54))="","",OFFSET('Sanitation Data'!$F$31,0,10*ROW('Sanitation Data'!F54)))</f>
        <v/>
      </c>
      <c r="CY60" s="298" t="str">
        <f ca="true">+IF(OFFSET('Sanitation Data'!$F$32,0,10*ROW('Sanitation Data'!F54))="","",OFFSET('Sanitation Data'!$F$32,0,10*ROW('Sanitation Data'!F54)))</f>
        <v/>
      </c>
      <c r="CZ60" s="298" t="str">
        <f ca="true">+IF(OFFSET('Sanitation Data'!$G$28,0,10*ROW('Sanitation Data'!G54))="","",OFFSET('Sanitation Data'!$G$28,0,10*ROW('Sanitation Data'!G54)))</f>
        <v/>
      </c>
      <c r="DA60" s="298" t="str">
        <f ca="true">+IF(OFFSET('Sanitation Data'!$G$29,0,10*ROW('Sanitation Data'!G54))="","",OFFSET('Sanitation Data'!$G$29,0,10*ROW('Sanitation Data'!G54)))</f>
        <v/>
      </c>
      <c r="DB60" s="298" t="str">
        <f ca="true">+IF(OFFSET('Sanitation Data'!$G$30,0,10*ROW('Sanitation Data'!G54))="","",OFFSET('Sanitation Data'!$G$30,0,10*ROW('Sanitation Data'!G54)))</f>
        <v/>
      </c>
      <c r="DC60" s="298" t="str">
        <f ca="true">+IF(OFFSET('Sanitation Data'!$G$31,0,10*ROW('Sanitation Data'!G54))="","",OFFSET('Sanitation Data'!$G$31,0,10*ROW('Sanitation Data'!G54)))</f>
        <v/>
      </c>
      <c r="DD60" s="298" t="str">
        <f ca="true">+IF(OFFSET('Sanitation Data'!$G$32,0,10*ROW('Sanitation Data'!G54))="","",OFFSET('Sanitation Data'!$G$32,0,10*ROW('Sanitation Data'!G54)))</f>
        <v/>
      </c>
      <c r="DE60" s="298" t="str">
        <f ca="true">+IF(OFFSET('Sanitation Data'!$H$28,0,10*ROW('Sanitation Data'!H54))="","",OFFSET('Sanitation Data'!$H$28,0,10*ROW('Sanitation Data'!H54)))</f>
        <v/>
      </c>
      <c r="DF60" s="298" t="str">
        <f ca="true">+IF(OFFSET('Sanitation Data'!$H$29,0,10*ROW('Sanitation Data'!H54))="","",OFFSET('Sanitation Data'!$H$29,0,10*ROW('Sanitation Data'!H54)))</f>
        <v/>
      </c>
      <c r="DG60" s="298" t="str">
        <f ca="true">+IF(OFFSET('Sanitation Data'!$H$30,0,10*ROW('Sanitation Data'!H54))="","",OFFSET('Sanitation Data'!$H$30,0,10*ROW('Sanitation Data'!H54)))</f>
        <v/>
      </c>
      <c r="DH60" s="298" t="str">
        <f ca="true">+IF(OFFSET('Sanitation Data'!$H$31,0,10*ROW('Sanitation Data'!H54))="","",OFFSET('Sanitation Data'!$H$31,0,10*ROW('Sanitation Data'!H54)))</f>
        <v/>
      </c>
      <c r="DI60" s="298" t="str">
        <f ca="true">+IF(OFFSET('Sanitation Data'!$H$32,0,10*ROW('Sanitation Data'!H54))="","",OFFSET('Sanitation Data'!$H$32,0,10*ROW('Sanitation Data'!H54)))</f>
        <v/>
      </c>
      <c r="DJ60" s="298" t="str">
        <f ca="true">+IF(OFFSET('Sanitation Data'!$I$28,0,10*ROW('Sanitation Data'!I54))="","",OFFSET('Sanitation Data'!$I$28,0,10*ROW('Sanitation Data'!I54)))</f>
        <v/>
      </c>
      <c r="DK60" s="298" t="str">
        <f ca="true">+IF(OFFSET('Sanitation Data'!$I$29,0,10*ROW('Sanitation Data'!I54))="","",OFFSET('Sanitation Data'!$I$29,0,10*ROW('Sanitation Data'!I54)))</f>
        <v/>
      </c>
      <c r="DL60" s="298" t="str">
        <f ca="true">+IF(OFFSET('Sanitation Data'!$I$30,0,10*ROW('Sanitation Data'!I54))="","",OFFSET('Sanitation Data'!$I$30,0,10*ROW('Sanitation Data'!I54)))</f>
        <v/>
      </c>
      <c r="DM60" s="298" t="str">
        <f ca="true">+IF(OFFSET('Sanitation Data'!$I$31,0,10*ROW('Sanitation Data'!I54))="","",OFFSET('Sanitation Data'!$I$31,0,10*ROW('Sanitation Data'!I54)))</f>
        <v/>
      </c>
      <c r="DN60" s="298" t="str">
        <f ca="true">+IF(OFFSET('Sanitation Data'!$I$32,0,10*ROW('Sanitation Data'!I54))="","",OFFSET('Sanitation Data'!$I$32,0,10*ROW('Sanitation Data'!I54)))</f>
        <v/>
      </c>
      <c r="DO60" s="298" t="str">
        <f ca="true">+IF(OFFSET('Hygiene Data'!$D$11,0,10*ROW('Hygiene Data'!D54))="","",OFFSET('Hygiene Data'!$D$11,0,10*ROW('Hygiene Data'!D54)))</f>
        <v/>
      </c>
      <c r="DP60" s="298" t="str">
        <f ca="true">+IF(OFFSET('Hygiene Data'!$D$12,0,10*ROW('Hygiene Data'!D54))="","",OFFSET('Hygiene Data'!$D$12,0,10*ROW('Hygiene Data'!D54)))</f>
        <v/>
      </c>
      <c r="DQ60" s="298" t="str">
        <f ca="true">+IF(OFFSET('Hygiene Data'!$D$13,0,10*ROW('Hygiene Data'!D54))="","",OFFSET('Hygiene Data'!$D$13,0,10*ROW('Hygiene Data'!D54)))</f>
        <v/>
      </c>
      <c r="DR60" s="298" t="str">
        <f ca="true">+IF(OFFSET('Hygiene Data'!$E$11,0,10*ROW('Hygiene Data'!E54))="","",OFFSET('Hygiene Data'!$E$11,0,10*ROW('Hygiene Data'!E54)))</f>
        <v/>
      </c>
      <c r="DS60" s="298" t="str">
        <f ca="true">+IF(OFFSET('Hygiene Data'!$E$12,0,10*ROW('Hygiene Data'!E54))="","",OFFSET('Hygiene Data'!$E$12,0,10*ROW('Hygiene Data'!E54)))</f>
        <v/>
      </c>
      <c r="DT60" s="298" t="str">
        <f ca="true">+IF(OFFSET('Hygiene Data'!$E$13,0,10*ROW('Hygiene Data'!E54))="","",OFFSET('Hygiene Data'!$E$13,0,10*ROW('Hygiene Data'!E54)))</f>
        <v/>
      </c>
      <c r="DU60" s="298" t="str">
        <f ca="true">+IF(OFFSET('Hygiene Data'!$F$11,0,10*ROW('Hygiene Data'!F54))="","",OFFSET('Hygiene Data'!$F$11,0,10*ROW('Hygiene Data'!F54)))</f>
        <v/>
      </c>
      <c r="DV60" s="298" t="str">
        <f ca="true">+IF(OFFSET('Hygiene Data'!$F$12,0,10*ROW('Hygiene Data'!F54))="","",OFFSET('Hygiene Data'!$F$12,0,10*ROW('Hygiene Data'!F54)))</f>
        <v/>
      </c>
      <c r="DW60" s="298" t="str">
        <f ca="true">+IF(OFFSET('Hygiene Data'!$F$13,0,10*ROW('Hygiene Data'!F54))="","",OFFSET('Hygiene Data'!$F$13,0,10*ROW('Hygiene Data'!F54)))</f>
        <v/>
      </c>
      <c r="DX60" s="298" t="str">
        <f ca="true">+IF(OFFSET('Hygiene Data'!$G$11,0,10*ROW('Hygiene Data'!G54))="","",OFFSET('Hygiene Data'!$G$11,0,10*ROW('Hygiene Data'!G54)))</f>
        <v/>
      </c>
      <c r="DY60" s="298" t="str">
        <f ca="true">+IF(OFFSET('Hygiene Data'!$G$12,0,10*ROW('Hygiene Data'!G54))="","",OFFSET('Hygiene Data'!$G$12,0,10*ROW('Hygiene Data'!G54)))</f>
        <v/>
      </c>
      <c r="DZ60" s="298" t="str">
        <f ca="true">+IF(OFFSET('Hygiene Data'!$G$13,0,10*ROW('Hygiene Data'!G54))="","",OFFSET('Hygiene Data'!$G$13,0,10*ROW('Hygiene Data'!G54)))</f>
        <v/>
      </c>
      <c r="EA60" s="298" t="str">
        <f ca="true">+IF(OFFSET('Hygiene Data'!$H$11,0,10*ROW('Hygiene Data'!H54))="","",OFFSET('Hygiene Data'!$H$11,0,10*ROW('Hygiene Data'!H54)))</f>
        <v/>
      </c>
      <c r="EB60" s="298" t="str">
        <f ca="true">+IF(OFFSET('Hygiene Data'!$H$12,0,10*ROW('Hygiene Data'!H54))="","",OFFSET('Hygiene Data'!$H$12,0,10*ROW('Hygiene Data'!H54)))</f>
        <v/>
      </c>
      <c r="EC60" s="298" t="str">
        <f ca="true">+IF(OFFSET('Hygiene Data'!$H$13,0,10*ROW('Hygiene Data'!H54))="","",OFFSET('Hygiene Data'!$H$13,0,10*ROW('Hygiene Data'!H54)))</f>
        <v/>
      </c>
      <c r="ED60" s="298" t="str">
        <f ca="true">+IF(OFFSET('Hygiene Data'!$I$11,0,10*ROW('Hygiene Data'!I54))="","",OFFSET('Hygiene Data'!$I$11,0,10*ROW('Hygiene Data'!I54)))</f>
        <v/>
      </c>
      <c r="EE60" s="298" t="str">
        <f ca="true">+IF(OFFSET('Hygiene Data'!$I$12,0,10*ROW('Hygiene Data'!I54))="","",OFFSET('Hygiene Data'!$I$12,0,10*ROW('Hygiene Data'!I54)))</f>
        <v/>
      </c>
      <c r="EF60" s="298"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54"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8"/>
      <c r="BS61" s="298" t="str">
        <f ca="true">+IF(OFFSET('Water Data'!$D$27,0,10*ROW('Water Data'!D55))="","",OFFSET('Water Data'!$D$27,0,10*ROW('Water Data'!D55)))</f>
        <v/>
      </c>
      <c r="BT61" s="298" t="str">
        <f ca="true">+IF(OFFSET('Water Data'!$D$28,0,10*ROW('Water Data'!D55))="","",OFFSET('Water Data'!$D$28,0,10*ROW('Water Data'!D55)))</f>
        <v/>
      </c>
      <c r="BU61" s="298" t="str">
        <f ca="true">+IF(OFFSET('Water Data'!$D$29,0,10*ROW('Water Data'!D55))="","",OFFSET('Water Data'!$D$29,0,10*ROW('Water Data'!D55)))</f>
        <v/>
      </c>
      <c r="BV61" s="298" t="str">
        <f ca="true">+IF(OFFSET('Water Data'!$E$27,0,10*ROW('Water Data'!E55))="","",OFFSET('Water Data'!$E$27,0,10*ROW('Water Data'!E55)))</f>
        <v/>
      </c>
      <c r="BW61" s="298" t="str">
        <f ca="true">+IF(OFFSET('Water Data'!$E$28,0,10*ROW('Water Data'!E55))="","",OFFSET('Water Data'!$E$28,0,10*ROW('Water Data'!E55)))</f>
        <v/>
      </c>
      <c r="BX61" s="298" t="str">
        <f ca="true">+IF(OFFSET('Water Data'!$E$29,0,10*ROW('Water Data'!E55))="","",OFFSET('Water Data'!$E$29,0,10*ROW('Water Data'!E55)))</f>
        <v/>
      </c>
      <c r="BY61" s="298" t="str">
        <f ca="true">+IF(OFFSET('Water Data'!$F$27,0,10*ROW('Water Data'!F55))="","",OFFSET('Water Data'!$F$27,0,10*ROW('Water Data'!F55)))</f>
        <v/>
      </c>
      <c r="BZ61" s="298" t="str">
        <f ca="true">+IF(OFFSET('Water Data'!$F$28,0,10*ROW('Water Data'!F55))="","",OFFSET('Water Data'!$F$28,0,10*ROW('Water Data'!F55)))</f>
        <v/>
      </c>
      <c r="CA61" s="298" t="str">
        <f ca="true">+IF(OFFSET('Water Data'!$F$29,0,10*ROW('Water Data'!F55))="","",OFFSET('Water Data'!$F$29,0,10*ROW('Water Data'!F55)))</f>
        <v/>
      </c>
      <c r="CB61" s="298" t="str">
        <f ca="true">+IF(OFFSET('Water Data'!$G$27,0,10*ROW('Water Data'!G55))="","",OFFSET('Water Data'!$G$27,0,10*ROW('Water Data'!G55)))</f>
        <v/>
      </c>
      <c r="CC61" s="298" t="str">
        <f ca="true">+IF(OFFSET('Water Data'!$G$28,0,10*ROW('Water Data'!G55))="","",OFFSET('Water Data'!$G$28,0,10*ROW('Water Data'!G55)))</f>
        <v/>
      </c>
      <c r="CD61" s="298" t="str">
        <f ca="true">+IF(OFFSET('Water Data'!$G$29,0,10*ROW('Water Data'!G55))="","",OFFSET('Water Data'!$G$29,0,10*ROW('Water Data'!G55)))</f>
        <v/>
      </c>
      <c r="CE61" s="298" t="str">
        <f ca="true">+IF(OFFSET('Water Data'!$H$27,0,10*ROW('Water Data'!H55))="","",OFFSET('Water Data'!$H$27,0,10*ROW('Water Data'!H55)))</f>
        <v/>
      </c>
      <c r="CF61" s="298" t="str">
        <f ca="true">+IF(OFFSET('Water Data'!$H$28,0,10*ROW('Water Data'!H55))="","",OFFSET('Water Data'!$H$28,0,10*ROW('Water Data'!H55)))</f>
        <v/>
      </c>
      <c r="CG61" s="298" t="str">
        <f ca="true">+IF(OFFSET('Water Data'!$H$29,0,10*ROW('Water Data'!H55))="","",OFFSET('Water Data'!$H$29,0,10*ROW('Water Data'!H55)))</f>
        <v/>
      </c>
      <c r="CH61" s="298" t="str">
        <f ca="true">+IF(OFFSET('Water Data'!$I$27,0,10*ROW('Water Data'!I55))="","",OFFSET('Water Data'!$I$27,0,10*ROW('Water Data'!I55)))</f>
        <v/>
      </c>
      <c r="CI61" s="298" t="str">
        <f ca="true">+IF(OFFSET('Water Data'!$I$28,0,10*ROW('Water Data'!I55))="","",OFFSET('Water Data'!$I$28,0,10*ROW('Water Data'!I55)))</f>
        <v/>
      </c>
      <c r="CJ61" s="298" t="str">
        <f ca="true">+IF(OFFSET('Water Data'!$I$29,0,10*ROW('Water Data'!I55))="","",OFFSET('Water Data'!$I$29,0,10*ROW('Water Data'!I55)))</f>
        <v/>
      </c>
      <c r="CK61" s="298" t="str">
        <f ca="true">+IF(OFFSET('Sanitation Data'!$D$28,0,10*ROW('Sanitation Data'!D55))="","",OFFSET('Sanitation Data'!$D$28,0,10*ROW('Sanitation Data'!D55)))</f>
        <v/>
      </c>
      <c r="CL61" s="298" t="str">
        <f ca="true">+IF(OFFSET('Sanitation Data'!$D$29,0,10*ROW('Sanitation Data'!D55))="","",OFFSET('Sanitation Data'!$D$29,0,10*ROW('Sanitation Data'!D55)))</f>
        <v/>
      </c>
      <c r="CM61" s="298" t="str">
        <f ca="true">+IF(OFFSET('Sanitation Data'!$D$30,0,10*ROW('Sanitation Data'!D55))="","",OFFSET('Sanitation Data'!$D$30,0,10*ROW('Sanitation Data'!D55)))</f>
        <v/>
      </c>
      <c r="CN61" s="298" t="str">
        <f ca="true">+IF(OFFSET('Sanitation Data'!$D$31,0,10*ROW('Sanitation Data'!D55))="","",OFFSET('Sanitation Data'!$D$31,0,10*ROW('Sanitation Data'!D55)))</f>
        <v/>
      </c>
      <c r="CO61" s="298" t="str">
        <f ca="true">+IF(OFFSET('Sanitation Data'!$D$32,0,10*ROW('Sanitation Data'!D55))="","",OFFSET('Sanitation Data'!$D$32,0,10*ROW('Sanitation Data'!D55)))</f>
        <v/>
      </c>
      <c r="CP61" s="298" t="str">
        <f ca="true">+IF(OFFSET('Sanitation Data'!$E$28,0,10*ROW('Sanitation Data'!E55))="","",OFFSET('Sanitation Data'!$E$28,0,10*ROW('Sanitation Data'!E55)))</f>
        <v/>
      </c>
      <c r="CQ61" s="298" t="str">
        <f ca="true">+IF(OFFSET('Sanitation Data'!$E$29,0,10*ROW('Sanitation Data'!E55))="","",OFFSET('Sanitation Data'!$E$29,0,10*ROW('Sanitation Data'!E55)))</f>
        <v/>
      </c>
      <c r="CR61" s="298" t="str">
        <f ca="true">+IF(OFFSET('Sanitation Data'!$E$30,0,10*ROW('Sanitation Data'!E55))="","",OFFSET('Sanitation Data'!$E$30,0,10*ROW('Sanitation Data'!E55)))</f>
        <v/>
      </c>
      <c r="CS61" s="298" t="str">
        <f ca="true">+IF(OFFSET('Sanitation Data'!$E$31,0,10*ROW('Sanitation Data'!E55))="","",OFFSET('Sanitation Data'!$E$31,0,10*ROW('Sanitation Data'!E55)))</f>
        <v/>
      </c>
      <c r="CT61" s="298" t="str">
        <f ca="true">+IF(OFFSET('Sanitation Data'!$E$32,0,10*ROW('Sanitation Data'!E55))="","",OFFSET('Sanitation Data'!$E$32,0,10*ROW('Sanitation Data'!E55)))</f>
        <v/>
      </c>
      <c r="CU61" s="298" t="str">
        <f ca="true">+IF(OFFSET('Sanitation Data'!$F$28,0,10*ROW('Sanitation Data'!F55))="","",OFFSET('Sanitation Data'!$F$28,0,10*ROW('Sanitation Data'!F55)))</f>
        <v/>
      </c>
      <c r="CV61" s="298" t="str">
        <f ca="true">+IF(OFFSET('Sanitation Data'!$F$29,0,10*ROW('Sanitation Data'!F55))="","",OFFSET('Sanitation Data'!$F$29,0,10*ROW('Sanitation Data'!F55)))</f>
        <v/>
      </c>
      <c r="CW61" s="298" t="str">
        <f ca="true">+IF(OFFSET('Sanitation Data'!$F$30,0,10*ROW('Sanitation Data'!F55))="","",OFFSET('Sanitation Data'!$F$30,0,10*ROW('Sanitation Data'!F55)))</f>
        <v/>
      </c>
      <c r="CX61" s="298" t="str">
        <f ca="true">+IF(OFFSET('Sanitation Data'!$F$31,0,10*ROW('Sanitation Data'!F55))="","",OFFSET('Sanitation Data'!$F$31,0,10*ROW('Sanitation Data'!F55)))</f>
        <v/>
      </c>
      <c r="CY61" s="298" t="str">
        <f ca="true">+IF(OFFSET('Sanitation Data'!$F$32,0,10*ROW('Sanitation Data'!F55))="","",OFFSET('Sanitation Data'!$F$32,0,10*ROW('Sanitation Data'!F55)))</f>
        <v/>
      </c>
      <c r="CZ61" s="298" t="str">
        <f ca="true">+IF(OFFSET('Sanitation Data'!$G$28,0,10*ROW('Sanitation Data'!G55))="","",OFFSET('Sanitation Data'!$G$28,0,10*ROW('Sanitation Data'!G55)))</f>
        <v/>
      </c>
      <c r="DA61" s="298" t="str">
        <f ca="true">+IF(OFFSET('Sanitation Data'!$G$29,0,10*ROW('Sanitation Data'!G55))="","",OFFSET('Sanitation Data'!$G$29,0,10*ROW('Sanitation Data'!G55)))</f>
        <v/>
      </c>
      <c r="DB61" s="298" t="str">
        <f ca="true">+IF(OFFSET('Sanitation Data'!$G$30,0,10*ROW('Sanitation Data'!G55))="","",OFFSET('Sanitation Data'!$G$30,0,10*ROW('Sanitation Data'!G55)))</f>
        <v/>
      </c>
      <c r="DC61" s="298" t="str">
        <f ca="true">+IF(OFFSET('Sanitation Data'!$G$31,0,10*ROW('Sanitation Data'!G55))="","",OFFSET('Sanitation Data'!$G$31,0,10*ROW('Sanitation Data'!G55)))</f>
        <v/>
      </c>
      <c r="DD61" s="298" t="str">
        <f ca="true">+IF(OFFSET('Sanitation Data'!$G$32,0,10*ROW('Sanitation Data'!G55))="","",OFFSET('Sanitation Data'!$G$32,0,10*ROW('Sanitation Data'!G55)))</f>
        <v/>
      </c>
      <c r="DE61" s="298" t="str">
        <f ca="true">+IF(OFFSET('Sanitation Data'!$H$28,0,10*ROW('Sanitation Data'!H55))="","",OFFSET('Sanitation Data'!$H$28,0,10*ROW('Sanitation Data'!H55)))</f>
        <v/>
      </c>
      <c r="DF61" s="298" t="str">
        <f ca="true">+IF(OFFSET('Sanitation Data'!$H$29,0,10*ROW('Sanitation Data'!H55))="","",OFFSET('Sanitation Data'!$H$29,0,10*ROW('Sanitation Data'!H55)))</f>
        <v/>
      </c>
      <c r="DG61" s="298" t="str">
        <f ca="true">+IF(OFFSET('Sanitation Data'!$H$30,0,10*ROW('Sanitation Data'!H55))="","",OFFSET('Sanitation Data'!$H$30,0,10*ROW('Sanitation Data'!H55)))</f>
        <v/>
      </c>
      <c r="DH61" s="298" t="str">
        <f ca="true">+IF(OFFSET('Sanitation Data'!$H$31,0,10*ROW('Sanitation Data'!H55))="","",OFFSET('Sanitation Data'!$H$31,0,10*ROW('Sanitation Data'!H55)))</f>
        <v/>
      </c>
      <c r="DI61" s="298" t="str">
        <f ca="true">+IF(OFFSET('Sanitation Data'!$H$32,0,10*ROW('Sanitation Data'!H55))="","",OFFSET('Sanitation Data'!$H$32,0,10*ROW('Sanitation Data'!H55)))</f>
        <v/>
      </c>
      <c r="DJ61" s="298" t="str">
        <f ca="true">+IF(OFFSET('Sanitation Data'!$I$28,0,10*ROW('Sanitation Data'!I55))="","",OFFSET('Sanitation Data'!$I$28,0,10*ROW('Sanitation Data'!I55)))</f>
        <v/>
      </c>
      <c r="DK61" s="298" t="str">
        <f ca="true">+IF(OFFSET('Sanitation Data'!$I$29,0,10*ROW('Sanitation Data'!I55))="","",OFFSET('Sanitation Data'!$I$29,0,10*ROW('Sanitation Data'!I55)))</f>
        <v/>
      </c>
      <c r="DL61" s="298" t="str">
        <f ca="true">+IF(OFFSET('Sanitation Data'!$I$30,0,10*ROW('Sanitation Data'!I55))="","",OFFSET('Sanitation Data'!$I$30,0,10*ROW('Sanitation Data'!I55)))</f>
        <v/>
      </c>
      <c r="DM61" s="298" t="str">
        <f ca="true">+IF(OFFSET('Sanitation Data'!$I$31,0,10*ROW('Sanitation Data'!I55))="","",OFFSET('Sanitation Data'!$I$31,0,10*ROW('Sanitation Data'!I55)))</f>
        <v/>
      </c>
      <c r="DN61" s="298" t="str">
        <f ca="true">+IF(OFFSET('Sanitation Data'!$I$32,0,10*ROW('Sanitation Data'!I55))="","",OFFSET('Sanitation Data'!$I$32,0,10*ROW('Sanitation Data'!I55)))</f>
        <v/>
      </c>
      <c r="DO61" s="298" t="str">
        <f ca="true">+IF(OFFSET('Hygiene Data'!$D$11,0,10*ROW('Hygiene Data'!D55))="","",OFFSET('Hygiene Data'!$D$11,0,10*ROW('Hygiene Data'!D55)))</f>
        <v/>
      </c>
      <c r="DP61" s="298" t="str">
        <f ca="true">+IF(OFFSET('Hygiene Data'!$D$12,0,10*ROW('Hygiene Data'!D55))="","",OFFSET('Hygiene Data'!$D$12,0,10*ROW('Hygiene Data'!D55)))</f>
        <v/>
      </c>
      <c r="DQ61" s="298" t="str">
        <f ca="true">+IF(OFFSET('Hygiene Data'!$D$13,0,10*ROW('Hygiene Data'!D55))="","",OFFSET('Hygiene Data'!$D$13,0,10*ROW('Hygiene Data'!D55)))</f>
        <v/>
      </c>
      <c r="DR61" s="298" t="str">
        <f ca="true">+IF(OFFSET('Hygiene Data'!$E$11,0,10*ROW('Hygiene Data'!E55))="","",OFFSET('Hygiene Data'!$E$11,0,10*ROW('Hygiene Data'!E55)))</f>
        <v/>
      </c>
      <c r="DS61" s="298" t="str">
        <f ca="true">+IF(OFFSET('Hygiene Data'!$E$12,0,10*ROW('Hygiene Data'!E55))="","",OFFSET('Hygiene Data'!$E$12,0,10*ROW('Hygiene Data'!E55)))</f>
        <v/>
      </c>
      <c r="DT61" s="298" t="str">
        <f ca="true">+IF(OFFSET('Hygiene Data'!$E$13,0,10*ROW('Hygiene Data'!E55))="","",OFFSET('Hygiene Data'!$E$13,0,10*ROW('Hygiene Data'!E55)))</f>
        <v/>
      </c>
      <c r="DU61" s="298" t="str">
        <f ca="true">+IF(OFFSET('Hygiene Data'!$F$11,0,10*ROW('Hygiene Data'!F55))="","",OFFSET('Hygiene Data'!$F$11,0,10*ROW('Hygiene Data'!F55)))</f>
        <v/>
      </c>
      <c r="DV61" s="298" t="str">
        <f ca="true">+IF(OFFSET('Hygiene Data'!$F$12,0,10*ROW('Hygiene Data'!F55))="","",OFFSET('Hygiene Data'!$F$12,0,10*ROW('Hygiene Data'!F55)))</f>
        <v/>
      </c>
      <c r="DW61" s="298" t="str">
        <f ca="true">+IF(OFFSET('Hygiene Data'!$F$13,0,10*ROW('Hygiene Data'!F55))="","",OFFSET('Hygiene Data'!$F$13,0,10*ROW('Hygiene Data'!F55)))</f>
        <v/>
      </c>
      <c r="DX61" s="298" t="str">
        <f ca="true">+IF(OFFSET('Hygiene Data'!$G$11,0,10*ROW('Hygiene Data'!G55))="","",OFFSET('Hygiene Data'!$G$11,0,10*ROW('Hygiene Data'!G55)))</f>
        <v/>
      </c>
      <c r="DY61" s="298" t="str">
        <f ca="true">+IF(OFFSET('Hygiene Data'!$G$12,0,10*ROW('Hygiene Data'!G55))="","",OFFSET('Hygiene Data'!$G$12,0,10*ROW('Hygiene Data'!G55)))</f>
        <v/>
      </c>
      <c r="DZ61" s="298" t="str">
        <f ca="true">+IF(OFFSET('Hygiene Data'!$G$13,0,10*ROW('Hygiene Data'!G55))="","",OFFSET('Hygiene Data'!$G$13,0,10*ROW('Hygiene Data'!G55)))</f>
        <v/>
      </c>
      <c r="EA61" s="298" t="str">
        <f ca="true">+IF(OFFSET('Hygiene Data'!$H$11,0,10*ROW('Hygiene Data'!H55))="","",OFFSET('Hygiene Data'!$H$11,0,10*ROW('Hygiene Data'!H55)))</f>
        <v/>
      </c>
      <c r="EB61" s="298" t="str">
        <f ca="true">+IF(OFFSET('Hygiene Data'!$H$12,0,10*ROW('Hygiene Data'!H55))="","",OFFSET('Hygiene Data'!$H$12,0,10*ROW('Hygiene Data'!H55)))</f>
        <v/>
      </c>
      <c r="EC61" s="298" t="str">
        <f ca="true">+IF(OFFSET('Hygiene Data'!$H$13,0,10*ROW('Hygiene Data'!H55))="","",OFFSET('Hygiene Data'!$H$13,0,10*ROW('Hygiene Data'!H55)))</f>
        <v/>
      </c>
      <c r="ED61" s="298" t="str">
        <f ca="true">+IF(OFFSET('Hygiene Data'!$I$11,0,10*ROW('Hygiene Data'!I55))="","",OFFSET('Hygiene Data'!$I$11,0,10*ROW('Hygiene Data'!I55)))</f>
        <v/>
      </c>
      <c r="EE61" s="298" t="str">
        <f ca="true">+IF(OFFSET('Hygiene Data'!$I$12,0,10*ROW('Hygiene Data'!I55))="","",OFFSET('Hygiene Data'!$I$12,0,10*ROW('Hygiene Data'!I55)))</f>
        <v/>
      </c>
      <c r="EF61" s="298"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54"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8"/>
      <c r="BS62" s="298" t="str">
        <f ca="true">+IF(OFFSET('Water Data'!$D$27,0,10*ROW('Water Data'!D56))="","",OFFSET('Water Data'!$D$27,0,10*ROW('Water Data'!D56)))</f>
        <v/>
      </c>
      <c r="BT62" s="298" t="str">
        <f ca="true">+IF(OFFSET('Water Data'!$D$28,0,10*ROW('Water Data'!D56))="","",OFFSET('Water Data'!$D$28,0,10*ROW('Water Data'!D56)))</f>
        <v/>
      </c>
      <c r="BU62" s="298" t="str">
        <f ca="true">+IF(OFFSET('Water Data'!$D$29,0,10*ROW('Water Data'!D56))="","",OFFSET('Water Data'!$D$29,0,10*ROW('Water Data'!D56)))</f>
        <v/>
      </c>
      <c r="BV62" s="298" t="str">
        <f ca="true">+IF(OFFSET('Water Data'!$E$27,0,10*ROW('Water Data'!E56))="","",OFFSET('Water Data'!$E$27,0,10*ROW('Water Data'!E56)))</f>
        <v/>
      </c>
      <c r="BW62" s="298" t="str">
        <f ca="true">+IF(OFFSET('Water Data'!$E$28,0,10*ROW('Water Data'!E56))="","",OFFSET('Water Data'!$E$28,0,10*ROW('Water Data'!E56)))</f>
        <v/>
      </c>
      <c r="BX62" s="298" t="str">
        <f ca="true">+IF(OFFSET('Water Data'!$E$29,0,10*ROW('Water Data'!E56))="","",OFFSET('Water Data'!$E$29,0,10*ROW('Water Data'!E56)))</f>
        <v/>
      </c>
      <c r="BY62" s="298" t="str">
        <f ca="true">+IF(OFFSET('Water Data'!$F$27,0,10*ROW('Water Data'!F56))="","",OFFSET('Water Data'!$F$27,0,10*ROW('Water Data'!F56)))</f>
        <v/>
      </c>
      <c r="BZ62" s="298" t="str">
        <f ca="true">+IF(OFFSET('Water Data'!$F$28,0,10*ROW('Water Data'!F56))="","",OFFSET('Water Data'!$F$28,0,10*ROW('Water Data'!F56)))</f>
        <v/>
      </c>
      <c r="CA62" s="298" t="str">
        <f ca="true">+IF(OFFSET('Water Data'!$F$29,0,10*ROW('Water Data'!F56))="","",OFFSET('Water Data'!$F$29,0,10*ROW('Water Data'!F56)))</f>
        <v/>
      </c>
      <c r="CB62" s="298" t="str">
        <f ca="true">+IF(OFFSET('Water Data'!$G$27,0,10*ROW('Water Data'!G56))="","",OFFSET('Water Data'!$G$27,0,10*ROW('Water Data'!G56)))</f>
        <v/>
      </c>
      <c r="CC62" s="298" t="str">
        <f ca="true">+IF(OFFSET('Water Data'!$G$28,0,10*ROW('Water Data'!G56))="","",OFFSET('Water Data'!$G$28,0,10*ROW('Water Data'!G56)))</f>
        <v/>
      </c>
      <c r="CD62" s="298" t="str">
        <f ca="true">+IF(OFFSET('Water Data'!$G$29,0,10*ROW('Water Data'!G56))="","",OFFSET('Water Data'!$G$29,0,10*ROW('Water Data'!G56)))</f>
        <v/>
      </c>
      <c r="CE62" s="298" t="str">
        <f ca="true">+IF(OFFSET('Water Data'!$H$27,0,10*ROW('Water Data'!H56))="","",OFFSET('Water Data'!$H$27,0,10*ROW('Water Data'!H56)))</f>
        <v/>
      </c>
      <c r="CF62" s="298" t="str">
        <f ca="true">+IF(OFFSET('Water Data'!$H$28,0,10*ROW('Water Data'!H56))="","",OFFSET('Water Data'!$H$28,0,10*ROW('Water Data'!H56)))</f>
        <v/>
      </c>
      <c r="CG62" s="298" t="str">
        <f ca="true">+IF(OFFSET('Water Data'!$H$29,0,10*ROW('Water Data'!H56))="","",OFFSET('Water Data'!$H$29,0,10*ROW('Water Data'!H56)))</f>
        <v/>
      </c>
      <c r="CH62" s="298" t="str">
        <f ca="true">+IF(OFFSET('Water Data'!$I$27,0,10*ROW('Water Data'!I56))="","",OFFSET('Water Data'!$I$27,0,10*ROW('Water Data'!I56)))</f>
        <v/>
      </c>
      <c r="CI62" s="298" t="str">
        <f ca="true">+IF(OFFSET('Water Data'!$I$28,0,10*ROW('Water Data'!I56))="","",OFFSET('Water Data'!$I$28,0,10*ROW('Water Data'!I56)))</f>
        <v/>
      </c>
      <c r="CJ62" s="298" t="str">
        <f ca="true">+IF(OFFSET('Water Data'!$I$29,0,10*ROW('Water Data'!I56))="","",OFFSET('Water Data'!$I$29,0,10*ROW('Water Data'!I56)))</f>
        <v/>
      </c>
      <c r="CK62" s="298" t="str">
        <f ca="true">+IF(OFFSET('Sanitation Data'!$D$28,0,10*ROW('Sanitation Data'!D56))="","",OFFSET('Sanitation Data'!$D$28,0,10*ROW('Sanitation Data'!D56)))</f>
        <v/>
      </c>
      <c r="CL62" s="298" t="str">
        <f ca="true">+IF(OFFSET('Sanitation Data'!$D$29,0,10*ROW('Sanitation Data'!D56))="","",OFFSET('Sanitation Data'!$D$29,0,10*ROW('Sanitation Data'!D56)))</f>
        <v/>
      </c>
      <c r="CM62" s="298" t="str">
        <f ca="true">+IF(OFFSET('Sanitation Data'!$D$30,0,10*ROW('Sanitation Data'!D56))="","",OFFSET('Sanitation Data'!$D$30,0,10*ROW('Sanitation Data'!D56)))</f>
        <v/>
      </c>
      <c r="CN62" s="298" t="str">
        <f ca="true">+IF(OFFSET('Sanitation Data'!$D$31,0,10*ROW('Sanitation Data'!D56))="","",OFFSET('Sanitation Data'!$D$31,0,10*ROW('Sanitation Data'!D56)))</f>
        <v/>
      </c>
      <c r="CO62" s="298" t="str">
        <f ca="true">+IF(OFFSET('Sanitation Data'!$D$32,0,10*ROW('Sanitation Data'!D56))="","",OFFSET('Sanitation Data'!$D$32,0,10*ROW('Sanitation Data'!D56)))</f>
        <v/>
      </c>
      <c r="CP62" s="298" t="str">
        <f ca="true">+IF(OFFSET('Sanitation Data'!$E$28,0,10*ROW('Sanitation Data'!E56))="","",OFFSET('Sanitation Data'!$E$28,0,10*ROW('Sanitation Data'!E56)))</f>
        <v/>
      </c>
      <c r="CQ62" s="298" t="str">
        <f ca="true">+IF(OFFSET('Sanitation Data'!$E$29,0,10*ROW('Sanitation Data'!E56))="","",OFFSET('Sanitation Data'!$E$29,0,10*ROW('Sanitation Data'!E56)))</f>
        <v/>
      </c>
      <c r="CR62" s="298" t="str">
        <f ca="true">+IF(OFFSET('Sanitation Data'!$E$30,0,10*ROW('Sanitation Data'!E56))="","",OFFSET('Sanitation Data'!$E$30,0,10*ROW('Sanitation Data'!E56)))</f>
        <v/>
      </c>
      <c r="CS62" s="298" t="str">
        <f ca="true">+IF(OFFSET('Sanitation Data'!$E$31,0,10*ROW('Sanitation Data'!E56))="","",OFFSET('Sanitation Data'!$E$31,0,10*ROW('Sanitation Data'!E56)))</f>
        <v/>
      </c>
      <c r="CT62" s="298" t="str">
        <f ca="true">+IF(OFFSET('Sanitation Data'!$E$32,0,10*ROW('Sanitation Data'!E56))="","",OFFSET('Sanitation Data'!$E$32,0,10*ROW('Sanitation Data'!E56)))</f>
        <v/>
      </c>
      <c r="CU62" s="298" t="str">
        <f ca="true">+IF(OFFSET('Sanitation Data'!$F$28,0,10*ROW('Sanitation Data'!F56))="","",OFFSET('Sanitation Data'!$F$28,0,10*ROW('Sanitation Data'!F56)))</f>
        <v/>
      </c>
      <c r="CV62" s="298" t="str">
        <f ca="true">+IF(OFFSET('Sanitation Data'!$F$29,0,10*ROW('Sanitation Data'!F56))="","",OFFSET('Sanitation Data'!$F$29,0,10*ROW('Sanitation Data'!F56)))</f>
        <v/>
      </c>
      <c r="CW62" s="298" t="str">
        <f ca="true">+IF(OFFSET('Sanitation Data'!$F$30,0,10*ROW('Sanitation Data'!F56))="","",OFFSET('Sanitation Data'!$F$30,0,10*ROW('Sanitation Data'!F56)))</f>
        <v/>
      </c>
      <c r="CX62" s="298" t="str">
        <f ca="true">+IF(OFFSET('Sanitation Data'!$F$31,0,10*ROW('Sanitation Data'!F56))="","",OFFSET('Sanitation Data'!$F$31,0,10*ROW('Sanitation Data'!F56)))</f>
        <v/>
      </c>
      <c r="CY62" s="298" t="str">
        <f ca="true">+IF(OFFSET('Sanitation Data'!$F$32,0,10*ROW('Sanitation Data'!F56))="","",OFFSET('Sanitation Data'!$F$32,0,10*ROW('Sanitation Data'!F56)))</f>
        <v/>
      </c>
      <c r="CZ62" s="298" t="str">
        <f ca="true">+IF(OFFSET('Sanitation Data'!$G$28,0,10*ROW('Sanitation Data'!G56))="","",OFFSET('Sanitation Data'!$G$28,0,10*ROW('Sanitation Data'!G56)))</f>
        <v/>
      </c>
      <c r="DA62" s="298" t="str">
        <f ca="true">+IF(OFFSET('Sanitation Data'!$G$29,0,10*ROW('Sanitation Data'!G56))="","",OFFSET('Sanitation Data'!$G$29,0,10*ROW('Sanitation Data'!G56)))</f>
        <v/>
      </c>
      <c r="DB62" s="298" t="str">
        <f ca="true">+IF(OFFSET('Sanitation Data'!$G$30,0,10*ROW('Sanitation Data'!G56))="","",OFFSET('Sanitation Data'!$G$30,0,10*ROW('Sanitation Data'!G56)))</f>
        <v/>
      </c>
      <c r="DC62" s="298" t="str">
        <f ca="true">+IF(OFFSET('Sanitation Data'!$G$31,0,10*ROW('Sanitation Data'!G56))="","",OFFSET('Sanitation Data'!$G$31,0,10*ROW('Sanitation Data'!G56)))</f>
        <v/>
      </c>
      <c r="DD62" s="298" t="str">
        <f ca="true">+IF(OFFSET('Sanitation Data'!$G$32,0,10*ROW('Sanitation Data'!G56))="","",OFFSET('Sanitation Data'!$G$32,0,10*ROW('Sanitation Data'!G56)))</f>
        <v/>
      </c>
      <c r="DE62" s="298" t="str">
        <f ca="true">+IF(OFFSET('Sanitation Data'!$H$28,0,10*ROW('Sanitation Data'!H56))="","",OFFSET('Sanitation Data'!$H$28,0,10*ROW('Sanitation Data'!H56)))</f>
        <v/>
      </c>
      <c r="DF62" s="298" t="str">
        <f ca="true">+IF(OFFSET('Sanitation Data'!$H$29,0,10*ROW('Sanitation Data'!H56))="","",OFFSET('Sanitation Data'!$H$29,0,10*ROW('Sanitation Data'!H56)))</f>
        <v/>
      </c>
      <c r="DG62" s="298" t="str">
        <f ca="true">+IF(OFFSET('Sanitation Data'!$H$30,0,10*ROW('Sanitation Data'!H56))="","",OFFSET('Sanitation Data'!$H$30,0,10*ROW('Sanitation Data'!H56)))</f>
        <v/>
      </c>
      <c r="DH62" s="298" t="str">
        <f ca="true">+IF(OFFSET('Sanitation Data'!$H$31,0,10*ROW('Sanitation Data'!H56))="","",OFFSET('Sanitation Data'!$H$31,0,10*ROW('Sanitation Data'!H56)))</f>
        <v/>
      </c>
      <c r="DI62" s="298" t="str">
        <f ca="true">+IF(OFFSET('Sanitation Data'!$H$32,0,10*ROW('Sanitation Data'!H56))="","",OFFSET('Sanitation Data'!$H$32,0,10*ROW('Sanitation Data'!H56)))</f>
        <v/>
      </c>
      <c r="DJ62" s="298" t="str">
        <f ca="true">+IF(OFFSET('Sanitation Data'!$I$28,0,10*ROW('Sanitation Data'!I56))="","",OFFSET('Sanitation Data'!$I$28,0,10*ROW('Sanitation Data'!I56)))</f>
        <v/>
      </c>
      <c r="DK62" s="298" t="str">
        <f ca="true">+IF(OFFSET('Sanitation Data'!$I$29,0,10*ROW('Sanitation Data'!I56))="","",OFFSET('Sanitation Data'!$I$29,0,10*ROW('Sanitation Data'!I56)))</f>
        <v/>
      </c>
      <c r="DL62" s="298" t="str">
        <f ca="true">+IF(OFFSET('Sanitation Data'!$I$30,0,10*ROW('Sanitation Data'!I56))="","",OFFSET('Sanitation Data'!$I$30,0,10*ROW('Sanitation Data'!I56)))</f>
        <v/>
      </c>
      <c r="DM62" s="298" t="str">
        <f ca="true">+IF(OFFSET('Sanitation Data'!$I$31,0,10*ROW('Sanitation Data'!I56))="","",OFFSET('Sanitation Data'!$I$31,0,10*ROW('Sanitation Data'!I56)))</f>
        <v/>
      </c>
      <c r="DN62" s="298" t="str">
        <f ca="true">+IF(OFFSET('Sanitation Data'!$I$32,0,10*ROW('Sanitation Data'!I56))="","",OFFSET('Sanitation Data'!$I$32,0,10*ROW('Sanitation Data'!I56)))</f>
        <v/>
      </c>
      <c r="DO62" s="298" t="str">
        <f ca="true">+IF(OFFSET('Hygiene Data'!$D$11,0,10*ROW('Hygiene Data'!D56))="","",OFFSET('Hygiene Data'!$D$11,0,10*ROW('Hygiene Data'!D56)))</f>
        <v/>
      </c>
      <c r="DP62" s="298" t="str">
        <f ca="true">+IF(OFFSET('Hygiene Data'!$D$12,0,10*ROW('Hygiene Data'!D56))="","",OFFSET('Hygiene Data'!$D$12,0,10*ROW('Hygiene Data'!D56)))</f>
        <v/>
      </c>
      <c r="DQ62" s="298" t="str">
        <f ca="true">+IF(OFFSET('Hygiene Data'!$D$13,0,10*ROW('Hygiene Data'!D56))="","",OFFSET('Hygiene Data'!$D$13,0,10*ROW('Hygiene Data'!D56)))</f>
        <v/>
      </c>
      <c r="DR62" s="298" t="str">
        <f ca="true">+IF(OFFSET('Hygiene Data'!$E$11,0,10*ROW('Hygiene Data'!E56))="","",OFFSET('Hygiene Data'!$E$11,0,10*ROW('Hygiene Data'!E56)))</f>
        <v/>
      </c>
      <c r="DS62" s="298" t="str">
        <f ca="true">+IF(OFFSET('Hygiene Data'!$E$12,0,10*ROW('Hygiene Data'!E56))="","",OFFSET('Hygiene Data'!$E$12,0,10*ROW('Hygiene Data'!E56)))</f>
        <v/>
      </c>
      <c r="DT62" s="298" t="str">
        <f ca="true">+IF(OFFSET('Hygiene Data'!$E$13,0,10*ROW('Hygiene Data'!E56))="","",OFFSET('Hygiene Data'!$E$13,0,10*ROW('Hygiene Data'!E56)))</f>
        <v/>
      </c>
      <c r="DU62" s="298" t="str">
        <f ca="true">+IF(OFFSET('Hygiene Data'!$F$11,0,10*ROW('Hygiene Data'!F56))="","",OFFSET('Hygiene Data'!$F$11,0,10*ROW('Hygiene Data'!F56)))</f>
        <v/>
      </c>
      <c r="DV62" s="298" t="str">
        <f ca="true">+IF(OFFSET('Hygiene Data'!$F$12,0,10*ROW('Hygiene Data'!F56))="","",OFFSET('Hygiene Data'!$F$12,0,10*ROW('Hygiene Data'!F56)))</f>
        <v/>
      </c>
      <c r="DW62" s="298" t="str">
        <f ca="true">+IF(OFFSET('Hygiene Data'!$F$13,0,10*ROW('Hygiene Data'!F56))="","",OFFSET('Hygiene Data'!$F$13,0,10*ROW('Hygiene Data'!F56)))</f>
        <v/>
      </c>
      <c r="DX62" s="298" t="str">
        <f ca="true">+IF(OFFSET('Hygiene Data'!$G$11,0,10*ROW('Hygiene Data'!G56))="","",OFFSET('Hygiene Data'!$G$11,0,10*ROW('Hygiene Data'!G56)))</f>
        <v/>
      </c>
      <c r="DY62" s="298" t="str">
        <f ca="true">+IF(OFFSET('Hygiene Data'!$G$12,0,10*ROW('Hygiene Data'!G56))="","",OFFSET('Hygiene Data'!$G$12,0,10*ROW('Hygiene Data'!G56)))</f>
        <v/>
      </c>
      <c r="DZ62" s="298" t="str">
        <f ca="true">+IF(OFFSET('Hygiene Data'!$G$13,0,10*ROW('Hygiene Data'!G56))="","",OFFSET('Hygiene Data'!$G$13,0,10*ROW('Hygiene Data'!G56)))</f>
        <v/>
      </c>
      <c r="EA62" s="298" t="str">
        <f ca="true">+IF(OFFSET('Hygiene Data'!$H$11,0,10*ROW('Hygiene Data'!H56))="","",OFFSET('Hygiene Data'!$H$11,0,10*ROW('Hygiene Data'!H56)))</f>
        <v/>
      </c>
      <c r="EB62" s="298" t="str">
        <f ca="true">+IF(OFFSET('Hygiene Data'!$H$12,0,10*ROW('Hygiene Data'!H56))="","",OFFSET('Hygiene Data'!$H$12,0,10*ROW('Hygiene Data'!H56)))</f>
        <v/>
      </c>
      <c r="EC62" s="298" t="str">
        <f ca="true">+IF(OFFSET('Hygiene Data'!$H$13,0,10*ROW('Hygiene Data'!H56))="","",OFFSET('Hygiene Data'!$H$13,0,10*ROW('Hygiene Data'!H56)))</f>
        <v/>
      </c>
      <c r="ED62" s="298" t="str">
        <f ca="true">+IF(OFFSET('Hygiene Data'!$I$11,0,10*ROW('Hygiene Data'!I56))="","",OFFSET('Hygiene Data'!$I$11,0,10*ROW('Hygiene Data'!I56)))</f>
        <v/>
      </c>
      <c r="EE62" s="298" t="str">
        <f ca="true">+IF(OFFSET('Hygiene Data'!$I$12,0,10*ROW('Hygiene Data'!I56))="","",OFFSET('Hygiene Data'!$I$12,0,10*ROW('Hygiene Data'!I56)))</f>
        <v/>
      </c>
      <c r="EF62" s="298"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54"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8"/>
      <c r="BS63" s="298" t="str">
        <f ca="true">+IF(OFFSET('Water Data'!$D$27,0,10*ROW('Water Data'!D57))="","",OFFSET('Water Data'!$D$27,0,10*ROW('Water Data'!D57)))</f>
        <v/>
      </c>
      <c r="BT63" s="298" t="str">
        <f ca="true">+IF(OFFSET('Water Data'!$D$28,0,10*ROW('Water Data'!D57))="","",OFFSET('Water Data'!$D$28,0,10*ROW('Water Data'!D57)))</f>
        <v/>
      </c>
      <c r="BU63" s="298" t="str">
        <f ca="true">+IF(OFFSET('Water Data'!$D$29,0,10*ROW('Water Data'!D57))="","",OFFSET('Water Data'!$D$29,0,10*ROW('Water Data'!D57)))</f>
        <v/>
      </c>
      <c r="BV63" s="298" t="str">
        <f ca="true">+IF(OFFSET('Water Data'!$E$27,0,10*ROW('Water Data'!E57))="","",OFFSET('Water Data'!$E$27,0,10*ROW('Water Data'!E57)))</f>
        <v/>
      </c>
      <c r="BW63" s="298" t="str">
        <f ca="true">+IF(OFFSET('Water Data'!$E$28,0,10*ROW('Water Data'!E57))="","",OFFSET('Water Data'!$E$28,0,10*ROW('Water Data'!E57)))</f>
        <v/>
      </c>
      <c r="BX63" s="298" t="str">
        <f ca="true">+IF(OFFSET('Water Data'!$E$29,0,10*ROW('Water Data'!E57))="","",OFFSET('Water Data'!$E$29,0,10*ROW('Water Data'!E57)))</f>
        <v/>
      </c>
      <c r="BY63" s="298" t="str">
        <f ca="true">+IF(OFFSET('Water Data'!$F$27,0,10*ROW('Water Data'!F57))="","",OFFSET('Water Data'!$F$27,0,10*ROW('Water Data'!F57)))</f>
        <v/>
      </c>
      <c r="BZ63" s="298" t="str">
        <f ca="true">+IF(OFFSET('Water Data'!$F$28,0,10*ROW('Water Data'!F57))="","",OFFSET('Water Data'!$F$28,0,10*ROW('Water Data'!F57)))</f>
        <v/>
      </c>
      <c r="CA63" s="298" t="str">
        <f ca="true">+IF(OFFSET('Water Data'!$F$29,0,10*ROW('Water Data'!F57))="","",OFFSET('Water Data'!$F$29,0,10*ROW('Water Data'!F57)))</f>
        <v/>
      </c>
      <c r="CB63" s="298" t="str">
        <f ca="true">+IF(OFFSET('Water Data'!$G$27,0,10*ROW('Water Data'!G57))="","",OFFSET('Water Data'!$G$27,0,10*ROW('Water Data'!G57)))</f>
        <v/>
      </c>
      <c r="CC63" s="298" t="str">
        <f ca="true">+IF(OFFSET('Water Data'!$G$28,0,10*ROW('Water Data'!G57))="","",OFFSET('Water Data'!$G$28,0,10*ROW('Water Data'!G57)))</f>
        <v/>
      </c>
      <c r="CD63" s="298" t="str">
        <f ca="true">+IF(OFFSET('Water Data'!$G$29,0,10*ROW('Water Data'!G57))="","",OFFSET('Water Data'!$G$29,0,10*ROW('Water Data'!G57)))</f>
        <v/>
      </c>
      <c r="CE63" s="298" t="str">
        <f ca="true">+IF(OFFSET('Water Data'!$H$27,0,10*ROW('Water Data'!H57))="","",OFFSET('Water Data'!$H$27,0,10*ROW('Water Data'!H57)))</f>
        <v/>
      </c>
      <c r="CF63" s="298" t="str">
        <f ca="true">+IF(OFFSET('Water Data'!$H$28,0,10*ROW('Water Data'!H57))="","",OFFSET('Water Data'!$H$28,0,10*ROW('Water Data'!H57)))</f>
        <v/>
      </c>
      <c r="CG63" s="298" t="str">
        <f ca="true">+IF(OFFSET('Water Data'!$H$29,0,10*ROW('Water Data'!H57))="","",OFFSET('Water Data'!$H$29,0,10*ROW('Water Data'!H57)))</f>
        <v/>
      </c>
      <c r="CH63" s="298" t="str">
        <f ca="true">+IF(OFFSET('Water Data'!$I$27,0,10*ROW('Water Data'!I57))="","",OFFSET('Water Data'!$I$27,0,10*ROW('Water Data'!I57)))</f>
        <v/>
      </c>
      <c r="CI63" s="298" t="str">
        <f ca="true">+IF(OFFSET('Water Data'!$I$28,0,10*ROW('Water Data'!I57))="","",OFFSET('Water Data'!$I$28,0,10*ROW('Water Data'!I57)))</f>
        <v/>
      </c>
      <c r="CJ63" s="298" t="str">
        <f ca="true">+IF(OFFSET('Water Data'!$I$29,0,10*ROW('Water Data'!I57))="","",OFFSET('Water Data'!$I$29,0,10*ROW('Water Data'!I57)))</f>
        <v/>
      </c>
      <c r="CK63" s="298" t="str">
        <f ca="true">+IF(OFFSET('Sanitation Data'!$D$28,0,10*ROW('Sanitation Data'!D57))="","",OFFSET('Sanitation Data'!$D$28,0,10*ROW('Sanitation Data'!D57)))</f>
        <v/>
      </c>
      <c r="CL63" s="298" t="str">
        <f ca="true">+IF(OFFSET('Sanitation Data'!$D$29,0,10*ROW('Sanitation Data'!D57))="","",OFFSET('Sanitation Data'!$D$29,0,10*ROW('Sanitation Data'!D57)))</f>
        <v/>
      </c>
      <c r="CM63" s="298" t="str">
        <f ca="true">+IF(OFFSET('Sanitation Data'!$D$30,0,10*ROW('Sanitation Data'!D57))="","",OFFSET('Sanitation Data'!$D$30,0,10*ROW('Sanitation Data'!D57)))</f>
        <v/>
      </c>
      <c r="CN63" s="298" t="str">
        <f ca="true">+IF(OFFSET('Sanitation Data'!$D$31,0,10*ROW('Sanitation Data'!D57))="","",OFFSET('Sanitation Data'!$D$31,0,10*ROW('Sanitation Data'!D57)))</f>
        <v/>
      </c>
      <c r="CO63" s="298" t="str">
        <f ca="true">+IF(OFFSET('Sanitation Data'!$D$32,0,10*ROW('Sanitation Data'!D57))="","",OFFSET('Sanitation Data'!$D$32,0,10*ROW('Sanitation Data'!D57)))</f>
        <v/>
      </c>
      <c r="CP63" s="298" t="str">
        <f ca="true">+IF(OFFSET('Sanitation Data'!$E$28,0,10*ROW('Sanitation Data'!E57))="","",OFFSET('Sanitation Data'!$E$28,0,10*ROW('Sanitation Data'!E57)))</f>
        <v/>
      </c>
      <c r="CQ63" s="298" t="str">
        <f ca="true">+IF(OFFSET('Sanitation Data'!$E$29,0,10*ROW('Sanitation Data'!E57))="","",OFFSET('Sanitation Data'!$E$29,0,10*ROW('Sanitation Data'!E57)))</f>
        <v/>
      </c>
      <c r="CR63" s="298" t="str">
        <f ca="true">+IF(OFFSET('Sanitation Data'!$E$30,0,10*ROW('Sanitation Data'!E57))="","",OFFSET('Sanitation Data'!$E$30,0,10*ROW('Sanitation Data'!E57)))</f>
        <v/>
      </c>
      <c r="CS63" s="298" t="str">
        <f ca="true">+IF(OFFSET('Sanitation Data'!$E$31,0,10*ROW('Sanitation Data'!E57))="","",OFFSET('Sanitation Data'!$E$31,0,10*ROW('Sanitation Data'!E57)))</f>
        <v/>
      </c>
      <c r="CT63" s="298" t="str">
        <f ca="true">+IF(OFFSET('Sanitation Data'!$E$32,0,10*ROW('Sanitation Data'!E57))="","",OFFSET('Sanitation Data'!$E$32,0,10*ROW('Sanitation Data'!E57)))</f>
        <v/>
      </c>
      <c r="CU63" s="298" t="str">
        <f ca="true">+IF(OFFSET('Sanitation Data'!$F$28,0,10*ROW('Sanitation Data'!F57))="","",OFFSET('Sanitation Data'!$F$28,0,10*ROW('Sanitation Data'!F57)))</f>
        <v/>
      </c>
      <c r="CV63" s="298" t="str">
        <f ca="true">+IF(OFFSET('Sanitation Data'!$F$29,0,10*ROW('Sanitation Data'!F57))="","",OFFSET('Sanitation Data'!$F$29,0,10*ROW('Sanitation Data'!F57)))</f>
        <v/>
      </c>
      <c r="CW63" s="298" t="str">
        <f ca="true">+IF(OFFSET('Sanitation Data'!$F$30,0,10*ROW('Sanitation Data'!F57))="","",OFFSET('Sanitation Data'!$F$30,0,10*ROW('Sanitation Data'!F57)))</f>
        <v/>
      </c>
      <c r="CX63" s="298" t="str">
        <f ca="true">+IF(OFFSET('Sanitation Data'!$F$31,0,10*ROW('Sanitation Data'!F57))="","",OFFSET('Sanitation Data'!$F$31,0,10*ROW('Sanitation Data'!F57)))</f>
        <v/>
      </c>
      <c r="CY63" s="298" t="str">
        <f ca="true">+IF(OFFSET('Sanitation Data'!$F$32,0,10*ROW('Sanitation Data'!F57))="","",OFFSET('Sanitation Data'!$F$32,0,10*ROW('Sanitation Data'!F57)))</f>
        <v/>
      </c>
      <c r="CZ63" s="298" t="str">
        <f ca="true">+IF(OFFSET('Sanitation Data'!$G$28,0,10*ROW('Sanitation Data'!G57))="","",OFFSET('Sanitation Data'!$G$28,0,10*ROW('Sanitation Data'!G57)))</f>
        <v/>
      </c>
      <c r="DA63" s="298" t="str">
        <f ca="true">+IF(OFFSET('Sanitation Data'!$G$29,0,10*ROW('Sanitation Data'!G57))="","",OFFSET('Sanitation Data'!$G$29,0,10*ROW('Sanitation Data'!G57)))</f>
        <v/>
      </c>
      <c r="DB63" s="298" t="str">
        <f ca="true">+IF(OFFSET('Sanitation Data'!$G$30,0,10*ROW('Sanitation Data'!G57))="","",OFFSET('Sanitation Data'!$G$30,0,10*ROW('Sanitation Data'!G57)))</f>
        <v/>
      </c>
      <c r="DC63" s="298" t="str">
        <f ca="true">+IF(OFFSET('Sanitation Data'!$G$31,0,10*ROW('Sanitation Data'!G57))="","",OFFSET('Sanitation Data'!$G$31,0,10*ROW('Sanitation Data'!G57)))</f>
        <v/>
      </c>
      <c r="DD63" s="298" t="str">
        <f ca="true">+IF(OFFSET('Sanitation Data'!$G$32,0,10*ROW('Sanitation Data'!G57))="","",OFFSET('Sanitation Data'!$G$32,0,10*ROW('Sanitation Data'!G57)))</f>
        <v/>
      </c>
      <c r="DE63" s="298" t="str">
        <f ca="true">+IF(OFFSET('Sanitation Data'!$H$28,0,10*ROW('Sanitation Data'!H57))="","",OFFSET('Sanitation Data'!$H$28,0,10*ROW('Sanitation Data'!H57)))</f>
        <v/>
      </c>
      <c r="DF63" s="298" t="str">
        <f ca="true">+IF(OFFSET('Sanitation Data'!$H$29,0,10*ROW('Sanitation Data'!H57))="","",OFFSET('Sanitation Data'!$H$29,0,10*ROW('Sanitation Data'!H57)))</f>
        <v/>
      </c>
      <c r="DG63" s="298" t="str">
        <f ca="true">+IF(OFFSET('Sanitation Data'!$H$30,0,10*ROW('Sanitation Data'!H57))="","",OFFSET('Sanitation Data'!$H$30,0,10*ROW('Sanitation Data'!H57)))</f>
        <v/>
      </c>
      <c r="DH63" s="298" t="str">
        <f ca="true">+IF(OFFSET('Sanitation Data'!$H$31,0,10*ROW('Sanitation Data'!H57))="","",OFFSET('Sanitation Data'!$H$31,0,10*ROW('Sanitation Data'!H57)))</f>
        <v/>
      </c>
      <c r="DI63" s="298" t="str">
        <f ca="true">+IF(OFFSET('Sanitation Data'!$H$32,0,10*ROW('Sanitation Data'!H57))="","",OFFSET('Sanitation Data'!$H$32,0,10*ROW('Sanitation Data'!H57)))</f>
        <v/>
      </c>
      <c r="DJ63" s="298" t="str">
        <f ca="true">+IF(OFFSET('Sanitation Data'!$I$28,0,10*ROW('Sanitation Data'!I57))="","",OFFSET('Sanitation Data'!$I$28,0,10*ROW('Sanitation Data'!I57)))</f>
        <v/>
      </c>
      <c r="DK63" s="298" t="str">
        <f ca="true">+IF(OFFSET('Sanitation Data'!$I$29,0,10*ROW('Sanitation Data'!I57))="","",OFFSET('Sanitation Data'!$I$29,0,10*ROW('Sanitation Data'!I57)))</f>
        <v/>
      </c>
      <c r="DL63" s="298" t="str">
        <f ca="true">+IF(OFFSET('Sanitation Data'!$I$30,0,10*ROW('Sanitation Data'!I57))="","",OFFSET('Sanitation Data'!$I$30,0,10*ROW('Sanitation Data'!I57)))</f>
        <v/>
      </c>
      <c r="DM63" s="298" t="str">
        <f ca="true">+IF(OFFSET('Sanitation Data'!$I$31,0,10*ROW('Sanitation Data'!I57))="","",OFFSET('Sanitation Data'!$I$31,0,10*ROW('Sanitation Data'!I57)))</f>
        <v/>
      </c>
      <c r="DN63" s="298" t="str">
        <f ca="true">+IF(OFFSET('Sanitation Data'!$I$32,0,10*ROW('Sanitation Data'!I57))="","",OFFSET('Sanitation Data'!$I$32,0,10*ROW('Sanitation Data'!I57)))</f>
        <v/>
      </c>
      <c r="DO63" s="298" t="str">
        <f ca="true">+IF(OFFSET('Hygiene Data'!$D$11,0,10*ROW('Hygiene Data'!D57))="","",OFFSET('Hygiene Data'!$D$11,0,10*ROW('Hygiene Data'!D57)))</f>
        <v/>
      </c>
      <c r="DP63" s="298" t="str">
        <f ca="true">+IF(OFFSET('Hygiene Data'!$D$12,0,10*ROW('Hygiene Data'!D57))="","",OFFSET('Hygiene Data'!$D$12,0,10*ROW('Hygiene Data'!D57)))</f>
        <v/>
      </c>
      <c r="DQ63" s="298" t="str">
        <f ca="true">+IF(OFFSET('Hygiene Data'!$D$13,0,10*ROW('Hygiene Data'!D57))="","",OFFSET('Hygiene Data'!$D$13,0,10*ROW('Hygiene Data'!D57)))</f>
        <v/>
      </c>
      <c r="DR63" s="298" t="str">
        <f ca="true">+IF(OFFSET('Hygiene Data'!$E$11,0,10*ROW('Hygiene Data'!E57))="","",OFFSET('Hygiene Data'!$E$11,0,10*ROW('Hygiene Data'!E57)))</f>
        <v/>
      </c>
      <c r="DS63" s="298" t="str">
        <f ca="true">+IF(OFFSET('Hygiene Data'!$E$12,0,10*ROW('Hygiene Data'!E57))="","",OFFSET('Hygiene Data'!$E$12,0,10*ROW('Hygiene Data'!E57)))</f>
        <v/>
      </c>
      <c r="DT63" s="298" t="str">
        <f ca="true">+IF(OFFSET('Hygiene Data'!$E$13,0,10*ROW('Hygiene Data'!E57))="","",OFFSET('Hygiene Data'!$E$13,0,10*ROW('Hygiene Data'!E57)))</f>
        <v/>
      </c>
      <c r="DU63" s="298" t="str">
        <f ca="true">+IF(OFFSET('Hygiene Data'!$F$11,0,10*ROW('Hygiene Data'!F57))="","",OFFSET('Hygiene Data'!$F$11,0,10*ROW('Hygiene Data'!F57)))</f>
        <v/>
      </c>
      <c r="DV63" s="298" t="str">
        <f ca="true">+IF(OFFSET('Hygiene Data'!$F$12,0,10*ROW('Hygiene Data'!F57))="","",OFFSET('Hygiene Data'!$F$12,0,10*ROW('Hygiene Data'!F57)))</f>
        <v/>
      </c>
      <c r="DW63" s="298" t="str">
        <f ca="true">+IF(OFFSET('Hygiene Data'!$F$13,0,10*ROW('Hygiene Data'!F57))="","",OFFSET('Hygiene Data'!$F$13,0,10*ROW('Hygiene Data'!F57)))</f>
        <v/>
      </c>
      <c r="DX63" s="298" t="str">
        <f ca="true">+IF(OFFSET('Hygiene Data'!$G$11,0,10*ROW('Hygiene Data'!G57))="","",OFFSET('Hygiene Data'!$G$11,0,10*ROW('Hygiene Data'!G57)))</f>
        <v/>
      </c>
      <c r="DY63" s="298" t="str">
        <f ca="true">+IF(OFFSET('Hygiene Data'!$G$12,0,10*ROW('Hygiene Data'!G57))="","",OFFSET('Hygiene Data'!$G$12,0,10*ROW('Hygiene Data'!G57)))</f>
        <v/>
      </c>
      <c r="DZ63" s="298" t="str">
        <f ca="true">+IF(OFFSET('Hygiene Data'!$G$13,0,10*ROW('Hygiene Data'!G57))="","",OFFSET('Hygiene Data'!$G$13,0,10*ROW('Hygiene Data'!G57)))</f>
        <v/>
      </c>
      <c r="EA63" s="298" t="str">
        <f ca="true">+IF(OFFSET('Hygiene Data'!$H$11,0,10*ROW('Hygiene Data'!H57))="","",OFFSET('Hygiene Data'!$H$11,0,10*ROW('Hygiene Data'!H57)))</f>
        <v/>
      </c>
      <c r="EB63" s="298" t="str">
        <f ca="true">+IF(OFFSET('Hygiene Data'!$H$12,0,10*ROW('Hygiene Data'!H57))="","",OFFSET('Hygiene Data'!$H$12,0,10*ROW('Hygiene Data'!H57)))</f>
        <v/>
      </c>
      <c r="EC63" s="298" t="str">
        <f ca="true">+IF(OFFSET('Hygiene Data'!$H$13,0,10*ROW('Hygiene Data'!H57))="","",OFFSET('Hygiene Data'!$H$13,0,10*ROW('Hygiene Data'!H57)))</f>
        <v/>
      </c>
      <c r="ED63" s="298" t="str">
        <f ca="true">+IF(OFFSET('Hygiene Data'!$I$11,0,10*ROW('Hygiene Data'!I57))="","",OFFSET('Hygiene Data'!$I$11,0,10*ROW('Hygiene Data'!I57)))</f>
        <v/>
      </c>
      <c r="EE63" s="298" t="str">
        <f ca="true">+IF(OFFSET('Hygiene Data'!$I$12,0,10*ROW('Hygiene Data'!I57))="","",OFFSET('Hygiene Data'!$I$12,0,10*ROW('Hygiene Data'!I57)))</f>
        <v/>
      </c>
      <c r="EF63" s="298"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54"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8"/>
      <c r="BS64" s="298" t="str">
        <f ca="true">+IF(OFFSET('Water Data'!$D$27,0,10*ROW('Water Data'!D58))="","",OFFSET('Water Data'!$D$27,0,10*ROW('Water Data'!D58)))</f>
        <v/>
      </c>
      <c r="BT64" s="298" t="str">
        <f ca="true">+IF(OFFSET('Water Data'!$D$28,0,10*ROW('Water Data'!D58))="","",OFFSET('Water Data'!$D$28,0,10*ROW('Water Data'!D58)))</f>
        <v/>
      </c>
      <c r="BU64" s="298" t="str">
        <f ca="true">+IF(OFFSET('Water Data'!$D$29,0,10*ROW('Water Data'!D58))="","",OFFSET('Water Data'!$D$29,0,10*ROW('Water Data'!D58)))</f>
        <v/>
      </c>
      <c r="BV64" s="298" t="str">
        <f ca="true">+IF(OFFSET('Water Data'!$E$27,0,10*ROW('Water Data'!E58))="","",OFFSET('Water Data'!$E$27,0,10*ROW('Water Data'!E58)))</f>
        <v/>
      </c>
      <c r="BW64" s="298" t="str">
        <f ca="true">+IF(OFFSET('Water Data'!$E$28,0,10*ROW('Water Data'!E58))="","",OFFSET('Water Data'!$E$28,0,10*ROW('Water Data'!E58)))</f>
        <v/>
      </c>
      <c r="BX64" s="298" t="str">
        <f ca="true">+IF(OFFSET('Water Data'!$E$29,0,10*ROW('Water Data'!E58))="","",OFFSET('Water Data'!$E$29,0,10*ROW('Water Data'!E58)))</f>
        <v/>
      </c>
      <c r="BY64" s="298" t="str">
        <f ca="true">+IF(OFFSET('Water Data'!$F$27,0,10*ROW('Water Data'!F58))="","",OFFSET('Water Data'!$F$27,0,10*ROW('Water Data'!F58)))</f>
        <v/>
      </c>
      <c r="BZ64" s="298" t="str">
        <f ca="true">+IF(OFFSET('Water Data'!$F$28,0,10*ROW('Water Data'!F58))="","",OFFSET('Water Data'!$F$28,0,10*ROW('Water Data'!F58)))</f>
        <v/>
      </c>
      <c r="CA64" s="298" t="str">
        <f ca="true">+IF(OFFSET('Water Data'!$F$29,0,10*ROW('Water Data'!F58))="","",OFFSET('Water Data'!$F$29,0,10*ROW('Water Data'!F58)))</f>
        <v/>
      </c>
      <c r="CB64" s="298" t="str">
        <f ca="true">+IF(OFFSET('Water Data'!$G$27,0,10*ROW('Water Data'!G58))="","",OFFSET('Water Data'!$G$27,0,10*ROW('Water Data'!G58)))</f>
        <v/>
      </c>
      <c r="CC64" s="298" t="str">
        <f ca="true">+IF(OFFSET('Water Data'!$G$28,0,10*ROW('Water Data'!G58))="","",OFFSET('Water Data'!$G$28,0,10*ROW('Water Data'!G58)))</f>
        <v/>
      </c>
      <c r="CD64" s="298" t="str">
        <f ca="true">+IF(OFFSET('Water Data'!$G$29,0,10*ROW('Water Data'!G58))="","",OFFSET('Water Data'!$G$29,0,10*ROW('Water Data'!G58)))</f>
        <v/>
      </c>
      <c r="CE64" s="298" t="str">
        <f ca="true">+IF(OFFSET('Water Data'!$H$27,0,10*ROW('Water Data'!H58))="","",OFFSET('Water Data'!$H$27,0,10*ROW('Water Data'!H58)))</f>
        <v/>
      </c>
      <c r="CF64" s="298" t="str">
        <f ca="true">+IF(OFFSET('Water Data'!$H$28,0,10*ROW('Water Data'!H58))="","",OFFSET('Water Data'!$H$28,0,10*ROW('Water Data'!H58)))</f>
        <v/>
      </c>
      <c r="CG64" s="298" t="str">
        <f ca="true">+IF(OFFSET('Water Data'!$H$29,0,10*ROW('Water Data'!H58))="","",OFFSET('Water Data'!$H$29,0,10*ROW('Water Data'!H58)))</f>
        <v/>
      </c>
      <c r="CH64" s="298" t="str">
        <f ca="true">+IF(OFFSET('Water Data'!$I$27,0,10*ROW('Water Data'!I58))="","",OFFSET('Water Data'!$I$27,0,10*ROW('Water Data'!I58)))</f>
        <v/>
      </c>
      <c r="CI64" s="298" t="str">
        <f ca="true">+IF(OFFSET('Water Data'!$I$28,0,10*ROW('Water Data'!I58))="","",OFFSET('Water Data'!$I$28,0,10*ROW('Water Data'!I58)))</f>
        <v/>
      </c>
      <c r="CJ64" s="298" t="str">
        <f ca="true">+IF(OFFSET('Water Data'!$I$29,0,10*ROW('Water Data'!I58))="","",OFFSET('Water Data'!$I$29,0,10*ROW('Water Data'!I58)))</f>
        <v/>
      </c>
      <c r="CK64" s="298" t="str">
        <f ca="true">+IF(OFFSET('Sanitation Data'!$D$28,0,10*ROW('Sanitation Data'!D58))="","",OFFSET('Sanitation Data'!$D$28,0,10*ROW('Sanitation Data'!D58)))</f>
        <v/>
      </c>
      <c r="CL64" s="298" t="str">
        <f ca="true">+IF(OFFSET('Sanitation Data'!$D$29,0,10*ROW('Sanitation Data'!D58))="","",OFFSET('Sanitation Data'!$D$29,0,10*ROW('Sanitation Data'!D58)))</f>
        <v/>
      </c>
      <c r="CM64" s="298" t="str">
        <f ca="true">+IF(OFFSET('Sanitation Data'!$D$30,0,10*ROW('Sanitation Data'!D58))="","",OFFSET('Sanitation Data'!$D$30,0,10*ROW('Sanitation Data'!D58)))</f>
        <v/>
      </c>
      <c r="CN64" s="298" t="str">
        <f ca="true">+IF(OFFSET('Sanitation Data'!$D$31,0,10*ROW('Sanitation Data'!D58))="","",OFFSET('Sanitation Data'!$D$31,0,10*ROW('Sanitation Data'!D58)))</f>
        <v/>
      </c>
      <c r="CO64" s="298" t="str">
        <f ca="true">+IF(OFFSET('Sanitation Data'!$D$32,0,10*ROW('Sanitation Data'!D58))="","",OFFSET('Sanitation Data'!$D$32,0,10*ROW('Sanitation Data'!D58)))</f>
        <v/>
      </c>
      <c r="CP64" s="298" t="str">
        <f ca="true">+IF(OFFSET('Sanitation Data'!$E$28,0,10*ROW('Sanitation Data'!E58))="","",OFFSET('Sanitation Data'!$E$28,0,10*ROW('Sanitation Data'!E58)))</f>
        <v/>
      </c>
      <c r="CQ64" s="298" t="str">
        <f ca="true">+IF(OFFSET('Sanitation Data'!$E$29,0,10*ROW('Sanitation Data'!E58))="","",OFFSET('Sanitation Data'!$E$29,0,10*ROW('Sanitation Data'!E58)))</f>
        <v/>
      </c>
      <c r="CR64" s="298" t="str">
        <f ca="true">+IF(OFFSET('Sanitation Data'!$E$30,0,10*ROW('Sanitation Data'!E58))="","",OFFSET('Sanitation Data'!$E$30,0,10*ROW('Sanitation Data'!E58)))</f>
        <v/>
      </c>
      <c r="CS64" s="298" t="str">
        <f ca="true">+IF(OFFSET('Sanitation Data'!$E$31,0,10*ROW('Sanitation Data'!E58))="","",OFFSET('Sanitation Data'!$E$31,0,10*ROW('Sanitation Data'!E58)))</f>
        <v/>
      </c>
      <c r="CT64" s="298" t="str">
        <f ca="true">+IF(OFFSET('Sanitation Data'!$E$32,0,10*ROW('Sanitation Data'!E58))="","",OFFSET('Sanitation Data'!$E$32,0,10*ROW('Sanitation Data'!E58)))</f>
        <v/>
      </c>
      <c r="CU64" s="298" t="str">
        <f ca="true">+IF(OFFSET('Sanitation Data'!$F$28,0,10*ROW('Sanitation Data'!F58))="","",OFFSET('Sanitation Data'!$F$28,0,10*ROW('Sanitation Data'!F58)))</f>
        <v/>
      </c>
      <c r="CV64" s="298" t="str">
        <f ca="true">+IF(OFFSET('Sanitation Data'!$F$29,0,10*ROW('Sanitation Data'!F58))="","",OFFSET('Sanitation Data'!$F$29,0,10*ROW('Sanitation Data'!F58)))</f>
        <v/>
      </c>
      <c r="CW64" s="298" t="str">
        <f ca="true">+IF(OFFSET('Sanitation Data'!$F$30,0,10*ROW('Sanitation Data'!F58))="","",OFFSET('Sanitation Data'!$F$30,0,10*ROW('Sanitation Data'!F58)))</f>
        <v/>
      </c>
      <c r="CX64" s="298" t="str">
        <f ca="true">+IF(OFFSET('Sanitation Data'!$F$31,0,10*ROW('Sanitation Data'!F58))="","",OFFSET('Sanitation Data'!$F$31,0,10*ROW('Sanitation Data'!F58)))</f>
        <v/>
      </c>
      <c r="CY64" s="298" t="str">
        <f ca="true">+IF(OFFSET('Sanitation Data'!$F$32,0,10*ROW('Sanitation Data'!F58))="","",OFFSET('Sanitation Data'!$F$32,0,10*ROW('Sanitation Data'!F58)))</f>
        <v/>
      </c>
      <c r="CZ64" s="298" t="str">
        <f ca="true">+IF(OFFSET('Sanitation Data'!$G$28,0,10*ROW('Sanitation Data'!G58))="","",OFFSET('Sanitation Data'!$G$28,0,10*ROW('Sanitation Data'!G58)))</f>
        <v/>
      </c>
      <c r="DA64" s="298" t="str">
        <f ca="true">+IF(OFFSET('Sanitation Data'!$G$29,0,10*ROW('Sanitation Data'!G58))="","",OFFSET('Sanitation Data'!$G$29,0,10*ROW('Sanitation Data'!G58)))</f>
        <v/>
      </c>
      <c r="DB64" s="298" t="str">
        <f ca="true">+IF(OFFSET('Sanitation Data'!$G$30,0,10*ROW('Sanitation Data'!G58))="","",OFFSET('Sanitation Data'!$G$30,0,10*ROW('Sanitation Data'!G58)))</f>
        <v/>
      </c>
      <c r="DC64" s="298" t="str">
        <f ca="true">+IF(OFFSET('Sanitation Data'!$G$31,0,10*ROW('Sanitation Data'!G58))="","",OFFSET('Sanitation Data'!$G$31,0,10*ROW('Sanitation Data'!G58)))</f>
        <v/>
      </c>
      <c r="DD64" s="298" t="str">
        <f ca="true">+IF(OFFSET('Sanitation Data'!$G$32,0,10*ROW('Sanitation Data'!G58))="","",OFFSET('Sanitation Data'!$G$32,0,10*ROW('Sanitation Data'!G58)))</f>
        <v/>
      </c>
      <c r="DE64" s="298" t="str">
        <f ca="true">+IF(OFFSET('Sanitation Data'!$H$28,0,10*ROW('Sanitation Data'!H58))="","",OFFSET('Sanitation Data'!$H$28,0,10*ROW('Sanitation Data'!H58)))</f>
        <v/>
      </c>
      <c r="DF64" s="298" t="str">
        <f ca="true">+IF(OFFSET('Sanitation Data'!$H$29,0,10*ROW('Sanitation Data'!H58))="","",OFFSET('Sanitation Data'!$H$29,0,10*ROW('Sanitation Data'!H58)))</f>
        <v/>
      </c>
      <c r="DG64" s="298" t="str">
        <f ca="true">+IF(OFFSET('Sanitation Data'!$H$30,0,10*ROW('Sanitation Data'!H58))="","",OFFSET('Sanitation Data'!$H$30,0,10*ROW('Sanitation Data'!H58)))</f>
        <v/>
      </c>
      <c r="DH64" s="298" t="str">
        <f ca="true">+IF(OFFSET('Sanitation Data'!$H$31,0,10*ROW('Sanitation Data'!H58))="","",OFFSET('Sanitation Data'!$H$31,0,10*ROW('Sanitation Data'!H58)))</f>
        <v/>
      </c>
      <c r="DI64" s="298" t="str">
        <f ca="true">+IF(OFFSET('Sanitation Data'!$H$32,0,10*ROW('Sanitation Data'!H58))="","",OFFSET('Sanitation Data'!$H$32,0,10*ROW('Sanitation Data'!H58)))</f>
        <v/>
      </c>
      <c r="DJ64" s="298" t="str">
        <f ca="true">+IF(OFFSET('Sanitation Data'!$I$28,0,10*ROW('Sanitation Data'!I58))="","",OFFSET('Sanitation Data'!$I$28,0,10*ROW('Sanitation Data'!I58)))</f>
        <v/>
      </c>
      <c r="DK64" s="298" t="str">
        <f ca="true">+IF(OFFSET('Sanitation Data'!$I$29,0,10*ROW('Sanitation Data'!I58))="","",OFFSET('Sanitation Data'!$I$29,0,10*ROW('Sanitation Data'!I58)))</f>
        <v/>
      </c>
      <c r="DL64" s="298" t="str">
        <f ca="true">+IF(OFFSET('Sanitation Data'!$I$30,0,10*ROW('Sanitation Data'!I58))="","",OFFSET('Sanitation Data'!$I$30,0,10*ROW('Sanitation Data'!I58)))</f>
        <v/>
      </c>
      <c r="DM64" s="298" t="str">
        <f ca="true">+IF(OFFSET('Sanitation Data'!$I$31,0,10*ROW('Sanitation Data'!I58))="","",OFFSET('Sanitation Data'!$I$31,0,10*ROW('Sanitation Data'!I58)))</f>
        <v/>
      </c>
      <c r="DN64" s="298" t="str">
        <f ca="true">+IF(OFFSET('Sanitation Data'!$I$32,0,10*ROW('Sanitation Data'!I58))="","",OFFSET('Sanitation Data'!$I$32,0,10*ROW('Sanitation Data'!I58)))</f>
        <v/>
      </c>
      <c r="DO64" s="298" t="str">
        <f ca="true">+IF(OFFSET('Hygiene Data'!$D$11,0,10*ROW('Hygiene Data'!D58))="","",OFFSET('Hygiene Data'!$D$11,0,10*ROW('Hygiene Data'!D58)))</f>
        <v/>
      </c>
      <c r="DP64" s="298" t="str">
        <f ca="true">+IF(OFFSET('Hygiene Data'!$D$12,0,10*ROW('Hygiene Data'!D58))="","",OFFSET('Hygiene Data'!$D$12,0,10*ROW('Hygiene Data'!D58)))</f>
        <v/>
      </c>
      <c r="DQ64" s="298" t="str">
        <f ca="true">+IF(OFFSET('Hygiene Data'!$D$13,0,10*ROW('Hygiene Data'!D58))="","",OFFSET('Hygiene Data'!$D$13,0,10*ROW('Hygiene Data'!D58)))</f>
        <v/>
      </c>
      <c r="DR64" s="298" t="str">
        <f ca="true">+IF(OFFSET('Hygiene Data'!$E$11,0,10*ROW('Hygiene Data'!E58))="","",OFFSET('Hygiene Data'!$E$11,0,10*ROW('Hygiene Data'!E58)))</f>
        <v/>
      </c>
      <c r="DS64" s="298" t="str">
        <f ca="true">+IF(OFFSET('Hygiene Data'!$E$12,0,10*ROW('Hygiene Data'!E58))="","",OFFSET('Hygiene Data'!$E$12,0,10*ROW('Hygiene Data'!E58)))</f>
        <v/>
      </c>
      <c r="DT64" s="298" t="str">
        <f ca="true">+IF(OFFSET('Hygiene Data'!$E$13,0,10*ROW('Hygiene Data'!E58))="","",OFFSET('Hygiene Data'!$E$13,0,10*ROW('Hygiene Data'!E58)))</f>
        <v/>
      </c>
      <c r="DU64" s="298" t="str">
        <f ca="true">+IF(OFFSET('Hygiene Data'!$F$11,0,10*ROW('Hygiene Data'!F58))="","",OFFSET('Hygiene Data'!$F$11,0,10*ROW('Hygiene Data'!F58)))</f>
        <v/>
      </c>
      <c r="DV64" s="298" t="str">
        <f ca="true">+IF(OFFSET('Hygiene Data'!$F$12,0,10*ROW('Hygiene Data'!F58))="","",OFFSET('Hygiene Data'!$F$12,0,10*ROW('Hygiene Data'!F58)))</f>
        <v/>
      </c>
      <c r="DW64" s="298" t="str">
        <f ca="true">+IF(OFFSET('Hygiene Data'!$F$13,0,10*ROW('Hygiene Data'!F58))="","",OFFSET('Hygiene Data'!$F$13,0,10*ROW('Hygiene Data'!F58)))</f>
        <v/>
      </c>
      <c r="DX64" s="298" t="str">
        <f ca="true">+IF(OFFSET('Hygiene Data'!$G$11,0,10*ROW('Hygiene Data'!G58))="","",OFFSET('Hygiene Data'!$G$11,0,10*ROW('Hygiene Data'!G58)))</f>
        <v/>
      </c>
      <c r="DY64" s="298" t="str">
        <f ca="true">+IF(OFFSET('Hygiene Data'!$G$12,0,10*ROW('Hygiene Data'!G58))="","",OFFSET('Hygiene Data'!$G$12,0,10*ROW('Hygiene Data'!G58)))</f>
        <v/>
      </c>
      <c r="DZ64" s="298" t="str">
        <f ca="true">+IF(OFFSET('Hygiene Data'!$G$13,0,10*ROW('Hygiene Data'!G58))="","",OFFSET('Hygiene Data'!$G$13,0,10*ROW('Hygiene Data'!G58)))</f>
        <v/>
      </c>
      <c r="EA64" s="298" t="str">
        <f ca="true">+IF(OFFSET('Hygiene Data'!$H$11,0,10*ROW('Hygiene Data'!H58))="","",OFFSET('Hygiene Data'!$H$11,0,10*ROW('Hygiene Data'!H58)))</f>
        <v/>
      </c>
      <c r="EB64" s="298" t="str">
        <f ca="true">+IF(OFFSET('Hygiene Data'!$H$12,0,10*ROW('Hygiene Data'!H58))="","",OFFSET('Hygiene Data'!$H$12,0,10*ROW('Hygiene Data'!H58)))</f>
        <v/>
      </c>
      <c r="EC64" s="298" t="str">
        <f ca="true">+IF(OFFSET('Hygiene Data'!$H$13,0,10*ROW('Hygiene Data'!H58))="","",OFFSET('Hygiene Data'!$H$13,0,10*ROW('Hygiene Data'!H58)))</f>
        <v/>
      </c>
      <c r="ED64" s="298" t="str">
        <f ca="true">+IF(OFFSET('Hygiene Data'!$I$11,0,10*ROW('Hygiene Data'!I58))="","",OFFSET('Hygiene Data'!$I$11,0,10*ROW('Hygiene Data'!I58)))</f>
        <v/>
      </c>
      <c r="EE64" s="298" t="str">
        <f ca="true">+IF(OFFSET('Hygiene Data'!$I$12,0,10*ROW('Hygiene Data'!I58))="","",OFFSET('Hygiene Data'!$I$12,0,10*ROW('Hygiene Data'!I58)))</f>
        <v/>
      </c>
      <c r="EF64" s="298"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54"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8"/>
      <c r="BS65" s="298" t="str">
        <f ca="true">+IF(OFFSET('Water Data'!$D$27,0,10*ROW('Water Data'!D59))="","",OFFSET('Water Data'!$D$27,0,10*ROW('Water Data'!D59)))</f>
        <v/>
      </c>
      <c r="BT65" s="298" t="str">
        <f ca="true">+IF(OFFSET('Water Data'!$D$28,0,10*ROW('Water Data'!D59))="","",OFFSET('Water Data'!$D$28,0,10*ROW('Water Data'!D59)))</f>
        <v/>
      </c>
      <c r="BU65" s="298" t="str">
        <f ca="true">+IF(OFFSET('Water Data'!$D$29,0,10*ROW('Water Data'!D59))="","",OFFSET('Water Data'!$D$29,0,10*ROW('Water Data'!D59)))</f>
        <v/>
      </c>
      <c r="BV65" s="298" t="str">
        <f ca="true">+IF(OFFSET('Water Data'!$E$27,0,10*ROW('Water Data'!E59))="","",OFFSET('Water Data'!$E$27,0,10*ROW('Water Data'!E59)))</f>
        <v/>
      </c>
      <c r="BW65" s="298" t="str">
        <f ca="true">+IF(OFFSET('Water Data'!$E$28,0,10*ROW('Water Data'!E59))="","",OFFSET('Water Data'!$E$28,0,10*ROW('Water Data'!E59)))</f>
        <v/>
      </c>
      <c r="BX65" s="298" t="str">
        <f ca="true">+IF(OFFSET('Water Data'!$E$29,0,10*ROW('Water Data'!E59))="","",OFFSET('Water Data'!$E$29,0,10*ROW('Water Data'!E59)))</f>
        <v/>
      </c>
      <c r="BY65" s="298" t="str">
        <f ca="true">+IF(OFFSET('Water Data'!$F$27,0,10*ROW('Water Data'!F59))="","",OFFSET('Water Data'!$F$27,0,10*ROW('Water Data'!F59)))</f>
        <v/>
      </c>
      <c r="BZ65" s="298" t="str">
        <f ca="true">+IF(OFFSET('Water Data'!$F$28,0,10*ROW('Water Data'!F59))="","",OFFSET('Water Data'!$F$28,0,10*ROW('Water Data'!F59)))</f>
        <v/>
      </c>
      <c r="CA65" s="298" t="str">
        <f ca="true">+IF(OFFSET('Water Data'!$F$29,0,10*ROW('Water Data'!F59))="","",OFFSET('Water Data'!$F$29,0,10*ROW('Water Data'!F59)))</f>
        <v/>
      </c>
      <c r="CB65" s="298" t="str">
        <f ca="true">+IF(OFFSET('Water Data'!$G$27,0,10*ROW('Water Data'!G59))="","",OFFSET('Water Data'!$G$27,0,10*ROW('Water Data'!G59)))</f>
        <v/>
      </c>
      <c r="CC65" s="298" t="str">
        <f ca="true">+IF(OFFSET('Water Data'!$G$28,0,10*ROW('Water Data'!G59))="","",OFFSET('Water Data'!$G$28,0,10*ROW('Water Data'!G59)))</f>
        <v/>
      </c>
      <c r="CD65" s="298" t="str">
        <f ca="true">+IF(OFFSET('Water Data'!$G$29,0,10*ROW('Water Data'!G59))="","",OFFSET('Water Data'!$G$29,0,10*ROW('Water Data'!G59)))</f>
        <v/>
      </c>
      <c r="CE65" s="298" t="str">
        <f ca="true">+IF(OFFSET('Water Data'!$H$27,0,10*ROW('Water Data'!H59))="","",OFFSET('Water Data'!$H$27,0,10*ROW('Water Data'!H59)))</f>
        <v/>
      </c>
      <c r="CF65" s="298" t="str">
        <f ca="true">+IF(OFFSET('Water Data'!$H$28,0,10*ROW('Water Data'!H59))="","",OFFSET('Water Data'!$H$28,0,10*ROW('Water Data'!H59)))</f>
        <v/>
      </c>
      <c r="CG65" s="298" t="str">
        <f ca="true">+IF(OFFSET('Water Data'!$H$29,0,10*ROW('Water Data'!H59))="","",OFFSET('Water Data'!$H$29,0,10*ROW('Water Data'!H59)))</f>
        <v/>
      </c>
      <c r="CH65" s="298" t="str">
        <f ca="true">+IF(OFFSET('Water Data'!$I$27,0,10*ROW('Water Data'!I59))="","",OFFSET('Water Data'!$I$27,0,10*ROW('Water Data'!I59)))</f>
        <v/>
      </c>
      <c r="CI65" s="298" t="str">
        <f ca="true">+IF(OFFSET('Water Data'!$I$28,0,10*ROW('Water Data'!I59))="","",OFFSET('Water Data'!$I$28,0,10*ROW('Water Data'!I59)))</f>
        <v/>
      </c>
      <c r="CJ65" s="298" t="str">
        <f ca="true">+IF(OFFSET('Water Data'!$I$29,0,10*ROW('Water Data'!I59))="","",OFFSET('Water Data'!$I$29,0,10*ROW('Water Data'!I59)))</f>
        <v/>
      </c>
      <c r="CK65" s="298" t="str">
        <f ca="true">+IF(OFFSET('Sanitation Data'!$D$28,0,10*ROW('Sanitation Data'!D59))="","",OFFSET('Sanitation Data'!$D$28,0,10*ROW('Sanitation Data'!D59)))</f>
        <v/>
      </c>
      <c r="CL65" s="298" t="str">
        <f ca="true">+IF(OFFSET('Sanitation Data'!$D$29,0,10*ROW('Sanitation Data'!D59))="","",OFFSET('Sanitation Data'!$D$29,0,10*ROW('Sanitation Data'!D59)))</f>
        <v/>
      </c>
      <c r="CM65" s="298" t="str">
        <f ca="true">+IF(OFFSET('Sanitation Data'!$D$30,0,10*ROW('Sanitation Data'!D59))="","",OFFSET('Sanitation Data'!$D$30,0,10*ROW('Sanitation Data'!D59)))</f>
        <v/>
      </c>
      <c r="CN65" s="298" t="str">
        <f ca="true">+IF(OFFSET('Sanitation Data'!$D$31,0,10*ROW('Sanitation Data'!D59))="","",OFFSET('Sanitation Data'!$D$31,0,10*ROW('Sanitation Data'!D59)))</f>
        <v/>
      </c>
      <c r="CO65" s="298" t="str">
        <f ca="true">+IF(OFFSET('Sanitation Data'!$D$32,0,10*ROW('Sanitation Data'!D59))="","",OFFSET('Sanitation Data'!$D$32,0,10*ROW('Sanitation Data'!D59)))</f>
        <v/>
      </c>
      <c r="CP65" s="298" t="str">
        <f ca="true">+IF(OFFSET('Sanitation Data'!$E$28,0,10*ROW('Sanitation Data'!E59))="","",OFFSET('Sanitation Data'!$E$28,0,10*ROW('Sanitation Data'!E59)))</f>
        <v/>
      </c>
      <c r="CQ65" s="298" t="str">
        <f ca="true">+IF(OFFSET('Sanitation Data'!$E$29,0,10*ROW('Sanitation Data'!E59))="","",OFFSET('Sanitation Data'!$E$29,0,10*ROW('Sanitation Data'!E59)))</f>
        <v/>
      </c>
      <c r="CR65" s="298" t="str">
        <f ca="true">+IF(OFFSET('Sanitation Data'!$E$30,0,10*ROW('Sanitation Data'!E59))="","",OFFSET('Sanitation Data'!$E$30,0,10*ROW('Sanitation Data'!E59)))</f>
        <v/>
      </c>
      <c r="CS65" s="298" t="str">
        <f ca="true">+IF(OFFSET('Sanitation Data'!$E$31,0,10*ROW('Sanitation Data'!E59))="","",OFFSET('Sanitation Data'!$E$31,0,10*ROW('Sanitation Data'!E59)))</f>
        <v/>
      </c>
      <c r="CT65" s="298" t="str">
        <f ca="true">+IF(OFFSET('Sanitation Data'!$E$32,0,10*ROW('Sanitation Data'!E59))="","",OFFSET('Sanitation Data'!$E$32,0,10*ROW('Sanitation Data'!E59)))</f>
        <v/>
      </c>
      <c r="CU65" s="298" t="str">
        <f ca="true">+IF(OFFSET('Sanitation Data'!$F$28,0,10*ROW('Sanitation Data'!F59))="","",OFFSET('Sanitation Data'!$F$28,0,10*ROW('Sanitation Data'!F59)))</f>
        <v/>
      </c>
      <c r="CV65" s="298" t="str">
        <f ca="true">+IF(OFFSET('Sanitation Data'!$F$29,0,10*ROW('Sanitation Data'!F59))="","",OFFSET('Sanitation Data'!$F$29,0,10*ROW('Sanitation Data'!F59)))</f>
        <v/>
      </c>
      <c r="CW65" s="298" t="str">
        <f ca="true">+IF(OFFSET('Sanitation Data'!$F$30,0,10*ROW('Sanitation Data'!F59))="","",OFFSET('Sanitation Data'!$F$30,0,10*ROW('Sanitation Data'!F59)))</f>
        <v/>
      </c>
      <c r="CX65" s="298" t="str">
        <f ca="true">+IF(OFFSET('Sanitation Data'!$F$31,0,10*ROW('Sanitation Data'!F59))="","",OFFSET('Sanitation Data'!$F$31,0,10*ROW('Sanitation Data'!F59)))</f>
        <v/>
      </c>
      <c r="CY65" s="298" t="str">
        <f ca="true">+IF(OFFSET('Sanitation Data'!$F$32,0,10*ROW('Sanitation Data'!F59))="","",OFFSET('Sanitation Data'!$F$32,0,10*ROW('Sanitation Data'!F59)))</f>
        <v/>
      </c>
      <c r="CZ65" s="298" t="str">
        <f ca="true">+IF(OFFSET('Sanitation Data'!$G$28,0,10*ROW('Sanitation Data'!G59))="","",OFFSET('Sanitation Data'!$G$28,0,10*ROW('Sanitation Data'!G59)))</f>
        <v/>
      </c>
      <c r="DA65" s="298" t="str">
        <f ca="true">+IF(OFFSET('Sanitation Data'!$G$29,0,10*ROW('Sanitation Data'!G59))="","",OFFSET('Sanitation Data'!$G$29,0,10*ROW('Sanitation Data'!G59)))</f>
        <v/>
      </c>
      <c r="DB65" s="298" t="str">
        <f ca="true">+IF(OFFSET('Sanitation Data'!$G$30,0,10*ROW('Sanitation Data'!G59))="","",OFFSET('Sanitation Data'!$G$30,0,10*ROW('Sanitation Data'!G59)))</f>
        <v/>
      </c>
      <c r="DC65" s="298" t="str">
        <f ca="true">+IF(OFFSET('Sanitation Data'!$G$31,0,10*ROW('Sanitation Data'!G59))="","",OFFSET('Sanitation Data'!$G$31,0,10*ROW('Sanitation Data'!G59)))</f>
        <v/>
      </c>
      <c r="DD65" s="298" t="str">
        <f ca="true">+IF(OFFSET('Sanitation Data'!$G$32,0,10*ROW('Sanitation Data'!G59))="","",OFFSET('Sanitation Data'!$G$32,0,10*ROW('Sanitation Data'!G59)))</f>
        <v/>
      </c>
      <c r="DE65" s="298" t="str">
        <f ca="true">+IF(OFFSET('Sanitation Data'!$H$28,0,10*ROW('Sanitation Data'!H59))="","",OFFSET('Sanitation Data'!$H$28,0,10*ROW('Sanitation Data'!H59)))</f>
        <v/>
      </c>
      <c r="DF65" s="298" t="str">
        <f ca="true">+IF(OFFSET('Sanitation Data'!$H$29,0,10*ROW('Sanitation Data'!H59))="","",OFFSET('Sanitation Data'!$H$29,0,10*ROW('Sanitation Data'!H59)))</f>
        <v/>
      </c>
      <c r="DG65" s="298" t="str">
        <f ca="true">+IF(OFFSET('Sanitation Data'!$H$30,0,10*ROW('Sanitation Data'!H59))="","",OFFSET('Sanitation Data'!$H$30,0,10*ROW('Sanitation Data'!H59)))</f>
        <v/>
      </c>
      <c r="DH65" s="298" t="str">
        <f ca="true">+IF(OFFSET('Sanitation Data'!$H$31,0,10*ROW('Sanitation Data'!H59))="","",OFFSET('Sanitation Data'!$H$31,0,10*ROW('Sanitation Data'!H59)))</f>
        <v/>
      </c>
      <c r="DI65" s="298" t="str">
        <f ca="true">+IF(OFFSET('Sanitation Data'!$H$32,0,10*ROW('Sanitation Data'!H59))="","",OFFSET('Sanitation Data'!$H$32,0,10*ROW('Sanitation Data'!H59)))</f>
        <v/>
      </c>
      <c r="DJ65" s="298" t="str">
        <f ca="true">+IF(OFFSET('Sanitation Data'!$I$28,0,10*ROW('Sanitation Data'!I59))="","",OFFSET('Sanitation Data'!$I$28,0,10*ROW('Sanitation Data'!I59)))</f>
        <v/>
      </c>
      <c r="DK65" s="298" t="str">
        <f ca="true">+IF(OFFSET('Sanitation Data'!$I$29,0,10*ROW('Sanitation Data'!I59))="","",OFFSET('Sanitation Data'!$I$29,0,10*ROW('Sanitation Data'!I59)))</f>
        <v/>
      </c>
      <c r="DL65" s="298" t="str">
        <f ca="true">+IF(OFFSET('Sanitation Data'!$I$30,0,10*ROW('Sanitation Data'!I59))="","",OFFSET('Sanitation Data'!$I$30,0,10*ROW('Sanitation Data'!I59)))</f>
        <v/>
      </c>
      <c r="DM65" s="298" t="str">
        <f ca="true">+IF(OFFSET('Sanitation Data'!$I$31,0,10*ROW('Sanitation Data'!I59))="","",OFFSET('Sanitation Data'!$I$31,0,10*ROW('Sanitation Data'!I59)))</f>
        <v/>
      </c>
      <c r="DN65" s="298" t="str">
        <f ca="true">+IF(OFFSET('Sanitation Data'!$I$32,0,10*ROW('Sanitation Data'!I59))="","",OFFSET('Sanitation Data'!$I$32,0,10*ROW('Sanitation Data'!I59)))</f>
        <v/>
      </c>
      <c r="DO65" s="298" t="str">
        <f ca="true">+IF(OFFSET('Hygiene Data'!$D$11,0,10*ROW('Hygiene Data'!D59))="","",OFFSET('Hygiene Data'!$D$11,0,10*ROW('Hygiene Data'!D59)))</f>
        <v/>
      </c>
      <c r="DP65" s="298" t="str">
        <f ca="true">+IF(OFFSET('Hygiene Data'!$D$12,0,10*ROW('Hygiene Data'!D59))="","",OFFSET('Hygiene Data'!$D$12,0,10*ROW('Hygiene Data'!D59)))</f>
        <v/>
      </c>
      <c r="DQ65" s="298" t="str">
        <f ca="true">+IF(OFFSET('Hygiene Data'!$D$13,0,10*ROW('Hygiene Data'!D59))="","",OFFSET('Hygiene Data'!$D$13,0,10*ROW('Hygiene Data'!D59)))</f>
        <v/>
      </c>
      <c r="DR65" s="298" t="str">
        <f ca="true">+IF(OFFSET('Hygiene Data'!$E$11,0,10*ROW('Hygiene Data'!E59))="","",OFFSET('Hygiene Data'!$E$11,0,10*ROW('Hygiene Data'!E59)))</f>
        <v/>
      </c>
      <c r="DS65" s="298" t="str">
        <f ca="true">+IF(OFFSET('Hygiene Data'!$E$12,0,10*ROW('Hygiene Data'!E59))="","",OFFSET('Hygiene Data'!$E$12,0,10*ROW('Hygiene Data'!E59)))</f>
        <v/>
      </c>
      <c r="DT65" s="298" t="str">
        <f ca="true">+IF(OFFSET('Hygiene Data'!$E$13,0,10*ROW('Hygiene Data'!E59))="","",OFFSET('Hygiene Data'!$E$13,0,10*ROW('Hygiene Data'!E59)))</f>
        <v/>
      </c>
      <c r="DU65" s="298" t="str">
        <f ca="true">+IF(OFFSET('Hygiene Data'!$F$11,0,10*ROW('Hygiene Data'!F59))="","",OFFSET('Hygiene Data'!$F$11,0,10*ROW('Hygiene Data'!F59)))</f>
        <v/>
      </c>
      <c r="DV65" s="298" t="str">
        <f ca="true">+IF(OFFSET('Hygiene Data'!$F$12,0,10*ROW('Hygiene Data'!F59))="","",OFFSET('Hygiene Data'!$F$12,0,10*ROW('Hygiene Data'!F59)))</f>
        <v/>
      </c>
      <c r="DW65" s="298" t="str">
        <f ca="true">+IF(OFFSET('Hygiene Data'!$F$13,0,10*ROW('Hygiene Data'!F59))="","",OFFSET('Hygiene Data'!$F$13,0,10*ROW('Hygiene Data'!F59)))</f>
        <v/>
      </c>
      <c r="DX65" s="298" t="str">
        <f ca="true">+IF(OFFSET('Hygiene Data'!$G$11,0,10*ROW('Hygiene Data'!G59))="","",OFFSET('Hygiene Data'!$G$11,0,10*ROW('Hygiene Data'!G59)))</f>
        <v/>
      </c>
      <c r="DY65" s="298" t="str">
        <f ca="true">+IF(OFFSET('Hygiene Data'!$G$12,0,10*ROW('Hygiene Data'!G59))="","",OFFSET('Hygiene Data'!$G$12,0,10*ROW('Hygiene Data'!G59)))</f>
        <v/>
      </c>
      <c r="DZ65" s="298" t="str">
        <f ca="true">+IF(OFFSET('Hygiene Data'!$G$13,0,10*ROW('Hygiene Data'!G59))="","",OFFSET('Hygiene Data'!$G$13,0,10*ROW('Hygiene Data'!G59)))</f>
        <v/>
      </c>
      <c r="EA65" s="298" t="str">
        <f ca="true">+IF(OFFSET('Hygiene Data'!$H$11,0,10*ROW('Hygiene Data'!H59))="","",OFFSET('Hygiene Data'!$H$11,0,10*ROW('Hygiene Data'!H59)))</f>
        <v/>
      </c>
      <c r="EB65" s="298" t="str">
        <f ca="true">+IF(OFFSET('Hygiene Data'!$H$12,0,10*ROW('Hygiene Data'!H59))="","",OFFSET('Hygiene Data'!$H$12,0,10*ROW('Hygiene Data'!H59)))</f>
        <v/>
      </c>
      <c r="EC65" s="298" t="str">
        <f ca="true">+IF(OFFSET('Hygiene Data'!$H$13,0,10*ROW('Hygiene Data'!H59))="","",OFFSET('Hygiene Data'!$H$13,0,10*ROW('Hygiene Data'!H59)))</f>
        <v/>
      </c>
      <c r="ED65" s="298" t="str">
        <f ca="true">+IF(OFFSET('Hygiene Data'!$I$11,0,10*ROW('Hygiene Data'!I59))="","",OFFSET('Hygiene Data'!$I$11,0,10*ROW('Hygiene Data'!I59)))</f>
        <v/>
      </c>
      <c r="EE65" s="298" t="str">
        <f ca="true">+IF(OFFSET('Hygiene Data'!$I$12,0,10*ROW('Hygiene Data'!I59))="","",OFFSET('Hygiene Data'!$I$12,0,10*ROW('Hygiene Data'!I59)))</f>
        <v/>
      </c>
      <c r="EF65" s="298"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54"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8"/>
      <c r="BS66" s="298" t="str">
        <f ca="true">+IF(OFFSET('Water Data'!$D$27,0,10*ROW('Water Data'!D60))="","",OFFSET('Water Data'!$D$27,0,10*ROW('Water Data'!D60)))</f>
        <v/>
      </c>
      <c r="BT66" s="298" t="str">
        <f ca="true">+IF(OFFSET('Water Data'!$D$28,0,10*ROW('Water Data'!D60))="","",OFFSET('Water Data'!$D$28,0,10*ROW('Water Data'!D60)))</f>
        <v/>
      </c>
      <c r="BU66" s="298" t="str">
        <f ca="true">+IF(OFFSET('Water Data'!$D$29,0,10*ROW('Water Data'!D60))="","",OFFSET('Water Data'!$D$29,0,10*ROW('Water Data'!D60)))</f>
        <v/>
      </c>
      <c r="BV66" s="298" t="str">
        <f ca="true">+IF(OFFSET('Water Data'!$E$27,0,10*ROW('Water Data'!E60))="","",OFFSET('Water Data'!$E$27,0,10*ROW('Water Data'!E60)))</f>
        <v/>
      </c>
      <c r="BW66" s="298" t="str">
        <f ca="true">+IF(OFFSET('Water Data'!$E$28,0,10*ROW('Water Data'!E60))="","",OFFSET('Water Data'!$E$28,0,10*ROW('Water Data'!E60)))</f>
        <v/>
      </c>
      <c r="BX66" s="298" t="str">
        <f ca="true">+IF(OFFSET('Water Data'!$E$29,0,10*ROW('Water Data'!E60))="","",OFFSET('Water Data'!$E$29,0,10*ROW('Water Data'!E60)))</f>
        <v/>
      </c>
      <c r="BY66" s="298" t="str">
        <f ca="true">+IF(OFFSET('Water Data'!$F$27,0,10*ROW('Water Data'!F60))="","",OFFSET('Water Data'!$F$27,0,10*ROW('Water Data'!F60)))</f>
        <v/>
      </c>
      <c r="BZ66" s="298" t="str">
        <f ca="true">+IF(OFFSET('Water Data'!$F$28,0,10*ROW('Water Data'!F60))="","",OFFSET('Water Data'!$F$28,0,10*ROW('Water Data'!F60)))</f>
        <v/>
      </c>
      <c r="CA66" s="298" t="str">
        <f ca="true">+IF(OFFSET('Water Data'!$F$29,0,10*ROW('Water Data'!F60))="","",OFFSET('Water Data'!$F$29,0,10*ROW('Water Data'!F60)))</f>
        <v/>
      </c>
      <c r="CB66" s="298" t="str">
        <f ca="true">+IF(OFFSET('Water Data'!$G$27,0,10*ROW('Water Data'!G60))="","",OFFSET('Water Data'!$G$27,0,10*ROW('Water Data'!G60)))</f>
        <v/>
      </c>
      <c r="CC66" s="298" t="str">
        <f ca="true">+IF(OFFSET('Water Data'!$G$28,0,10*ROW('Water Data'!G60))="","",OFFSET('Water Data'!$G$28,0,10*ROW('Water Data'!G60)))</f>
        <v/>
      </c>
      <c r="CD66" s="298" t="str">
        <f ca="true">+IF(OFFSET('Water Data'!$G$29,0,10*ROW('Water Data'!G60))="","",OFFSET('Water Data'!$G$29,0,10*ROW('Water Data'!G60)))</f>
        <v/>
      </c>
      <c r="CE66" s="298" t="str">
        <f ca="true">+IF(OFFSET('Water Data'!$H$27,0,10*ROW('Water Data'!H60))="","",OFFSET('Water Data'!$H$27,0,10*ROW('Water Data'!H60)))</f>
        <v/>
      </c>
      <c r="CF66" s="298" t="str">
        <f ca="true">+IF(OFFSET('Water Data'!$H$28,0,10*ROW('Water Data'!H60))="","",OFFSET('Water Data'!$H$28,0,10*ROW('Water Data'!H60)))</f>
        <v/>
      </c>
      <c r="CG66" s="298" t="str">
        <f ca="true">+IF(OFFSET('Water Data'!$H$29,0,10*ROW('Water Data'!H60))="","",OFFSET('Water Data'!$H$29,0,10*ROW('Water Data'!H60)))</f>
        <v/>
      </c>
      <c r="CH66" s="298" t="str">
        <f ca="true">+IF(OFFSET('Water Data'!$I$27,0,10*ROW('Water Data'!I60))="","",OFFSET('Water Data'!$I$27,0,10*ROW('Water Data'!I60)))</f>
        <v/>
      </c>
      <c r="CI66" s="298" t="str">
        <f ca="true">+IF(OFFSET('Water Data'!$I$28,0,10*ROW('Water Data'!I60))="","",OFFSET('Water Data'!$I$28,0,10*ROW('Water Data'!I60)))</f>
        <v/>
      </c>
      <c r="CJ66" s="298" t="str">
        <f ca="true">+IF(OFFSET('Water Data'!$I$29,0,10*ROW('Water Data'!I60))="","",OFFSET('Water Data'!$I$29,0,10*ROW('Water Data'!I60)))</f>
        <v/>
      </c>
      <c r="CK66" s="298" t="str">
        <f ca="true">+IF(OFFSET('Sanitation Data'!$D$28,0,10*ROW('Sanitation Data'!D60))="","",OFFSET('Sanitation Data'!$D$28,0,10*ROW('Sanitation Data'!D60)))</f>
        <v/>
      </c>
      <c r="CL66" s="298" t="str">
        <f ca="true">+IF(OFFSET('Sanitation Data'!$D$29,0,10*ROW('Sanitation Data'!D60))="","",OFFSET('Sanitation Data'!$D$29,0,10*ROW('Sanitation Data'!D60)))</f>
        <v/>
      </c>
      <c r="CM66" s="298" t="str">
        <f ca="true">+IF(OFFSET('Sanitation Data'!$D$30,0,10*ROW('Sanitation Data'!D60))="","",OFFSET('Sanitation Data'!$D$30,0,10*ROW('Sanitation Data'!D60)))</f>
        <v/>
      </c>
      <c r="CN66" s="298" t="str">
        <f ca="true">+IF(OFFSET('Sanitation Data'!$D$31,0,10*ROW('Sanitation Data'!D60))="","",OFFSET('Sanitation Data'!$D$31,0,10*ROW('Sanitation Data'!D60)))</f>
        <v/>
      </c>
      <c r="CO66" s="298" t="str">
        <f ca="true">+IF(OFFSET('Sanitation Data'!$D$32,0,10*ROW('Sanitation Data'!D60))="","",OFFSET('Sanitation Data'!$D$32,0,10*ROW('Sanitation Data'!D60)))</f>
        <v/>
      </c>
      <c r="CP66" s="298" t="str">
        <f ca="true">+IF(OFFSET('Sanitation Data'!$E$28,0,10*ROW('Sanitation Data'!E60))="","",OFFSET('Sanitation Data'!$E$28,0,10*ROW('Sanitation Data'!E60)))</f>
        <v/>
      </c>
      <c r="CQ66" s="298" t="str">
        <f ca="true">+IF(OFFSET('Sanitation Data'!$E$29,0,10*ROW('Sanitation Data'!E60))="","",OFFSET('Sanitation Data'!$E$29,0,10*ROW('Sanitation Data'!E60)))</f>
        <v/>
      </c>
      <c r="CR66" s="298" t="str">
        <f ca="true">+IF(OFFSET('Sanitation Data'!$E$30,0,10*ROW('Sanitation Data'!E60))="","",OFFSET('Sanitation Data'!$E$30,0,10*ROW('Sanitation Data'!E60)))</f>
        <v/>
      </c>
      <c r="CS66" s="298" t="str">
        <f ca="true">+IF(OFFSET('Sanitation Data'!$E$31,0,10*ROW('Sanitation Data'!E60))="","",OFFSET('Sanitation Data'!$E$31,0,10*ROW('Sanitation Data'!E60)))</f>
        <v/>
      </c>
      <c r="CT66" s="298" t="str">
        <f ca="true">+IF(OFFSET('Sanitation Data'!$E$32,0,10*ROW('Sanitation Data'!E60))="","",OFFSET('Sanitation Data'!$E$32,0,10*ROW('Sanitation Data'!E60)))</f>
        <v/>
      </c>
      <c r="CU66" s="298" t="str">
        <f ca="true">+IF(OFFSET('Sanitation Data'!$F$28,0,10*ROW('Sanitation Data'!F60))="","",OFFSET('Sanitation Data'!$F$28,0,10*ROW('Sanitation Data'!F60)))</f>
        <v/>
      </c>
      <c r="CV66" s="298" t="str">
        <f ca="true">+IF(OFFSET('Sanitation Data'!$F$29,0,10*ROW('Sanitation Data'!F60))="","",OFFSET('Sanitation Data'!$F$29,0,10*ROW('Sanitation Data'!F60)))</f>
        <v/>
      </c>
      <c r="CW66" s="298" t="str">
        <f ca="true">+IF(OFFSET('Sanitation Data'!$F$30,0,10*ROW('Sanitation Data'!F60))="","",OFFSET('Sanitation Data'!$F$30,0,10*ROW('Sanitation Data'!F60)))</f>
        <v/>
      </c>
      <c r="CX66" s="298" t="str">
        <f ca="true">+IF(OFFSET('Sanitation Data'!$F$31,0,10*ROW('Sanitation Data'!F60))="","",OFFSET('Sanitation Data'!$F$31,0,10*ROW('Sanitation Data'!F60)))</f>
        <v/>
      </c>
      <c r="CY66" s="298" t="str">
        <f ca="true">+IF(OFFSET('Sanitation Data'!$F$32,0,10*ROW('Sanitation Data'!F60))="","",OFFSET('Sanitation Data'!$F$32,0,10*ROW('Sanitation Data'!F60)))</f>
        <v/>
      </c>
      <c r="CZ66" s="298" t="str">
        <f ca="true">+IF(OFFSET('Sanitation Data'!$G$28,0,10*ROW('Sanitation Data'!G60))="","",OFFSET('Sanitation Data'!$G$28,0,10*ROW('Sanitation Data'!G60)))</f>
        <v/>
      </c>
      <c r="DA66" s="298" t="str">
        <f ca="true">+IF(OFFSET('Sanitation Data'!$G$29,0,10*ROW('Sanitation Data'!G60))="","",OFFSET('Sanitation Data'!$G$29,0,10*ROW('Sanitation Data'!G60)))</f>
        <v/>
      </c>
      <c r="DB66" s="298" t="str">
        <f ca="true">+IF(OFFSET('Sanitation Data'!$G$30,0,10*ROW('Sanitation Data'!G60))="","",OFFSET('Sanitation Data'!$G$30,0,10*ROW('Sanitation Data'!G60)))</f>
        <v/>
      </c>
      <c r="DC66" s="298" t="str">
        <f ca="true">+IF(OFFSET('Sanitation Data'!$G$31,0,10*ROW('Sanitation Data'!G60))="","",OFFSET('Sanitation Data'!$G$31,0,10*ROW('Sanitation Data'!G60)))</f>
        <v/>
      </c>
      <c r="DD66" s="298" t="str">
        <f ca="true">+IF(OFFSET('Sanitation Data'!$G$32,0,10*ROW('Sanitation Data'!G60))="","",OFFSET('Sanitation Data'!$G$32,0,10*ROW('Sanitation Data'!G60)))</f>
        <v/>
      </c>
      <c r="DE66" s="298" t="str">
        <f ca="true">+IF(OFFSET('Sanitation Data'!$H$28,0,10*ROW('Sanitation Data'!H60))="","",OFFSET('Sanitation Data'!$H$28,0,10*ROW('Sanitation Data'!H60)))</f>
        <v/>
      </c>
      <c r="DF66" s="298" t="str">
        <f ca="true">+IF(OFFSET('Sanitation Data'!$H$29,0,10*ROW('Sanitation Data'!H60))="","",OFFSET('Sanitation Data'!$H$29,0,10*ROW('Sanitation Data'!H60)))</f>
        <v/>
      </c>
      <c r="DG66" s="298" t="str">
        <f ca="true">+IF(OFFSET('Sanitation Data'!$H$30,0,10*ROW('Sanitation Data'!H60))="","",OFFSET('Sanitation Data'!$H$30,0,10*ROW('Sanitation Data'!H60)))</f>
        <v/>
      </c>
      <c r="DH66" s="298" t="str">
        <f ca="true">+IF(OFFSET('Sanitation Data'!$H$31,0,10*ROW('Sanitation Data'!H60))="","",OFFSET('Sanitation Data'!$H$31,0,10*ROW('Sanitation Data'!H60)))</f>
        <v/>
      </c>
      <c r="DI66" s="298" t="str">
        <f ca="true">+IF(OFFSET('Sanitation Data'!$H$32,0,10*ROW('Sanitation Data'!H60))="","",OFFSET('Sanitation Data'!$H$32,0,10*ROW('Sanitation Data'!H60)))</f>
        <v/>
      </c>
      <c r="DJ66" s="298" t="str">
        <f ca="true">+IF(OFFSET('Sanitation Data'!$I$28,0,10*ROW('Sanitation Data'!I60))="","",OFFSET('Sanitation Data'!$I$28,0,10*ROW('Sanitation Data'!I60)))</f>
        <v/>
      </c>
      <c r="DK66" s="298" t="str">
        <f ca="true">+IF(OFFSET('Sanitation Data'!$I$29,0,10*ROW('Sanitation Data'!I60))="","",OFFSET('Sanitation Data'!$I$29,0,10*ROW('Sanitation Data'!I60)))</f>
        <v/>
      </c>
      <c r="DL66" s="298" t="str">
        <f ca="true">+IF(OFFSET('Sanitation Data'!$I$30,0,10*ROW('Sanitation Data'!I60))="","",OFFSET('Sanitation Data'!$I$30,0,10*ROW('Sanitation Data'!I60)))</f>
        <v/>
      </c>
      <c r="DM66" s="298" t="str">
        <f ca="true">+IF(OFFSET('Sanitation Data'!$I$31,0,10*ROW('Sanitation Data'!I60))="","",OFFSET('Sanitation Data'!$I$31,0,10*ROW('Sanitation Data'!I60)))</f>
        <v/>
      </c>
      <c r="DN66" s="298" t="str">
        <f ca="true">+IF(OFFSET('Sanitation Data'!$I$32,0,10*ROW('Sanitation Data'!I60))="","",OFFSET('Sanitation Data'!$I$32,0,10*ROW('Sanitation Data'!I60)))</f>
        <v/>
      </c>
      <c r="DO66" s="298" t="str">
        <f ca="true">+IF(OFFSET('Hygiene Data'!$D$11,0,10*ROW('Hygiene Data'!D60))="","",OFFSET('Hygiene Data'!$D$11,0,10*ROW('Hygiene Data'!D60)))</f>
        <v/>
      </c>
      <c r="DP66" s="298" t="str">
        <f ca="true">+IF(OFFSET('Hygiene Data'!$D$12,0,10*ROW('Hygiene Data'!D60))="","",OFFSET('Hygiene Data'!$D$12,0,10*ROW('Hygiene Data'!D60)))</f>
        <v/>
      </c>
      <c r="DQ66" s="298" t="str">
        <f ca="true">+IF(OFFSET('Hygiene Data'!$D$13,0,10*ROW('Hygiene Data'!D60))="","",OFFSET('Hygiene Data'!$D$13,0,10*ROW('Hygiene Data'!D60)))</f>
        <v/>
      </c>
      <c r="DR66" s="298" t="str">
        <f ca="true">+IF(OFFSET('Hygiene Data'!$E$11,0,10*ROW('Hygiene Data'!E60))="","",OFFSET('Hygiene Data'!$E$11,0,10*ROW('Hygiene Data'!E60)))</f>
        <v/>
      </c>
      <c r="DS66" s="298" t="str">
        <f ca="true">+IF(OFFSET('Hygiene Data'!$E$12,0,10*ROW('Hygiene Data'!E60))="","",OFFSET('Hygiene Data'!$E$12,0,10*ROW('Hygiene Data'!E60)))</f>
        <v/>
      </c>
      <c r="DT66" s="298" t="str">
        <f ca="true">+IF(OFFSET('Hygiene Data'!$E$13,0,10*ROW('Hygiene Data'!E60))="","",OFFSET('Hygiene Data'!$E$13,0,10*ROW('Hygiene Data'!E60)))</f>
        <v/>
      </c>
      <c r="DU66" s="298" t="str">
        <f ca="true">+IF(OFFSET('Hygiene Data'!$F$11,0,10*ROW('Hygiene Data'!F60))="","",OFFSET('Hygiene Data'!$F$11,0,10*ROW('Hygiene Data'!F60)))</f>
        <v/>
      </c>
      <c r="DV66" s="298" t="str">
        <f ca="true">+IF(OFFSET('Hygiene Data'!$F$12,0,10*ROW('Hygiene Data'!F60))="","",OFFSET('Hygiene Data'!$F$12,0,10*ROW('Hygiene Data'!F60)))</f>
        <v/>
      </c>
      <c r="DW66" s="298" t="str">
        <f ca="true">+IF(OFFSET('Hygiene Data'!$F$13,0,10*ROW('Hygiene Data'!F60))="","",OFFSET('Hygiene Data'!$F$13,0,10*ROW('Hygiene Data'!F60)))</f>
        <v/>
      </c>
      <c r="DX66" s="298" t="str">
        <f ca="true">+IF(OFFSET('Hygiene Data'!$G$11,0,10*ROW('Hygiene Data'!G60))="","",OFFSET('Hygiene Data'!$G$11,0,10*ROW('Hygiene Data'!G60)))</f>
        <v/>
      </c>
      <c r="DY66" s="298" t="str">
        <f ca="true">+IF(OFFSET('Hygiene Data'!$G$12,0,10*ROW('Hygiene Data'!G60))="","",OFFSET('Hygiene Data'!$G$12,0,10*ROW('Hygiene Data'!G60)))</f>
        <v/>
      </c>
      <c r="DZ66" s="298" t="str">
        <f ca="true">+IF(OFFSET('Hygiene Data'!$G$13,0,10*ROW('Hygiene Data'!G60))="","",OFFSET('Hygiene Data'!$G$13,0,10*ROW('Hygiene Data'!G60)))</f>
        <v/>
      </c>
      <c r="EA66" s="298" t="str">
        <f ca="true">+IF(OFFSET('Hygiene Data'!$H$11,0,10*ROW('Hygiene Data'!H60))="","",OFFSET('Hygiene Data'!$H$11,0,10*ROW('Hygiene Data'!H60)))</f>
        <v/>
      </c>
      <c r="EB66" s="298" t="str">
        <f ca="true">+IF(OFFSET('Hygiene Data'!$H$12,0,10*ROW('Hygiene Data'!H60))="","",OFFSET('Hygiene Data'!$H$12,0,10*ROW('Hygiene Data'!H60)))</f>
        <v/>
      </c>
      <c r="EC66" s="298" t="str">
        <f ca="true">+IF(OFFSET('Hygiene Data'!$H$13,0,10*ROW('Hygiene Data'!H60))="","",OFFSET('Hygiene Data'!$H$13,0,10*ROW('Hygiene Data'!H60)))</f>
        <v/>
      </c>
      <c r="ED66" s="298" t="str">
        <f ca="true">+IF(OFFSET('Hygiene Data'!$I$11,0,10*ROW('Hygiene Data'!I60))="","",OFFSET('Hygiene Data'!$I$11,0,10*ROW('Hygiene Data'!I60)))</f>
        <v/>
      </c>
      <c r="EE66" s="298" t="str">
        <f ca="true">+IF(OFFSET('Hygiene Data'!$I$12,0,10*ROW('Hygiene Data'!I60))="","",OFFSET('Hygiene Data'!$I$12,0,10*ROW('Hygiene Data'!I60)))</f>
        <v/>
      </c>
      <c r="EF66" s="298"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54"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8"/>
      <c r="BS67" s="298" t="str">
        <f ca="true">+IF(OFFSET('Water Data'!$D$27,0,10*ROW('Water Data'!D61))="","",OFFSET('Water Data'!$D$27,0,10*ROW('Water Data'!D61)))</f>
        <v/>
      </c>
      <c r="BT67" s="298" t="str">
        <f ca="true">+IF(OFFSET('Water Data'!$D$28,0,10*ROW('Water Data'!D61))="","",OFFSET('Water Data'!$D$28,0,10*ROW('Water Data'!D61)))</f>
        <v/>
      </c>
      <c r="BU67" s="298" t="str">
        <f ca="true">+IF(OFFSET('Water Data'!$D$29,0,10*ROW('Water Data'!D61))="","",OFFSET('Water Data'!$D$29,0,10*ROW('Water Data'!D61)))</f>
        <v/>
      </c>
      <c r="BV67" s="298" t="str">
        <f ca="true">+IF(OFFSET('Water Data'!$E$27,0,10*ROW('Water Data'!E61))="","",OFFSET('Water Data'!$E$27,0,10*ROW('Water Data'!E61)))</f>
        <v/>
      </c>
      <c r="BW67" s="298" t="str">
        <f ca="true">+IF(OFFSET('Water Data'!$E$28,0,10*ROW('Water Data'!E61))="","",OFFSET('Water Data'!$E$28,0,10*ROW('Water Data'!E61)))</f>
        <v/>
      </c>
      <c r="BX67" s="298" t="str">
        <f ca="true">+IF(OFFSET('Water Data'!$E$29,0,10*ROW('Water Data'!E61))="","",OFFSET('Water Data'!$E$29,0,10*ROW('Water Data'!E61)))</f>
        <v/>
      </c>
      <c r="BY67" s="298" t="str">
        <f ca="true">+IF(OFFSET('Water Data'!$F$27,0,10*ROW('Water Data'!F61))="","",OFFSET('Water Data'!$F$27,0,10*ROW('Water Data'!F61)))</f>
        <v/>
      </c>
      <c r="BZ67" s="298" t="str">
        <f ca="true">+IF(OFFSET('Water Data'!$F$28,0,10*ROW('Water Data'!F61))="","",OFFSET('Water Data'!$F$28,0,10*ROW('Water Data'!F61)))</f>
        <v/>
      </c>
      <c r="CA67" s="298" t="str">
        <f ca="true">+IF(OFFSET('Water Data'!$F$29,0,10*ROW('Water Data'!F61))="","",OFFSET('Water Data'!$F$29,0,10*ROW('Water Data'!F61)))</f>
        <v/>
      </c>
      <c r="CB67" s="298" t="str">
        <f ca="true">+IF(OFFSET('Water Data'!$G$27,0,10*ROW('Water Data'!G61))="","",OFFSET('Water Data'!$G$27,0,10*ROW('Water Data'!G61)))</f>
        <v/>
      </c>
      <c r="CC67" s="298" t="str">
        <f ca="true">+IF(OFFSET('Water Data'!$G$28,0,10*ROW('Water Data'!G61))="","",OFFSET('Water Data'!$G$28,0,10*ROW('Water Data'!G61)))</f>
        <v/>
      </c>
      <c r="CD67" s="298" t="str">
        <f ca="true">+IF(OFFSET('Water Data'!$G$29,0,10*ROW('Water Data'!G61))="","",OFFSET('Water Data'!$G$29,0,10*ROW('Water Data'!G61)))</f>
        <v/>
      </c>
      <c r="CE67" s="298" t="str">
        <f ca="true">+IF(OFFSET('Water Data'!$H$27,0,10*ROW('Water Data'!H61))="","",OFFSET('Water Data'!$H$27,0,10*ROW('Water Data'!H61)))</f>
        <v/>
      </c>
      <c r="CF67" s="298" t="str">
        <f ca="true">+IF(OFFSET('Water Data'!$H$28,0,10*ROW('Water Data'!H61))="","",OFFSET('Water Data'!$H$28,0,10*ROW('Water Data'!H61)))</f>
        <v/>
      </c>
      <c r="CG67" s="298" t="str">
        <f ca="true">+IF(OFFSET('Water Data'!$H$29,0,10*ROW('Water Data'!H61))="","",OFFSET('Water Data'!$H$29,0,10*ROW('Water Data'!H61)))</f>
        <v/>
      </c>
      <c r="CH67" s="298" t="str">
        <f ca="true">+IF(OFFSET('Water Data'!$I$27,0,10*ROW('Water Data'!I61))="","",OFFSET('Water Data'!$I$27,0,10*ROW('Water Data'!I61)))</f>
        <v/>
      </c>
      <c r="CI67" s="298" t="str">
        <f ca="true">+IF(OFFSET('Water Data'!$I$28,0,10*ROW('Water Data'!I61))="","",OFFSET('Water Data'!$I$28,0,10*ROW('Water Data'!I61)))</f>
        <v/>
      </c>
      <c r="CJ67" s="298" t="str">
        <f ca="true">+IF(OFFSET('Water Data'!$I$29,0,10*ROW('Water Data'!I61))="","",OFFSET('Water Data'!$I$29,0,10*ROW('Water Data'!I61)))</f>
        <v/>
      </c>
      <c r="CK67" s="298" t="str">
        <f ca="true">+IF(OFFSET('Sanitation Data'!$D$28,0,10*ROW('Sanitation Data'!D61))="","",OFFSET('Sanitation Data'!$D$28,0,10*ROW('Sanitation Data'!D61)))</f>
        <v/>
      </c>
      <c r="CL67" s="298" t="str">
        <f ca="true">+IF(OFFSET('Sanitation Data'!$D$29,0,10*ROW('Sanitation Data'!D61))="","",OFFSET('Sanitation Data'!$D$29,0,10*ROW('Sanitation Data'!D61)))</f>
        <v/>
      </c>
      <c r="CM67" s="298" t="str">
        <f ca="true">+IF(OFFSET('Sanitation Data'!$D$30,0,10*ROW('Sanitation Data'!D61))="","",OFFSET('Sanitation Data'!$D$30,0,10*ROW('Sanitation Data'!D61)))</f>
        <v/>
      </c>
      <c r="CN67" s="298" t="str">
        <f ca="true">+IF(OFFSET('Sanitation Data'!$D$31,0,10*ROW('Sanitation Data'!D61))="","",OFFSET('Sanitation Data'!$D$31,0,10*ROW('Sanitation Data'!D61)))</f>
        <v/>
      </c>
      <c r="CO67" s="298" t="str">
        <f ca="true">+IF(OFFSET('Sanitation Data'!$D$32,0,10*ROW('Sanitation Data'!D61))="","",OFFSET('Sanitation Data'!$D$32,0,10*ROW('Sanitation Data'!D61)))</f>
        <v/>
      </c>
      <c r="CP67" s="298" t="str">
        <f ca="true">+IF(OFFSET('Sanitation Data'!$E$28,0,10*ROW('Sanitation Data'!E61))="","",OFFSET('Sanitation Data'!$E$28,0,10*ROW('Sanitation Data'!E61)))</f>
        <v/>
      </c>
      <c r="CQ67" s="298" t="str">
        <f ca="true">+IF(OFFSET('Sanitation Data'!$E$29,0,10*ROW('Sanitation Data'!E61))="","",OFFSET('Sanitation Data'!$E$29,0,10*ROW('Sanitation Data'!E61)))</f>
        <v/>
      </c>
      <c r="CR67" s="298" t="str">
        <f ca="true">+IF(OFFSET('Sanitation Data'!$E$30,0,10*ROW('Sanitation Data'!E61))="","",OFFSET('Sanitation Data'!$E$30,0,10*ROW('Sanitation Data'!E61)))</f>
        <v/>
      </c>
      <c r="CS67" s="298" t="str">
        <f ca="true">+IF(OFFSET('Sanitation Data'!$E$31,0,10*ROW('Sanitation Data'!E61))="","",OFFSET('Sanitation Data'!$E$31,0,10*ROW('Sanitation Data'!E61)))</f>
        <v/>
      </c>
      <c r="CT67" s="298" t="str">
        <f ca="true">+IF(OFFSET('Sanitation Data'!$E$32,0,10*ROW('Sanitation Data'!E61))="","",OFFSET('Sanitation Data'!$E$32,0,10*ROW('Sanitation Data'!E61)))</f>
        <v/>
      </c>
      <c r="CU67" s="298" t="str">
        <f ca="true">+IF(OFFSET('Sanitation Data'!$F$28,0,10*ROW('Sanitation Data'!F61))="","",OFFSET('Sanitation Data'!$F$28,0,10*ROW('Sanitation Data'!F61)))</f>
        <v/>
      </c>
      <c r="CV67" s="298" t="str">
        <f ca="true">+IF(OFFSET('Sanitation Data'!$F$29,0,10*ROW('Sanitation Data'!F61))="","",OFFSET('Sanitation Data'!$F$29,0,10*ROW('Sanitation Data'!F61)))</f>
        <v/>
      </c>
      <c r="CW67" s="298" t="str">
        <f ca="true">+IF(OFFSET('Sanitation Data'!$F$30,0,10*ROW('Sanitation Data'!F61))="","",OFFSET('Sanitation Data'!$F$30,0,10*ROW('Sanitation Data'!F61)))</f>
        <v/>
      </c>
      <c r="CX67" s="298" t="str">
        <f ca="true">+IF(OFFSET('Sanitation Data'!$F$31,0,10*ROW('Sanitation Data'!F61))="","",OFFSET('Sanitation Data'!$F$31,0,10*ROW('Sanitation Data'!F61)))</f>
        <v/>
      </c>
      <c r="CY67" s="298" t="str">
        <f ca="true">+IF(OFFSET('Sanitation Data'!$F$32,0,10*ROW('Sanitation Data'!F61))="","",OFFSET('Sanitation Data'!$F$32,0,10*ROW('Sanitation Data'!F61)))</f>
        <v/>
      </c>
      <c r="CZ67" s="298" t="str">
        <f ca="true">+IF(OFFSET('Sanitation Data'!$G$28,0,10*ROW('Sanitation Data'!G61))="","",OFFSET('Sanitation Data'!$G$28,0,10*ROW('Sanitation Data'!G61)))</f>
        <v/>
      </c>
      <c r="DA67" s="298" t="str">
        <f ca="true">+IF(OFFSET('Sanitation Data'!$G$29,0,10*ROW('Sanitation Data'!G61))="","",OFFSET('Sanitation Data'!$G$29,0,10*ROW('Sanitation Data'!G61)))</f>
        <v/>
      </c>
      <c r="DB67" s="298" t="str">
        <f ca="true">+IF(OFFSET('Sanitation Data'!$G$30,0,10*ROW('Sanitation Data'!G61))="","",OFFSET('Sanitation Data'!$G$30,0,10*ROW('Sanitation Data'!G61)))</f>
        <v/>
      </c>
      <c r="DC67" s="298" t="str">
        <f ca="true">+IF(OFFSET('Sanitation Data'!$G$31,0,10*ROW('Sanitation Data'!G61))="","",OFFSET('Sanitation Data'!$G$31,0,10*ROW('Sanitation Data'!G61)))</f>
        <v/>
      </c>
      <c r="DD67" s="298" t="str">
        <f ca="true">+IF(OFFSET('Sanitation Data'!$G$32,0,10*ROW('Sanitation Data'!G61))="","",OFFSET('Sanitation Data'!$G$32,0,10*ROW('Sanitation Data'!G61)))</f>
        <v/>
      </c>
      <c r="DE67" s="298" t="str">
        <f ca="true">+IF(OFFSET('Sanitation Data'!$H$28,0,10*ROW('Sanitation Data'!H61))="","",OFFSET('Sanitation Data'!$H$28,0,10*ROW('Sanitation Data'!H61)))</f>
        <v/>
      </c>
      <c r="DF67" s="298" t="str">
        <f ca="true">+IF(OFFSET('Sanitation Data'!$H$29,0,10*ROW('Sanitation Data'!H61))="","",OFFSET('Sanitation Data'!$H$29,0,10*ROW('Sanitation Data'!H61)))</f>
        <v/>
      </c>
      <c r="DG67" s="298" t="str">
        <f ca="true">+IF(OFFSET('Sanitation Data'!$H$30,0,10*ROW('Sanitation Data'!H61))="","",OFFSET('Sanitation Data'!$H$30,0,10*ROW('Sanitation Data'!H61)))</f>
        <v/>
      </c>
      <c r="DH67" s="298" t="str">
        <f ca="true">+IF(OFFSET('Sanitation Data'!$H$31,0,10*ROW('Sanitation Data'!H61))="","",OFFSET('Sanitation Data'!$H$31,0,10*ROW('Sanitation Data'!H61)))</f>
        <v/>
      </c>
      <c r="DI67" s="298" t="str">
        <f ca="true">+IF(OFFSET('Sanitation Data'!$H$32,0,10*ROW('Sanitation Data'!H61))="","",OFFSET('Sanitation Data'!$H$32,0,10*ROW('Sanitation Data'!H61)))</f>
        <v/>
      </c>
      <c r="DJ67" s="298" t="str">
        <f ca="true">+IF(OFFSET('Sanitation Data'!$I$28,0,10*ROW('Sanitation Data'!I61))="","",OFFSET('Sanitation Data'!$I$28,0,10*ROW('Sanitation Data'!I61)))</f>
        <v/>
      </c>
      <c r="DK67" s="298" t="str">
        <f ca="true">+IF(OFFSET('Sanitation Data'!$I$29,0,10*ROW('Sanitation Data'!I61))="","",OFFSET('Sanitation Data'!$I$29,0,10*ROW('Sanitation Data'!I61)))</f>
        <v/>
      </c>
      <c r="DL67" s="298" t="str">
        <f ca="true">+IF(OFFSET('Sanitation Data'!$I$30,0,10*ROW('Sanitation Data'!I61))="","",OFFSET('Sanitation Data'!$I$30,0,10*ROW('Sanitation Data'!I61)))</f>
        <v/>
      </c>
      <c r="DM67" s="298" t="str">
        <f ca="true">+IF(OFFSET('Sanitation Data'!$I$31,0,10*ROW('Sanitation Data'!I61))="","",OFFSET('Sanitation Data'!$I$31,0,10*ROW('Sanitation Data'!I61)))</f>
        <v/>
      </c>
      <c r="DN67" s="298" t="str">
        <f ca="true">+IF(OFFSET('Sanitation Data'!$I$32,0,10*ROW('Sanitation Data'!I61))="","",OFFSET('Sanitation Data'!$I$32,0,10*ROW('Sanitation Data'!I61)))</f>
        <v/>
      </c>
      <c r="DO67" s="298" t="str">
        <f ca="true">+IF(OFFSET('Hygiene Data'!$D$11,0,10*ROW('Hygiene Data'!D61))="","",OFFSET('Hygiene Data'!$D$11,0,10*ROW('Hygiene Data'!D61)))</f>
        <v/>
      </c>
      <c r="DP67" s="298" t="str">
        <f ca="true">+IF(OFFSET('Hygiene Data'!$D$12,0,10*ROW('Hygiene Data'!D61))="","",OFFSET('Hygiene Data'!$D$12,0,10*ROW('Hygiene Data'!D61)))</f>
        <v/>
      </c>
      <c r="DQ67" s="298" t="str">
        <f ca="true">+IF(OFFSET('Hygiene Data'!$D$13,0,10*ROW('Hygiene Data'!D61))="","",OFFSET('Hygiene Data'!$D$13,0,10*ROW('Hygiene Data'!D61)))</f>
        <v/>
      </c>
      <c r="DR67" s="298" t="str">
        <f ca="true">+IF(OFFSET('Hygiene Data'!$E$11,0,10*ROW('Hygiene Data'!E61))="","",OFFSET('Hygiene Data'!$E$11,0,10*ROW('Hygiene Data'!E61)))</f>
        <v/>
      </c>
      <c r="DS67" s="298" t="str">
        <f ca="true">+IF(OFFSET('Hygiene Data'!$E$12,0,10*ROW('Hygiene Data'!E61))="","",OFFSET('Hygiene Data'!$E$12,0,10*ROW('Hygiene Data'!E61)))</f>
        <v/>
      </c>
      <c r="DT67" s="298" t="str">
        <f ca="true">+IF(OFFSET('Hygiene Data'!$E$13,0,10*ROW('Hygiene Data'!E61))="","",OFFSET('Hygiene Data'!$E$13,0,10*ROW('Hygiene Data'!E61)))</f>
        <v/>
      </c>
      <c r="DU67" s="298" t="str">
        <f ca="true">+IF(OFFSET('Hygiene Data'!$F$11,0,10*ROW('Hygiene Data'!F61))="","",OFFSET('Hygiene Data'!$F$11,0,10*ROW('Hygiene Data'!F61)))</f>
        <v/>
      </c>
      <c r="DV67" s="298" t="str">
        <f ca="true">+IF(OFFSET('Hygiene Data'!$F$12,0,10*ROW('Hygiene Data'!F61))="","",OFFSET('Hygiene Data'!$F$12,0,10*ROW('Hygiene Data'!F61)))</f>
        <v/>
      </c>
      <c r="DW67" s="298" t="str">
        <f ca="true">+IF(OFFSET('Hygiene Data'!$F$13,0,10*ROW('Hygiene Data'!F61))="","",OFFSET('Hygiene Data'!$F$13,0,10*ROW('Hygiene Data'!F61)))</f>
        <v/>
      </c>
      <c r="DX67" s="298" t="str">
        <f ca="true">+IF(OFFSET('Hygiene Data'!$G$11,0,10*ROW('Hygiene Data'!G61))="","",OFFSET('Hygiene Data'!$G$11,0,10*ROW('Hygiene Data'!G61)))</f>
        <v/>
      </c>
      <c r="DY67" s="298" t="str">
        <f ca="true">+IF(OFFSET('Hygiene Data'!$G$12,0,10*ROW('Hygiene Data'!G61))="","",OFFSET('Hygiene Data'!$G$12,0,10*ROW('Hygiene Data'!G61)))</f>
        <v/>
      </c>
      <c r="DZ67" s="298" t="str">
        <f ca="true">+IF(OFFSET('Hygiene Data'!$G$13,0,10*ROW('Hygiene Data'!G61))="","",OFFSET('Hygiene Data'!$G$13,0,10*ROW('Hygiene Data'!G61)))</f>
        <v/>
      </c>
      <c r="EA67" s="298" t="str">
        <f ca="true">+IF(OFFSET('Hygiene Data'!$H$11,0,10*ROW('Hygiene Data'!H61))="","",OFFSET('Hygiene Data'!$H$11,0,10*ROW('Hygiene Data'!H61)))</f>
        <v/>
      </c>
      <c r="EB67" s="298" t="str">
        <f ca="true">+IF(OFFSET('Hygiene Data'!$H$12,0,10*ROW('Hygiene Data'!H61))="","",OFFSET('Hygiene Data'!$H$12,0,10*ROW('Hygiene Data'!H61)))</f>
        <v/>
      </c>
      <c r="EC67" s="298" t="str">
        <f ca="true">+IF(OFFSET('Hygiene Data'!$H$13,0,10*ROW('Hygiene Data'!H61))="","",OFFSET('Hygiene Data'!$H$13,0,10*ROW('Hygiene Data'!H61)))</f>
        <v/>
      </c>
      <c r="ED67" s="298" t="str">
        <f ca="true">+IF(OFFSET('Hygiene Data'!$I$11,0,10*ROW('Hygiene Data'!I61))="","",OFFSET('Hygiene Data'!$I$11,0,10*ROW('Hygiene Data'!I61)))</f>
        <v/>
      </c>
      <c r="EE67" s="298" t="str">
        <f ca="true">+IF(OFFSET('Hygiene Data'!$I$12,0,10*ROW('Hygiene Data'!I61))="","",OFFSET('Hygiene Data'!$I$12,0,10*ROW('Hygiene Data'!I61)))</f>
        <v/>
      </c>
      <c r="EF67" s="298"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54"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8"/>
      <c r="BS68" s="298" t="str">
        <f ca="true">+IF(OFFSET('Water Data'!$D$27,0,10*ROW('Water Data'!D62))="","",OFFSET('Water Data'!$D$27,0,10*ROW('Water Data'!D62)))</f>
        <v/>
      </c>
      <c r="BT68" s="298" t="str">
        <f ca="true">+IF(OFFSET('Water Data'!$D$28,0,10*ROW('Water Data'!D62))="","",OFFSET('Water Data'!$D$28,0,10*ROW('Water Data'!D62)))</f>
        <v/>
      </c>
      <c r="BU68" s="298" t="str">
        <f ca="true">+IF(OFFSET('Water Data'!$D$29,0,10*ROW('Water Data'!D62))="","",OFFSET('Water Data'!$D$29,0,10*ROW('Water Data'!D62)))</f>
        <v/>
      </c>
      <c r="BV68" s="298" t="str">
        <f ca="true">+IF(OFFSET('Water Data'!$E$27,0,10*ROW('Water Data'!E62))="","",OFFSET('Water Data'!$E$27,0,10*ROW('Water Data'!E62)))</f>
        <v/>
      </c>
      <c r="BW68" s="298" t="str">
        <f ca="true">+IF(OFFSET('Water Data'!$E$28,0,10*ROW('Water Data'!E62))="","",OFFSET('Water Data'!$E$28,0,10*ROW('Water Data'!E62)))</f>
        <v/>
      </c>
      <c r="BX68" s="298" t="str">
        <f ca="true">+IF(OFFSET('Water Data'!$E$29,0,10*ROW('Water Data'!E62))="","",OFFSET('Water Data'!$E$29,0,10*ROW('Water Data'!E62)))</f>
        <v/>
      </c>
      <c r="BY68" s="298" t="str">
        <f ca="true">+IF(OFFSET('Water Data'!$F$27,0,10*ROW('Water Data'!F62))="","",OFFSET('Water Data'!$F$27,0,10*ROW('Water Data'!F62)))</f>
        <v/>
      </c>
      <c r="BZ68" s="298" t="str">
        <f ca="true">+IF(OFFSET('Water Data'!$F$28,0,10*ROW('Water Data'!F62))="","",OFFSET('Water Data'!$F$28,0,10*ROW('Water Data'!F62)))</f>
        <v/>
      </c>
      <c r="CA68" s="298" t="str">
        <f ca="true">+IF(OFFSET('Water Data'!$F$29,0,10*ROW('Water Data'!F62))="","",OFFSET('Water Data'!$F$29,0,10*ROW('Water Data'!F62)))</f>
        <v/>
      </c>
      <c r="CB68" s="298" t="str">
        <f ca="true">+IF(OFFSET('Water Data'!$G$27,0,10*ROW('Water Data'!G62))="","",OFFSET('Water Data'!$G$27,0,10*ROW('Water Data'!G62)))</f>
        <v/>
      </c>
      <c r="CC68" s="298" t="str">
        <f ca="true">+IF(OFFSET('Water Data'!$G$28,0,10*ROW('Water Data'!G62))="","",OFFSET('Water Data'!$G$28,0,10*ROW('Water Data'!G62)))</f>
        <v/>
      </c>
      <c r="CD68" s="298" t="str">
        <f ca="true">+IF(OFFSET('Water Data'!$G$29,0,10*ROW('Water Data'!G62))="","",OFFSET('Water Data'!$G$29,0,10*ROW('Water Data'!G62)))</f>
        <v/>
      </c>
      <c r="CE68" s="298" t="str">
        <f ca="true">+IF(OFFSET('Water Data'!$H$27,0,10*ROW('Water Data'!H62))="","",OFFSET('Water Data'!$H$27,0,10*ROW('Water Data'!H62)))</f>
        <v/>
      </c>
      <c r="CF68" s="298" t="str">
        <f ca="true">+IF(OFFSET('Water Data'!$H$28,0,10*ROW('Water Data'!H62))="","",OFFSET('Water Data'!$H$28,0,10*ROW('Water Data'!H62)))</f>
        <v/>
      </c>
      <c r="CG68" s="298" t="str">
        <f ca="true">+IF(OFFSET('Water Data'!$H$29,0,10*ROW('Water Data'!H62))="","",OFFSET('Water Data'!$H$29,0,10*ROW('Water Data'!H62)))</f>
        <v/>
      </c>
      <c r="CH68" s="298" t="str">
        <f ca="true">+IF(OFFSET('Water Data'!$I$27,0,10*ROW('Water Data'!I62))="","",OFFSET('Water Data'!$I$27,0,10*ROW('Water Data'!I62)))</f>
        <v/>
      </c>
      <c r="CI68" s="298" t="str">
        <f ca="true">+IF(OFFSET('Water Data'!$I$28,0,10*ROW('Water Data'!I62))="","",OFFSET('Water Data'!$I$28,0,10*ROW('Water Data'!I62)))</f>
        <v/>
      </c>
      <c r="CJ68" s="298" t="str">
        <f ca="true">+IF(OFFSET('Water Data'!$I$29,0,10*ROW('Water Data'!I62))="","",OFFSET('Water Data'!$I$29,0,10*ROW('Water Data'!I62)))</f>
        <v/>
      </c>
      <c r="CK68" s="298" t="str">
        <f ca="true">+IF(OFFSET('Sanitation Data'!$D$28,0,10*ROW('Sanitation Data'!D62))="","",OFFSET('Sanitation Data'!$D$28,0,10*ROW('Sanitation Data'!D62)))</f>
        <v/>
      </c>
      <c r="CL68" s="298" t="str">
        <f ca="true">+IF(OFFSET('Sanitation Data'!$D$29,0,10*ROW('Sanitation Data'!D62))="","",OFFSET('Sanitation Data'!$D$29,0,10*ROW('Sanitation Data'!D62)))</f>
        <v/>
      </c>
      <c r="CM68" s="298" t="str">
        <f ca="true">+IF(OFFSET('Sanitation Data'!$D$30,0,10*ROW('Sanitation Data'!D62))="","",OFFSET('Sanitation Data'!$D$30,0,10*ROW('Sanitation Data'!D62)))</f>
        <v/>
      </c>
      <c r="CN68" s="298" t="str">
        <f ca="true">+IF(OFFSET('Sanitation Data'!$D$31,0,10*ROW('Sanitation Data'!D62))="","",OFFSET('Sanitation Data'!$D$31,0,10*ROW('Sanitation Data'!D62)))</f>
        <v/>
      </c>
      <c r="CO68" s="298" t="str">
        <f ca="true">+IF(OFFSET('Sanitation Data'!$D$32,0,10*ROW('Sanitation Data'!D62))="","",OFFSET('Sanitation Data'!$D$32,0,10*ROW('Sanitation Data'!D62)))</f>
        <v/>
      </c>
      <c r="CP68" s="298" t="str">
        <f ca="true">+IF(OFFSET('Sanitation Data'!$E$28,0,10*ROW('Sanitation Data'!E62))="","",OFFSET('Sanitation Data'!$E$28,0,10*ROW('Sanitation Data'!E62)))</f>
        <v/>
      </c>
      <c r="CQ68" s="298" t="str">
        <f ca="true">+IF(OFFSET('Sanitation Data'!$E$29,0,10*ROW('Sanitation Data'!E62))="","",OFFSET('Sanitation Data'!$E$29,0,10*ROW('Sanitation Data'!E62)))</f>
        <v/>
      </c>
      <c r="CR68" s="298" t="str">
        <f ca="true">+IF(OFFSET('Sanitation Data'!$E$30,0,10*ROW('Sanitation Data'!E62))="","",OFFSET('Sanitation Data'!$E$30,0,10*ROW('Sanitation Data'!E62)))</f>
        <v/>
      </c>
      <c r="CS68" s="298" t="str">
        <f ca="true">+IF(OFFSET('Sanitation Data'!$E$31,0,10*ROW('Sanitation Data'!E62))="","",OFFSET('Sanitation Data'!$E$31,0,10*ROW('Sanitation Data'!E62)))</f>
        <v/>
      </c>
      <c r="CT68" s="298" t="str">
        <f ca="true">+IF(OFFSET('Sanitation Data'!$E$32,0,10*ROW('Sanitation Data'!E62))="","",OFFSET('Sanitation Data'!$E$32,0,10*ROW('Sanitation Data'!E62)))</f>
        <v/>
      </c>
      <c r="CU68" s="298" t="str">
        <f ca="true">+IF(OFFSET('Sanitation Data'!$F$28,0,10*ROW('Sanitation Data'!F62))="","",OFFSET('Sanitation Data'!$F$28,0,10*ROW('Sanitation Data'!F62)))</f>
        <v/>
      </c>
      <c r="CV68" s="298" t="str">
        <f ca="true">+IF(OFFSET('Sanitation Data'!$F$29,0,10*ROW('Sanitation Data'!F62))="","",OFFSET('Sanitation Data'!$F$29,0,10*ROW('Sanitation Data'!F62)))</f>
        <v/>
      </c>
      <c r="CW68" s="298" t="str">
        <f ca="true">+IF(OFFSET('Sanitation Data'!$F$30,0,10*ROW('Sanitation Data'!F62))="","",OFFSET('Sanitation Data'!$F$30,0,10*ROW('Sanitation Data'!F62)))</f>
        <v/>
      </c>
      <c r="CX68" s="298" t="str">
        <f ca="true">+IF(OFFSET('Sanitation Data'!$F$31,0,10*ROW('Sanitation Data'!F62))="","",OFFSET('Sanitation Data'!$F$31,0,10*ROW('Sanitation Data'!F62)))</f>
        <v/>
      </c>
      <c r="CY68" s="298" t="str">
        <f ca="true">+IF(OFFSET('Sanitation Data'!$F$32,0,10*ROW('Sanitation Data'!F62))="","",OFFSET('Sanitation Data'!$F$32,0,10*ROW('Sanitation Data'!F62)))</f>
        <v/>
      </c>
      <c r="CZ68" s="298" t="str">
        <f ca="true">+IF(OFFSET('Sanitation Data'!$G$28,0,10*ROW('Sanitation Data'!G62))="","",OFFSET('Sanitation Data'!$G$28,0,10*ROW('Sanitation Data'!G62)))</f>
        <v/>
      </c>
      <c r="DA68" s="298" t="str">
        <f ca="true">+IF(OFFSET('Sanitation Data'!$G$29,0,10*ROW('Sanitation Data'!G62))="","",OFFSET('Sanitation Data'!$G$29,0,10*ROW('Sanitation Data'!G62)))</f>
        <v/>
      </c>
      <c r="DB68" s="298" t="str">
        <f ca="true">+IF(OFFSET('Sanitation Data'!$G$30,0,10*ROW('Sanitation Data'!G62))="","",OFFSET('Sanitation Data'!$G$30,0,10*ROW('Sanitation Data'!G62)))</f>
        <v/>
      </c>
      <c r="DC68" s="298" t="str">
        <f ca="true">+IF(OFFSET('Sanitation Data'!$G$31,0,10*ROW('Sanitation Data'!G62))="","",OFFSET('Sanitation Data'!$G$31,0,10*ROW('Sanitation Data'!G62)))</f>
        <v/>
      </c>
      <c r="DD68" s="298" t="str">
        <f ca="true">+IF(OFFSET('Sanitation Data'!$G$32,0,10*ROW('Sanitation Data'!G62))="","",OFFSET('Sanitation Data'!$G$32,0,10*ROW('Sanitation Data'!G62)))</f>
        <v/>
      </c>
      <c r="DE68" s="298" t="str">
        <f ca="true">+IF(OFFSET('Sanitation Data'!$H$28,0,10*ROW('Sanitation Data'!H62))="","",OFFSET('Sanitation Data'!$H$28,0,10*ROW('Sanitation Data'!H62)))</f>
        <v/>
      </c>
      <c r="DF68" s="298" t="str">
        <f ca="true">+IF(OFFSET('Sanitation Data'!$H$29,0,10*ROW('Sanitation Data'!H62))="","",OFFSET('Sanitation Data'!$H$29,0,10*ROW('Sanitation Data'!H62)))</f>
        <v/>
      </c>
      <c r="DG68" s="298" t="str">
        <f ca="true">+IF(OFFSET('Sanitation Data'!$H$30,0,10*ROW('Sanitation Data'!H62))="","",OFFSET('Sanitation Data'!$H$30,0,10*ROW('Sanitation Data'!H62)))</f>
        <v/>
      </c>
      <c r="DH68" s="298" t="str">
        <f ca="true">+IF(OFFSET('Sanitation Data'!$H$31,0,10*ROW('Sanitation Data'!H62))="","",OFFSET('Sanitation Data'!$H$31,0,10*ROW('Sanitation Data'!H62)))</f>
        <v/>
      </c>
      <c r="DI68" s="298" t="str">
        <f ca="true">+IF(OFFSET('Sanitation Data'!$H$32,0,10*ROW('Sanitation Data'!H62))="","",OFFSET('Sanitation Data'!$H$32,0,10*ROW('Sanitation Data'!H62)))</f>
        <v/>
      </c>
      <c r="DJ68" s="298" t="str">
        <f ca="true">+IF(OFFSET('Sanitation Data'!$I$28,0,10*ROW('Sanitation Data'!I62))="","",OFFSET('Sanitation Data'!$I$28,0,10*ROW('Sanitation Data'!I62)))</f>
        <v/>
      </c>
      <c r="DK68" s="298" t="str">
        <f ca="true">+IF(OFFSET('Sanitation Data'!$I$29,0,10*ROW('Sanitation Data'!I62))="","",OFFSET('Sanitation Data'!$I$29,0,10*ROW('Sanitation Data'!I62)))</f>
        <v/>
      </c>
      <c r="DL68" s="298" t="str">
        <f ca="true">+IF(OFFSET('Sanitation Data'!$I$30,0,10*ROW('Sanitation Data'!I62))="","",OFFSET('Sanitation Data'!$I$30,0,10*ROW('Sanitation Data'!I62)))</f>
        <v/>
      </c>
      <c r="DM68" s="298" t="str">
        <f ca="true">+IF(OFFSET('Sanitation Data'!$I$31,0,10*ROW('Sanitation Data'!I62))="","",OFFSET('Sanitation Data'!$I$31,0,10*ROW('Sanitation Data'!I62)))</f>
        <v/>
      </c>
      <c r="DN68" s="298" t="str">
        <f ca="true">+IF(OFFSET('Sanitation Data'!$I$32,0,10*ROW('Sanitation Data'!I62))="","",OFFSET('Sanitation Data'!$I$32,0,10*ROW('Sanitation Data'!I62)))</f>
        <v/>
      </c>
      <c r="DO68" s="298" t="str">
        <f ca="true">+IF(OFFSET('Hygiene Data'!$D$11,0,10*ROW('Hygiene Data'!D62))="","",OFFSET('Hygiene Data'!$D$11,0,10*ROW('Hygiene Data'!D62)))</f>
        <v/>
      </c>
      <c r="DP68" s="298" t="str">
        <f ca="true">+IF(OFFSET('Hygiene Data'!$D$12,0,10*ROW('Hygiene Data'!D62))="","",OFFSET('Hygiene Data'!$D$12,0,10*ROW('Hygiene Data'!D62)))</f>
        <v/>
      </c>
      <c r="DQ68" s="298" t="str">
        <f ca="true">+IF(OFFSET('Hygiene Data'!$D$13,0,10*ROW('Hygiene Data'!D62))="","",OFFSET('Hygiene Data'!$D$13,0,10*ROW('Hygiene Data'!D62)))</f>
        <v/>
      </c>
      <c r="DR68" s="298" t="str">
        <f ca="true">+IF(OFFSET('Hygiene Data'!$E$11,0,10*ROW('Hygiene Data'!E62))="","",OFFSET('Hygiene Data'!$E$11,0,10*ROW('Hygiene Data'!E62)))</f>
        <v/>
      </c>
      <c r="DS68" s="298" t="str">
        <f ca="true">+IF(OFFSET('Hygiene Data'!$E$12,0,10*ROW('Hygiene Data'!E62))="","",OFFSET('Hygiene Data'!$E$12,0,10*ROW('Hygiene Data'!E62)))</f>
        <v/>
      </c>
      <c r="DT68" s="298" t="str">
        <f ca="true">+IF(OFFSET('Hygiene Data'!$E$13,0,10*ROW('Hygiene Data'!E62))="","",OFFSET('Hygiene Data'!$E$13,0,10*ROW('Hygiene Data'!E62)))</f>
        <v/>
      </c>
      <c r="DU68" s="298" t="str">
        <f ca="true">+IF(OFFSET('Hygiene Data'!$F$11,0,10*ROW('Hygiene Data'!F62))="","",OFFSET('Hygiene Data'!$F$11,0,10*ROW('Hygiene Data'!F62)))</f>
        <v/>
      </c>
      <c r="DV68" s="298" t="str">
        <f ca="true">+IF(OFFSET('Hygiene Data'!$F$12,0,10*ROW('Hygiene Data'!F62))="","",OFFSET('Hygiene Data'!$F$12,0,10*ROW('Hygiene Data'!F62)))</f>
        <v/>
      </c>
      <c r="DW68" s="298" t="str">
        <f ca="true">+IF(OFFSET('Hygiene Data'!$F$13,0,10*ROW('Hygiene Data'!F62))="","",OFFSET('Hygiene Data'!$F$13,0,10*ROW('Hygiene Data'!F62)))</f>
        <v/>
      </c>
      <c r="DX68" s="298" t="str">
        <f ca="true">+IF(OFFSET('Hygiene Data'!$G$11,0,10*ROW('Hygiene Data'!G62))="","",OFFSET('Hygiene Data'!$G$11,0,10*ROW('Hygiene Data'!G62)))</f>
        <v/>
      </c>
      <c r="DY68" s="298" t="str">
        <f ca="true">+IF(OFFSET('Hygiene Data'!$G$12,0,10*ROW('Hygiene Data'!G62))="","",OFFSET('Hygiene Data'!$G$12,0,10*ROW('Hygiene Data'!G62)))</f>
        <v/>
      </c>
      <c r="DZ68" s="298" t="str">
        <f ca="true">+IF(OFFSET('Hygiene Data'!$G$13,0,10*ROW('Hygiene Data'!G62))="","",OFFSET('Hygiene Data'!$G$13,0,10*ROW('Hygiene Data'!G62)))</f>
        <v/>
      </c>
      <c r="EA68" s="298" t="str">
        <f ca="true">+IF(OFFSET('Hygiene Data'!$H$11,0,10*ROW('Hygiene Data'!H62))="","",OFFSET('Hygiene Data'!$H$11,0,10*ROW('Hygiene Data'!H62)))</f>
        <v/>
      </c>
      <c r="EB68" s="298" t="str">
        <f ca="true">+IF(OFFSET('Hygiene Data'!$H$12,0,10*ROW('Hygiene Data'!H62))="","",OFFSET('Hygiene Data'!$H$12,0,10*ROW('Hygiene Data'!H62)))</f>
        <v/>
      </c>
      <c r="EC68" s="298" t="str">
        <f ca="true">+IF(OFFSET('Hygiene Data'!$H$13,0,10*ROW('Hygiene Data'!H62))="","",OFFSET('Hygiene Data'!$H$13,0,10*ROW('Hygiene Data'!H62)))</f>
        <v/>
      </c>
      <c r="ED68" s="298" t="str">
        <f ca="true">+IF(OFFSET('Hygiene Data'!$I$11,0,10*ROW('Hygiene Data'!I62))="","",OFFSET('Hygiene Data'!$I$11,0,10*ROW('Hygiene Data'!I62)))</f>
        <v/>
      </c>
      <c r="EE68" s="298" t="str">
        <f ca="true">+IF(OFFSET('Hygiene Data'!$I$12,0,10*ROW('Hygiene Data'!I62))="","",OFFSET('Hygiene Data'!$I$12,0,10*ROW('Hygiene Data'!I62)))</f>
        <v/>
      </c>
      <c r="EF68" s="298"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54"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8"/>
      <c r="BS69" s="298" t="str">
        <f ca="true">+IF(OFFSET('Water Data'!$D$27,0,10*ROW('Water Data'!D63))="","",OFFSET('Water Data'!$D$27,0,10*ROW('Water Data'!D63)))</f>
        <v/>
      </c>
      <c r="BT69" s="298" t="str">
        <f ca="true">+IF(OFFSET('Water Data'!$D$28,0,10*ROW('Water Data'!D63))="","",OFFSET('Water Data'!$D$28,0,10*ROW('Water Data'!D63)))</f>
        <v/>
      </c>
      <c r="BU69" s="298" t="str">
        <f ca="true">+IF(OFFSET('Water Data'!$D$29,0,10*ROW('Water Data'!D63))="","",OFFSET('Water Data'!$D$29,0,10*ROW('Water Data'!D63)))</f>
        <v/>
      </c>
      <c r="BV69" s="298" t="str">
        <f ca="true">+IF(OFFSET('Water Data'!$E$27,0,10*ROW('Water Data'!E63))="","",OFFSET('Water Data'!$E$27,0,10*ROW('Water Data'!E63)))</f>
        <v/>
      </c>
      <c r="BW69" s="298" t="str">
        <f ca="true">+IF(OFFSET('Water Data'!$E$28,0,10*ROW('Water Data'!E63))="","",OFFSET('Water Data'!$E$28,0,10*ROW('Water Data'!E63)))</f>
        <v/>
      </c>
      <c r="BX69" s="298" t="str">
        <f ca="true">+IF(OFFSET('Water Data'!$E$29,0,10*ROW('Water Data'!E63))="","",OFFSET('Water Data'!$E$29,0,10*ROW('Water Data'!E63)))</f>
        <v/>
      </c>
      <c r="BY69" s="298" t="str">
        <f ca="true">+IF(OFFSET('Water Data'!$F$27,0,10*ROW('Water Data'!F63))="","",OFFSET('Water Data'!$F$27,0,10*ROW('Water Data'!F63)))</f>
        <v/>
      </c>
      <c r="BZ69" s="298" t="str">
        <f ca="true">+IF(OFFSET('Water Data'!$F$28,0,10*ROW('Water Data'!F63))="","",OFFSET('Water Data'!$F$28,0,10*ROW('Water Data'!F63)))</f>
        <v/>
      </c>
      <c r="CA69" s="298" t="str">
        <f ca="true">+IF(OFFSET('Water Data'!$F$29,0,10*ROW('Water Data'!F63))="","",OFFSET('Water Data'!$F$29,0,10*ROW('Water Data'!F63)))</f>
        <v/>
      </c>
      <c r="CB69" s="298" t="str">
        <f ca="true">+IF(OFFSET('Water Data'!$G$27,0,10*ROW('Water Data'!G63))="","",OFFSET('Water Data'!$G$27,0,10*ROW('Water Data'!G63)))</f>
        <v/>
      </c>
      <c r="CC69" s="298" t="str">
        <f ca="true">+IF(OFFSET('Water Data'!$G$28,0,10*ROW('Water Data'!G63))="","",OFFSET('Water Data'!$G$28,0,10*ROW('Water Data'!G63)))</f>
        <v/>
      </c>
      <c r="CD69" s="298" t="str">
        <f ca="true">+IF(OFFSET('Water Data'!$G$29,0,10*ROW('Water Data'!G63))="","",OFFSET('Water Data'!$G$29,0,10*ROW('Water Data'!G63)))</f>
        <v/>
      </c>
      <c r="CE69" s="298" t="str">
        <f ca="true">+IF(OFFSET('Water Data'!$H$27,0,10*ROW('Water Data'!H63))="","",OFFSET('Water Data'!$H$27,0,10*ROW('Water Data'!H63)))</f>
        <v/>
      </c>
      <c r="CF69" s="298" t="str">
        <f ca="true">+IF(OFFSET('Water Data'!$H$28,0,10*ROW('Water Data'!H63))="","",OFFSET('Water Data'!$H$28,0,10*ROW('Water Data'!H63)))</f>
        <v/>
      </c>
      <c r="CG69" s="298" t="str">
        <f ca="true">+IF(OFFSET('Water Data'!$H$29,0,10*ROW('Water Data'!H63))="","",OFFSET('Water Data'!$H$29,0,10*ROW('Water Data'!H63)))</f>
        <v/>
      </c>
      <c r="CH69" s="298" t="str">
        <f ca="true">+IF(OFFSET('Water Data'!$I$27,0,10*ROW('Water Data'!I63))="","",OFFSET('Water Data'!$I$27,0,10*ROW('Water Data'!I63)))</f>
        <v/>
      </c>
      <c r="CI69" s="298" t="str">
        <f ca="true">+IF(OFFSET('Water Data'!$I$28,0,10*ROW('Water Data'!I63))="","",OFFSET('Water Data'!$I$28,0,10*ROW('Water Data'!I63)))</f>
        <v/>
      </c>
      <c r="CJ69" s="298" t="str">
        <f ca="true">+IF(OFFSET('Water Data'!$I$29,0,10*ROW('Water Data'!I63))="","",OFFSET('Water Data'!$I$29,0,10*ROW('Water Data'!I63)))</f>
        <v/>
      </c>
      <c r="CK69" s="298" t="str">
        <f ca="true">+IF(OFFSET('Sanitation Data'!$D$28,0,10*ROW('Sanitation Data'!D63))="","",OFFSET('Sanitation Data'!$D$28,0,10*ROW('Sanitation Data'!D63)))</f>
        <v/>
      </c>
      <c r="CL69" s="298" t="str">
        <f ca="true">+IF(OFFSET('Sanitation Data'!$D$29,0,10*ROW('Sanitation Data'!D63))="","",OFFSET('Sanitation Data'!$D$29,0,10*ROW('Sanitation Data'!D63)))</f>
        <v/>
      </c>
      <c r="CM69" s="298" t="str">
        <f ca="true">+IF(OFFSET('Sanitation Data'!$D$30,0,10*ROW('Sanitation Data'!D63))="","",OFFSET('Sanitation Data'!$D$30,0,10*ROW('Sanitation Data'!D63)))</f>
        <v/>
      </c>
      <c r="CN69" s="298" t="str">
        <f ca="true">+IF(OFFSET('Sanitation Data'!$D$31,0,10*ROW('Sanitation Data'!D63))="","",OFFSET('Sanitation Data'!$D$31,0,10*ROW('Sanitation Data'!D63)))</f>
        <v/>
      </c>
      <c r="CO69" s="298" t="str">
        <f ca="true">+IF(OFFSET('Sanitation Data'!$D$32,0,10*ROW('Sanitation Data'!D63))="","",OFFSET('Sanitation Data'!$D$32,0,10*ROW('Sanitation Data'!D63)))</f>
        <v/>
      </c>
      <c r="CP69" s="298" t="str">
        <f ca="true">+IF(OFFSET('Sanitation Data'!$E$28,0,10*ROW('Sanitation Data'!E63))="","",OFFSET('Sanitation Data'!$E$28,0,10*ROW('Sanitation Data'!E63)))</f>
        <v/>
      </c>
      <c r="CQ69" s="298" t="str">
        <f ca="true">+IF(OFFSET('Sanitation Data'!$E$29,0,10*ROW('Sanitation Data'!E63))="","",OFFSET('Sanitation Data'!$E$29,0,10*ROW('Sanitation Data'!E63)))</f>
        <v/>
      </c>
      <c r="CR69" s="298" t="str">
        <f ca="true">+IF(OFFSET('Sanitation Data'!$E$30,0,10*ROW('Sanitation Data'!E63))="","",OFFSET('Sanitation Data'!$E$30,0,10*ROW('Sanitation Data'!E63)))</f>
        <v/>
      </c>
      <c r="CS69" s="298" t="str">
        <f ca="true">+IF(OFFSET('Sanitation Data'!$E$31,0,10*ROW('Sanitation Data'!E63))="","",OFFSET('Sanitation Data'!$E$31,0,10*ROW('Sanitation Data'!E63)))</f>
        <v/>
      </c>
      <c r="CT69" s="298" t="str">
        <f ca="true">+IF(OFFSET('Sanitation Data'!$E$32,0,10*ROW('Sanitation Data'!E63))="","",OFFSET('Sanitation Data'!$E$32,0,10*ROW('Sanitation Data'!E63)))</f>
        <v/>
      </c>
      <c r="CU69" s="298" t="str">
        <f ca="true">+IF(OFFSET('Sanitation Data'!$F$28,0,10*ROW('Sanitation Data'!F63))="","",OFFSET('Sanitation Data'!$F$28,0,10*ROW('Sanitation Data'!F63)))</f>
        <v/>
      </c>
      <c r="CV69" s="298" t="str">
        <f ca="true">+IF(OFFSET('Sanitation Data'!$F$29,0,10*ROW('Sanitation Data'!F63))="","",OFFSET('Sanitation Data'!$F$29,0,10*ROW('Sanitation Data'!F63)))</f>
        <v/>
      </c>
      <c r="CW69" s="298" t="str">
        <f ca="true">+IF(OFFSET('Sanitation Data'!$F$30,0,10*ROW('Sanitation Data'!F63))="","",OFFSET('Sanitation Data'!$F$30,0,10*ROW('Sanitation Data'!F63)))</f>
        <v/>
      </c>
      <c r="CX69" s="298" t="str">
        <f ca="true">+IF(OFFSET('Sanitation Data'!$F$31,0,10*ROW('Sanitation Data'!F63))="","",OFFSET('Sanitation Data'!$F$31,0,10*ROW('Sanitation Data'!F63)))</f>
        <v/>
      </c>
      <c r="CY69" s="298" t="str">
        <f ca="true">+IF(OFFSET('Sanitation Data'!$F$32,0,10*ROW('Sanitation Data'!F63))="","",OFFSET('Sanitation Data'!$F$32,0,10*ROW('Sanitation Data'!F63)))</f>
        <v/>
      </c>
      <c r="CZ69" s="298" t="str">
        <f ca="true">+IF(OFFSET('Sanitation Data'!$G$28,0,10*ROW('Sanitation Data'!G63))="","",OFFSET('Sanitation Data'!$G$28,0,10*ROW('Sanitation Data'!G63)))</f>
        <v/>
      </c>
      <c r="DA69" s="298" t="str">
        <f ca="true">+IF(OFFSET('Sanitation Data'!$G$29,0,10*ROW('Sanitation Data'!G63))="","",OFFSET('Sanitation Data'!$G$29,0,10*ROW('Sanitation Data'!G63)))</f>
        <v/>
      </c>
      <c r="DB69" s="298" t="str">
        <f ca="true">+IF(OFFSET('Sanitation Data'!$G$30,0,10*ROW('Sanitation Data'!G63))="","",OFFSET('Sanitation Data'!$G$30,0,10*ROW('Sanitation Data'!G63)))</f>
        <v/>
      </c>
      <c r="DC69" s="298" t="str">
        <f ca="true">+IF(OFFSET('Sanitation Data'!$G$31,0,10*ROW('Sanitation Data'!G63))="","",OFFSET('Sanitation Data'!$G$31,0,10*ROW('Sanitation Data'!G63)))</f>
        <v/>
      </c>
      <c r="DD69" s="298" t="str">
        <f ca="true">+IF(OFFSET('Sanitation Data'!$G$32,0,10*ROW('Sanitation Data'!G63))="","",OFFSET('Sanitation Data'!$G$32,0,10*ROW('Sanitation Data'!G63)))</f>
        <v/>
      </c>
      <c r="DE69" s="298" t="str">
        <f ca="true">+IF(OFFSET('Sanitation Data'!$H$28,0,10*ROW('Sanitation Data'!H63))="","",OFFSET('Sanitation Data'!$H$28,0,10*ROW('Sanitation Data'!H63)))</f>
        <v/>
      </c>
      <c r="DF69" s="298" t="str">
        <f ca="true">+IF(OFFSET('Sanitation Data'!$H$29,0,10*ROW('Sanitation Data'!H63))="","",OFFSET('Sanitation Data'!$H$29,0,10*ROW('Sanitation Data'!H63)))</f>
        <v/>
      </c>
      <c r="DG69" s="298" t="str">
        <f ca="true">+IF(OFFSET('Sanitation Data'!$H$30,0,10*ROW('Sanitation Data'!H63))="","",OFFSET('Sanitation Data'!$H$30,0,10*ROW('Sanitation Data'!H63)))</f>
        <v/>
      </c>
      <c r="DH69" s="298" t="str">
        <f ca="true">+IF(OFFSET('Sanitation Data'!$H$31,0,10*ROW('Sanitation Data'!H63))="","",OFFSET('Sanitation Data'!$H$31,0,10*ROW('Sanitation Data'!H63)))</f>
        <v/>
      </c>
      <c r="DI69" s="298" t="str">
        <f ca="true">+IF(OFFSET('Sanitation Data'!$H$32,0,10*ROW('Sanitation Data'!H63))="","",OFFSET('Sanitation Data'!$H$32,0,10*ROW('Sanitation Data'!H63)))</f>
        <v/>
      </c>
      <c r="DJ69" s="298" t="str">
        <f ca="true">+IF(OFFSET('Sanitation Data'!$I$28,0,10*ROW('Sanitation Data'!I63))="","",OFFSET('Sanitation Data'!$I$28,0,10*ROW('Sanitation Data'!I63)))</f>
        <v/>
      </c>
      <c r="DK69" s="298" t="str">
        <f ca="true">+IF(OFFSET('Sanitation Data'!$I$29,0,10*ROW('Sanitation Data'!I63))="","",OFFSET('Sanitation Data'!$I$29,0,10*ROW('Sanitation Data'!I63)))</f>
        <v/>
      </c>
      <c r="DL69" s="298" t="str">
        <f ca="true">+IF(OFFSET('Sanitation Data'!$I$30,0,10*ROW('Sanitation Data'!I63))="","",OFFSET('Sanitation Data'!$I$30,0,10*ROW('Sanitation Data'!I63)))</f>
        <v/>
      </c>
      <c r="DM69" s="298" t="str">
        <f ca="true">+IF(OFFSET('Sanitation Data'!$I$31,0,10*ROW('Sanitation Data'!I63))="","",OFFSET('Sanitation Data'!$I$31,0,10*ROW('Sanitation Data'!I63)))</f>
        <v/>
      </c>
      <c r="DN69" s="298" t="str">
        <f ca="true">+IF(OFFSET('Sanitation Data'!$I$32,0,10*ROW('Sanitation Data'!I63))="","",OFFSET('Sanitation Data'!$I$32,0,10*ROW('Sanitation Data'!I63)))</f>
        <v/>
      </c>
      <c r="DO69" s="298" t="str">
        <f ca="true">+IF(OFFSET('Hygiene Data'!$D$11,0,10*ROW('Hygiene Data'!D63))="","",OFFSET('Hygiene Data'!$D$11,0,10*ROW('Hygiene Data'!D63)))</f>
        <v/>
      </c>
      <c r="DP69" s="298" t="str">
        <f ca="true">+IF(OFFSET('Hygiene Data'!$D$12,0,10*ROW('Hygiene Data'!D63))="","",OFFSET('Hygiene Data'!$D$12,0,10*ROW('Hygiene Data'!D63)))</f>
        <v/>
      </c>
      <c r="DQ69" s="298" t="str">
        <f ca="true">+IF(OFFSET('Hygiene Data'!$D$13,0,10*ROW('Hygiene Data'!D63))="","",OFFSET('Hygiene Data'!$D$13,0,10*ROW('Hygiene Data'!D63)))</f>
        <v/>
      </c>
      <c r="DR69" s="298" t="str">
        <f ca="true">+IF(OFFSET('Hygiene Data'!$E$11,0,10*ROW('Hygiene Data'!E63))="","",OFFSET('Hygiene Data'!$E$11,0,10*ROW('Hygiene Data'!E63)))</f>
        <v/>
      </c>
      <c r="DS69" s="298" t="str">
        <f ca="true">+IF(OFFSET('Hygiene Data'!$E$12,0,10*ROW('Hygiene Data'!E63))="","",OFFSET('Hygiene Data'!$E$12,0,10*ROW('Hygiene Data'!E63)))</f>
        <v/>
      </c>
      <c r="DT69" s="298" t="str">
        <f ca="true">+IF(OFFSET('Hygiene Data'!$E$13,0,10*ROW('Hygiene Data'!E63))="","",OFFSET('Hygiene Data'!$E$13,0,10*ROW('Hygiene Data'!E63)))</f>
        <v/>
      </c>
      <c r="DU69" s="298" t="str">
        <f ca="true">+IF(OFFSET('Hygiene Data'!$F$11,0,10*ROW('Hygiene Data'!F63))="","",OFFSET('Hygiene Data'!$F$11,0,10*ROW('Hygiene Data'!F63)))</f>
        <v/>
      </c>
      <c r="DV69" s="298" t="str">
        <f ca="true">+IF(OFFSET('Hygiene Data'!$F$12,0,10*ROW('Hygiene Data'!F63))="","",OFFSET('Hygiene Data'!$F$12,0,10*ROW('Hygiene Data'!F63)))</f>
        <v/>
      </c>
      <c r="DW69" s="298" t="str">
        <f ca="true">+IF(OFFSET('Hygiene Data'!$F$13,0,10*ROW('Hygiene Data'!F63))="","",OFFSET('Hygiene Data'!$F$13,0,10*ROW('Hygiene Data'!F63)))</f>
        <v/>
      </c>
      <c r="DX69" s="298" t="str">
        <f ca="true">+IF(OFFSET('Hygiene Data'!$G$11,0,10*ROW('Hygiene Data'!G63))="","",OFFSET('Hygiene Data'!$G$11,0,10*ROW('Hygiene Data'!G63)))</f>
        <v/>
      </c>
      <c r="DY69" s="298" t="str">
        <f ca="true">+IF(OFFSET('Hygiene Data'!$G$12,0,10*ROW('Hygiene Data'!G63))="","",OFFSET('Hygiene Data'!$G$12,0,10*ROW('Hygiene Data'!G63)))</f>
        <v/>
      </c>
      <c r="DZ69" s="298" t="str">
        <f ca="true">+IF(OFFSET('Hygiene Data'!$G$13,0,10*ROW('Hygiene Data'!G63))="","",OFFSET('Hygiene Data'!$G$13,0,10*ROW('Hygiene Data'!G63)))</f>
        <v/>
      </c>
      <c r="EA69" s="298" t="str">
        <f ca="true">+IF(OFFSET('Hygiene Data'!$H$11,0,10*ROW('Hygiene Data'!H63))="","",OFFSET('Hygiene Data'!$H$11,0,10*ROW('Hygiene Data'!H63)))</f>
        <v/>
      </c>
      <c r="EB69" s="298" t="str">
        <f ca="true">+IF(OFFSET('Hygiene Data'!$H$12,0,10*ROW('Hygiene Data'!H63))="","",OFFSET('Hygiene Data'!$H$12,0,10*ROW('Hygiene Data'!H63)))</f>
        <v/>
      </c>
      <c r="EC69" s="298" t="str">
        <f ca="true">+IF(OFFSET('Hygiene Data'!$H$13,0,10*ROW('Hygiene Data'!H63))="","",OFFSET('Hygiene Data'!$H$13,0,10*ROW('Hygiene Data'!H63)))</f>
        <v/>
      </c>
      <c r="ED69" s="298" t="str">
        <f ca="true">+IF(OFFSET('Hygiene Data'!$I$11,0,10*ROW('Hygiene Data'!I63))="","",OFFSET('Hygiene Data'!$I$11,0,10*ROW('Hygiene Data'!I63)))</f>
        <v/>
      </c>
      <c r="EE69" s="298" t="str">
        <f ca="true">+IF(OFFSET('Hygiene Data'!$I$12,0,10*ROW('Hygiene Data'!I63))="","",OFFSET('Hygiene Data'!$I$12,0,10*ROW('Hygiene Data'!I63)))</f>
        <v/>
      </c>
      <c r="EF69" s="298"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54"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8"/>
      <c r="BS70" s="298" t="str">
        <f ca="true">+IF(OFFSET('Water Data'!$D$27,0,10*ROW('Water Data'!D64))="","",OFFSET('Water Data'!$D$27,0,10*ROW('Water Data'!D64)))</f>
        <v/>
      </c>
      <c r="BT70" s="298" t="str">
        <f ca="true">+IF(OFFSET('Water Data'!$D$28,0,10*ROW('Water Data'!D64))="","",OFFSET('Water Data'!$D$28,0,10*ROW('Water Data'!D64)))</f>
        <v/>
      </c>
      <c r="BU70" s="298" t="str">
        <f ca="true">+IF(OFFSET('Water Data'!$D$29,0,10*ROW('Water Data'!D64))="","",OFFSET('Water Data'!$D$29,0,10*ROW('Water Data'!D64)))</f>
        <v/>
      </c>
      <c r="BV70" s="298" t="str">
        <f ca="true">+IF(OFFSET('Water Data'!$E$27,0,10*ROW('Water Data'!E64))="","",OFFSET('Water Data'!$E$27,0,10*ROW('Water Data'!E64)))</f>
        <v/>
      </c>
      <c r="BW70" s="298" t="str">
        <f ca="true">+IF(OFFSET('Water Data'!$E$28,0,10*ROW('Water Data'!E64))="","",OFFSET('Water Data'!$E$28,0,10*ROW('Water Data'!E64)))</f>
        <v/>
      </c>
      <c r="BX70" s="298" t="str">
        <f ca="true">+IF(OFFSET('Water Data'!$E$29,0,10*ROW('Water Data'!E64))="","",OFFSET('Water Data'!$E$29,0,10*ROW('Water Data'!E64)))</f>
        <v/>
      </c>
      <c r="BY70" s="298" t="str">
        <f ca="true">+IF(OFFSET('Water Data'!$F$27,0,10*ROW('Water Data'!F64))="","",OFFSET('Water Data'!$F$27,0,10*ROW('Water Data'!F64)))</f>
        <v/>
      </c>
      <c r="BZ70" s="298" t="str">
        <f ca="true">+IF(OFFSET('Water Data'!$F$28,0,10*ROW('Water Data'!F64))="","",OFFSET('Water Data'!$F$28,0,10*ROW('Water Data'!F64)))</f>
        <v/>
      </c>
      <c r="CA70" s="298" t="str">
        <f ca="true">+IF(OFFSET('Water Data'!$F$29,0,10*ROW('Water Data'!F64))="","",OFFSET('Water Data'!$F$29,0,10*ROW('Water Data'!F64)))</f>
        <v/>
      </c>
      <c r="CB70" s="298" t="str">
        <f ca="true">+IF(OFFSET('Water Data'!$G$27,0,10*ROW('Water Data'!G64))="","",OFFSET('Water Data'!$G$27,0,10*ROW('Water Data'!G64)))</f>
        <v/>
      </c>
      <c r="CC70" s="298" t="str">
        <f ca="true">+IF(OFFSET('Water Data'!$G$28,0,10*ROW('Water Data'!G64))="","",OFFSET('Water Data'!$G$28,0,10*ROW('Water Data'!G64)))</f>
        <v/>
      </c>
      <c r="CD70" s="298" t="str">
        <f ca="true">+IF(OFFSET('Water Data'!$G$29,0,10*ROW('Water Data'!G64))="","",OFFSET('Water Data'!$G$29,0,10*ROW('Water Data'!G64)))</f>
        <v/>
      </c>
      <c r="CE70" s="298" t="str">
        <f ca="true">+IF(OFFSET('Water Data'!$H$27,0,10*ROW('Water Data'!H64))="","",OFFSET('Water Data'!$H$27,0,10*ROW('Water Data'!H64)))</f>
        <v/>
      </c>
      <c r="CF70" s="298" t="str">
        <f ca="true">+IF(OFFSET('Water Data'!$H$28,0,10*ROW('Water Data'!H64))="","",OFFSET('Water Data'!$H$28,0,10*ROW('Water Data'!H64)))</f>
        <v/>
      </c>
      <c r="CG70" s="298" t="str">
        <f ca="true">+IF(OFFSET('Water Data'!$H$29,0,10*ROW('Water Data'!H64))="","",OFFSET('Water Data'!$H$29,0,10*ROW('Water Data'!H64)))</f>
        <v/>
      </c>
      <c r="CH70" s="298" t="str">
        <f ca="true">+IF(OFFSET('Water Data'!$I$27,0,10*ROW('Water Data'!I64))="","",OFFSET('Water Data'!$I$27,0,10*ROW('Water Data'!I64)))</f>
        <v/>
      </c>
      <c r="CI70" s="298" t="str">
        <f ca="true">+IF(OFFSET('Water Data'!$I$28,0,10*ROW('Water Data'!I64))="","",OFFSET('Water Data'!$I$28,0,10*ROW('Water Data'!I64)))</f>
        <v/>
      </c>
      <c r="CJ70" s="298" t="str">
        <f ca="true">+IF(OFFSET('Water Data'!$I$29,0,10*ROW('Water Data'!I64))="","",OFFSET('Water Data'!$I$29,0,10*ROW('Water Data'!I64)))</f>
        <v/>
      </c>
      <c r="CK70" s="298" t="str">
        <f ca="true">+IF(OFFSET('Sanitation Data'!$D$28,0,10*ROW('Sanitation Data'!D64))="","",OFFSET('Sanitation Data'!$D$28,0,10*ROW('Sanitation Data'!D64)))</f>
        <v/>
      </c>
      <c r="CL70" s="298" t="str">
        <f ca="true">+IF(OFFSET('Sanitation Data'!$D$29,0,10*ROW('Sanitation Data'!D64))="","",OFFSET('Sanitation Data'!$D$29,0,10*ROW('Sanitation Data'!D64)))</f>
        <v/>
      </c>
      <c r="CM70" s="298" t="str">
        <f ca="true">+IF(OFFSET('Sanitation Data'!$D$30,0,10*ROW('Sanitation Data'!D64))="","",OFFSET('Sanitation Data'!$D$30,0,10*ROW('Sanitation Data'!D64)))</f>
        <v/>
      </c>
      <c r="CN70" s="298" t="str">
        <f ca="true">+IF(OFFSET('Sanitation Data'!$D$31,0,10*ROW('Sanitation Data'!D64))="","",OFFSET('Sanitation Data'!$D$31,0,10*ROW('Sanitation Data'!D64)))</f>
        <v/>
      </c>
      <c r="CO70" s="298" t="str">
        <f ca="true">+IF(OFFSET('Sanitation Data'!$D$32,0,10*ROW('Sanitation Data'!D64))="","",OFFSET('Sanitation Data'!$D$32,0,10*ROW('Sanitation Data'!D64)))</f>
        <v/>
      </c>
      <c r="CP70" s="298" t="str">
        <f ca="true">+IF(OFFSET('Sanitation Data'!$E$28,0,10*ROW('Sanitation Data'!E64))="","",OFFSET('Sanitation Data'!$E$28,0,10*ROW('Sanitation Data'!E64)))</f>
        <v/>
      </c>
      <c r="CQ70" s="298" t="str">
        <f ca="true">+IF(OFFSET('Sanitation Data'!$E$29,0,10*ROW('Sanitation Data'!E64))="","",OFFSET('Sanitation Data'!$E$29,0,10*ROW('Sanitation Data'!E64)))</f>
        <v/>
      </c>
      <c r="CR70" s="298" t="str">
        <f ca="true">+IF(OFFSET('Sanitation Data'!$E$30,0,10*ROW('Sanitation Data'!E64))="","",OFFSET('Sanitation Data'!$E$30,0,10*ROW('Sanitation Data'!E64)))</f>
        <v/>
      </c>
      <c r="CS70" s="298" t="str">
        <f ca="true">+IF(OFFSET('Sanitation Data'!$E$31,0,10*ROW('Sanitation Data'!E64))="","",OFFSET('Sanitation Data'!$E$31,0,10*ROW('Sanitation Data'!E64)))</f>
        <v/>
      </c>
      <c r="CT70" s="298" t="str">
        <f ca="true">+IF(OFFSET('Sanitation Data'!$E$32,0,10*ROW('Sanitation Data'!E64))="","",OFFSET('Sanitation Data'!$E$32,0,10*ROW('Sanitation Data'!E64)))</f>
        <v/>
      </c>
      <c r="CU70" s="298" t="str">
        <f ca="true">+IF(OFFSET('Sanitation Data'!$F$28,0,10*ROW('Sanitation Data'!F64))="","",OFFSET('Sanitation Data'!$F$28,0,10*ROW('Sanitation Data'!F64)))</f>
        <v/>
      </c>
      <c r="CV70" s="298" t="str">
        <f ca="true">+IF(OFFSET('Sanitation Data'!$F$29,0,10*ROW('Sanitation Data'!F64))="","",OFFSET('Sanitation Data'!$F$29,0,10*ROW('Sanitation Data'!F64)))</f>
        <v/>
      </c>
      <c r="CW70" s="298" t="str">
        <f ca="true">+IF(OFFSET('Sanitation Data'!$F$30,0,10*ROW('Sanitation Data'!F64))="","",OFFSET('Sanitation Data'!$F$30,0,10*ROW('Sanitation Data'!F64)))</f>
        <v/>
      </c>
      <c r="CX70" s="298" t="str">
        <f ca="true">+IF(OFFSET('Sanitation Data'!$F$31,0,10*ROW('Sanitation Data'!F64))="","",OFFSET('Sanitation Data'!$F$31,0,10*ROW('Sanitation Data'!F64)))</f>
        <v/>
      </c>
      <c r="CY70" s="298" t="str">
        <f ca="true">+IF(OFFSET('Sanitation Data'!$F$32,0,10*ROW('Sanitation Data'!F64))="","",OFFSET('Sanitation Data'!$F$32,0,10*ROW('Sanitation Data'!F64)))</f>
        <v/>
      </c>
      <c r="CZ70" s="298" t="str">
        <f ca="true">+IF(OFFSET('Sanitation Data'!$G$28,0,10*ROW('Sanitation Data'!G64))="","",OFFSET('Sanitation Data'!$G$28,0,10*ROW('Sanitation Data'!G64)))</f>
        <v/>
      </c>
      <c r="DA70" s="298" t="str">
        <f ca="true">+IF(OFFSET('Sanitation Data'!$G$29,0,10*ROW('Sanitation Data'!G64))="","",OFFSET('Sanitation Data'!$G$29,0,10*ROW('Sanitation Data'!G64)))</f>
        <v/>
      </c>
      <c r="DB70" s="298" t="str">
        <f ca="true">+IF(OFFSET('Sanitation Data'!$G$30,0,10*ROW('Sanitation Data'!G64))="","",OFFSET('Sanitation Data'!$G$30,0,10*ROW('Sanitation Data'!G64)))</f>
        <v/>
      </c>
      <c r="DC70" s="298" t="str">
        <f ca="true">+IF(OFFSET('Sanitation Data'!$G$31,0,10*ROW('Sanitation Data'!G64))="","",OFFSET('Sanitation Data'!$G$31,0,10*ROW('Sanitation Data'!G64)))</f>
        <v/>
      </c>
      <c r="DD70" s="298" t="str">
        <f ca="true">+IF(OFFSET('Sanitation Data'!$G$32,0,10*ROW('Sanitation Data'!G64))="","",OFFSET('Sanitation Data'!$G$32,0,10*ROW('Sanitation Data'!G64)))</f>
        <v/>
      </c>
      <c r="DE70" s="298" t="str">
        <f ca="true">+IF(OFFSET('Sanitation Data'!$H$28,0,10*ROW('Sanitation Data'!H64))="","",OFFSET('Sanitation Data'!$H$28,0,10*ROW('Sanitation Data'!H64)))</f>
        <v/>
      </c>
      <c r="DF70" s="298" t="str">
        <f ca="true">+IF(OFFSET('Sanitation Data'!$H$29,0,10*ROW('Sanitation Data'!H64))="","",OFFSET('Sanitation Data'!$H$29,0,10*ROW('Sanitation Data'!H64)))</f>
        <v/>
      </c>
      <c r="DG70" s="298" t="str">
        <f ca="true">+IF(OFFSET('Sanitation Data'!$H$30,0,10*ROW('Sanitation Data'!H64))="","",OFFSET('Sanitation Data'!$H$30,0,10*ROW('Sanitation Data'!H64)))</f>
        <v/>
      </c>
      <c r="DH70" s="298" t="str">
        <f ca="true">+IF(OFFSET('Sanitation Data'!$H$31,0,10*ROW('Sanitation Data'!H64))="","",OFFSET('Sanitation Data'!$H$31,0,10*ROW('Sanitation Data'!H64)))</f>
        <v/>
      </c>
      <c r="DI70" s="298" t="str">
        <f ca="true">+IF(OFFSET('Sanitation Data'!$H$32,0,10*ROW('Sanitation Data'!H64))="","",OFFSET('Sanitation Data'!$H$32,0,10*ROW('Sanitation Data'!H64)))</f>
        <v/>
      </c>
      <c r="DJ70" s="298" t="str">
        <f ca="true">+IF(OFFSET('Sanitation Data'!$I$28,0,10*ROW('Sanitation Data'!I64))="","",OFFSET('Sanitation Data'!$I$28,0,10*ROW('Sanitation Data'!I64)))</f>
        <v/>
      </c>
      <c r="DK70" s="298" t="str">
        <f ca="true">+IF(OFFSET('Sanitation Data'!$I$29,0,10*ROW('Sanitation Data'!I64))="","",OFFSET('Sanitation Data'!$I$29,0,10*ROW('Sanitation Data'!I64)))</f>
        <v/>
      </c>
      <c r="DL70" s="298" t="str">
        <f ca="true">+IF(OFFSET('Sanitation Data'!$I$30,0,10*ROW('Sanitation Data'!I64))="","",OFFSET('Sanitation Data'!$I$30,0,10*ROW('Sanitation Data'!I64)))</f>
        <v/>
      </c>
      <c r="DM70" s="298" t="str">
        <f ca="true">+IF(OFFSET('Sanitation Data'!$I$31,0,10*ROW('Sanitation Data'!I64))="","",OFFSET('Sanitation Data'!$I$31,0,10*ROW('Sanitation Data'!I64)))</f>
        <v/>
      </c>
      <c r="DN70" s="298" t="str">
        <f ca="true">+IF(OFFSET('Sanitation Data'!$I$32,0,10*ROW('Sanitation Data'!I64))="","",OFFSET('Sanitation Data'!$I$32,0,10*ROW('Sanitation Data'!I64)))</f>
        <v/>
      </c>
      <c r="DO70" s="298" t="str">
        <f ca="true">+IF(OFFSET('Hygiene Data'!$D$11,0,10*ROW('Hygiene Data'!D64))="","",OFFSET('Hygiene Data'!$D$11,0,10*ROW('Hygiene Data'!D64)))</f>
        <v/>
      </c>
      <c r="DP70" s="298" t="str">
        <f ca="true">+IF(OFFSET('Hygiene Data'!$D$12,0,10*ROW('Hygiene Data'!D64))="","",OFFSET('Hygiene Data'!$D$12,0,10*ROW('Hygiene Data'!D64)))</f>
        <v/>
      </c>
      <c r="DQ70" s="298" t="str">
        <f ca="true">+IF(OFFSET('Hygiene Data'!$D$13,0,10*ROW('Hygiene Data'!D64))="","",OFFSET('Hygiene Data'!$D$13,0,10*ROW('Hygiene Data'!D64)))</f>
        <v/>
      </c>
      <c r="DR70" s="298" t="str">
        <f ca="true">+IF(OFFSET('Hygiene Data'!$E$11,0,10*ROW('Hygiene Data'!E64))="","",OFFSET('Hygiene Data'!$E$11,0,10*ROW('Hygiene Data'!E64)))</f>
        <v/>
      </c>
      <c r="DS70" s="298" t="str">
        <f ca="true">+IF(OFFSET('Hygiene Data'!$E$12,0,10*ROW('Hygiene Data'!E64))="","",OFFSET('Hygiene Data'!$E$12,0,10*ROW('Hygiene Data'!E64)))</f>
        <v/>
      </c>
      <c r="DT70" s="298" t="str">
        <f ca="true">+IF(OFFSET('Hygiene Data'!$E$13,0,10*ROW('Hygiene Data'!E64))="","",OFFSET('Hygiene Data'!$E$13,0,10*ROW('Hygiene Data'!E64)))</f>
        <v/>
      </c>
      <c r="DU70" s="298" t="str">
        <f ca="true">+IF(OFFSET('Hygiene Data'!$F$11,0,10*ROW('Hygiene Data'!F64))="","",OFFSET('Hygiene Data'!$F$11,0,10*ROW('Hygiene Data'!F64)))</f>
        <v/>
      </c>
      <c r="DV70" s="298" t="str">
        <f ca="true">+IF(OFFSET('Hygiene Data'!$F$12,0,10*ROW('Hygiene Data'!F64))="","",OFFSET('Hygiene Data'!$F$12,0,10*ROW('Hygiene Data'!F64)))</f>
        <v/>
      </c>
      <c r="DW70" s="298" t="str">
        <f ca="true">+IF(OFFSET('Hygiene Data'!$F$13,0,10*ROW('Hygiene Data'!F64))="","",OFFSET('Hygiene Data'!$F$13,0,10*ROW('Hygiene Data'!F64)))</f>
        <v/>
      </c>
      <c r="DX70" s="298" t="str">
        <f ca="true">+IF(OFFSET('Hygiene Data'!$G$11,0,10*ROW('Hygiene Data'!G64))="","",OFFSET('Hygiene Data'!$G$11,0,10*ROW('Hygiene Data'!G64)))</f>
        <v/>
      </c>
      <c r="DY70" s="298" t="str">
        <f ca="true">+IF(OFFSET('Hygiene Data'!$G$12,0,10*ROW('Hygiene Data'!G64))="","",OFFSET('Hygiene Data'!$G$12,0,10*ROW('Hygiene Data'!G64)))</f>
        <v/>
      </c>
      <c r="DZ70" s="298" t="str">
        <f ca="true">+IF(OFFSET('Hygiene Data'!$G$13,0,10*ROW('Hygiene Data'!G64))="","",OFFSET('Hygiene Data'!$G$13,0,10*ROW('Hygiene Data'!G64)))</f>
        <v/>
      </c>
      <c r="EA70" s="298" t="str">
        <f ca="true">+IF(OFFSET('Hygiene Data'!$H$11,0,10*ROW('Hygiene Data'!H64))="","",OFFSET('Hygiene Data'!$H$11,0,10*ROW('Hygiene Data'!H64)))</f>
        <v/>
      </c>
      <c r="EB70" s="298" t="str">
        <f ca="true">+IF(OFFSET('Hygiene Data'!$H$12,0,10*ROW('Hygiene Data'!H64))="","",OFFSET('Hygiene Data'!$H$12,0,10*ROW('Hygiene Data'!H64)))</f>
        <v/>
      </c>
      <c r="EC70" s="298" t="str">
        <f ca="true">+IF(OFFSET('Hygiene Data'!$H$13,0,10*ROW('Hygiene Data'!H64))="","",OFFSET('Hygiene Data'!$H$13,0,10*ROW('Hygiene Data'!H64)))</f>
        <v/>
      </c>
      <c r="ED70" s="298" t="str">
        <f ca="true">+IF(OFFSET('Hygiene Data'!$I$11,0,10*ROW('Hygiene Data'!I64))="","",OFFSET('Hygiene Data'!$I$11,0,10*ROW('Hygiene Data'!I64)))</f>
        <v/>
      </c>
      <c r="EE70" s="298" t="str">
        <f ca="true">+IF(OFFSET('Hygiene Data'!$I$12,0,10*ROW('Hygiene Data'!I64))="","",OFFSET('Hygiene Data'!$I$12,0,10*ROW('Hygiene Data'!I64)))</f>
        <v/>
      </c>
      <c r="EF70" s="298"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54"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8"/>
      <c r="BS71" s="298" t="str">
        <f ca="true">+IF(OFFSET('Water Data'!$D$27,0,10*ROW('Water Data'!D65))="","",OFFSET('Water Data'!$D$27,0,10*ROW('Water Data'!D65)))</f>
        <v/>
      </c>
      <c r="BT71" s="298" t="str">
        <f ca="true">+IF(OFFSET('Water Data'!$D$28,0,10*ROW('Water Data'!D65))="","",OFFSET('Water Data'!$D$28,0,10*ROW('Water Data'!D65)))</f>
        <v/>
      </c>
      <c r="BU71" s="298" t="str">
        <f ca="true">+IF(OFFSET('Water Data'!$D$29,0,10*ROW('Water Data'!D65))="","",OFFSET('Water Data'!$D$29,0,10*ROW('Water Data'!D65)))</f>
        <v/>
      </c>
      <c r="BV71" s="298" t="str">
        <f ca="true">+IF(OFFSET('Water Data'!$E$27,0,10*ROW('Water Data'!E65))="","",OFFSET('Water Data'!$E$27,0,10*ROW('Water Data'!E65)))</f>
        <v/>
      </c>
      <c r="BW71" s="298" t="str">
        <f ca="true">+IF(OFFSET('Water Data'!$E$28,0,10*ROW('Water Data'!E65))="","",OFFSET('Water Data'!$E$28,0,10*ROW('Water Data'!E65)))</f>
        <v/>
      </c>
      <c r="BX71" s="298" t="str">
        <f ca="true">+IF(OFFSET('Water Data'!$E$29,0,10*ROW('Water Data'!E65))="","",OFFSET('Water Data'!$E$29,0,10*ROW('Water Data'!E65)))</f>
        <v/>
      </c>
      <c r="BY71" s="298" t="str">
        <f ca="true">+IF(OFFSET('Water Data'!$F$27,0,10*ROW('Water Data'!F65))="","",OFFSET('Water Data'!$F$27,0,10*ROW('Water Data'!F65)))</f>
        <v/>
      </c>
      <c r="BZ71" s="298" t="str">
        <f ca="true">+IF(OFFSET('Water Data'!$F$28,0,10*ROW('Water Data'!F65))="","",OFFSET('Water Data'!$F$28,0,10*ROW('Water Data'!F65)))</f>
        <v/>
      </c>
      <c r="CA71" s="298" t="str">
        <f ca="true">+IF(OFFSET('Water Data'!$F$29,0,10*ROW('Water Data'!F65))="","",OFFSET('Water Data'!$F$29,0,10*ROW('Water Data'!F65)))</f>
        <v/>
      </c>
      <c r="CB71" s="298" t="str">
        <f ca="true">+IF(OFFSET('Water Data'!$G$27,0,10*ROW('Water Data'!G65))="","",OFFSET('Water Data'!$G$27,0,10*ROW('Water Data'!G65)))</f>
        <v/>
      </c>
      <c r="CC71" s="298" t="str">
        <f ca="true">+IF(OFFSET('Water Data'!$G$28,0,10*ROW('Water Data'!G65))="","",OFFSET('Water Data'!$G$28,0,10*ROW('Water Data'!G65)))</f>
        <v/>
      </c>
      <c r="CD71" s="298" t="str">
        <f ca="true">+IF(OFFSET('Water Data'!$G$29,0,10*ROW('Water Data'!G65))="","",OFFSET('Water Data'!$G$29,0,10*ROW('Water Data'!G65)))</f>
        <v/>
      </c>
      <c r="CE71" s="298" t="str">
        <f ca="true">+IF(OFFSET('Water Data'!$H$27,0,10*ROW('Water Data'!H65))="","",OFFSET('Water Data'!$H$27,0,10*ROW('Water Data'!H65)))</f>
        <v/>
      </c>
      <c r="CF71" s="298" t="str">
        <f ca="true">+IF(OFFSET('Water Data'!$H$28,0,10*ROW('Water Data'!H65))="","",OFFSET('Water Data'!$H$28,0,10*ROW('Water Data'!H65)))</f>
        <v/>
      </c>
      <c r="CG71" s="298" t="str">
        <f ca="true">+IF(OFFSET('Water Data'!$H$29,0,10*ROW('Water Data'!H65))="","",OFFSET('Water Data'!$H$29,0,10*ROW('Water Data'!H65)))</f>
        <v/>
      </c>
      <c r="CH71" s="298" t="str">
        <f ca="true">+IF(OFFSET('Water Data'!$I$27,0,10*ROW('Water Data'!I65))="","",OFFSET('Water Data'!$I$27,0,10*ROW('Water Data'!I65)))</f>
        <v/>
      </c>
      <c r="CI71" s="298" t="str">
        <f ca="true">+IF(OFFSET('Water Data'!$I$28,0,10*ROW('Water Data'!I65))="","",OFFSET('Water Data'!$I$28,0,10*ROW('Water Data'!I65)))</f>
        <v/>
      </c>
      <c r="CJ71" s="298" t="str">
        <f ca="true">+IF(OFFSET('Water Data'!$I$29,0,10*ROW('Water Data'!I65))="","",OFFSET('Water Data'!$I$29,0,10*ROW('Water Data'!I65)))</f>
        <v/>
      </c>
      <c r="CK71" s="298" t="str">
        <f ca="true">+IF(OFFSET('Sanitation Data'!$D$28,0,10*ROW('Sanitation Data'!D65))="","",OFFSET('Sanitation Data'!$D$28,0,10*ROW('Sanitation Data'!D65)))</f>
        <v/>
      </c>
      <c r="CL71" s="298" t="str">
        <f ca="true">+IF(OFFSET('Sanitation Data'!$D$29,0,10*ROW('Sanitation Data'!D65))="","",OFFSET('Sanitation Data'!$D$29,0,10*ROW('Sanitation Data'!D65)))</f>
        <v/>
      </c>
      <c r="CM71" s="298" t="str">
        <f ca="true">+IF(OFFSET('Sanitation Data'!$D$30,0,10*ROW('Sanitation Data'!D65))="","",OFFSET('Sanitation Data'!$D$30,0,10*ROW('Sanitation Data'!D65)))</f>
        <v/>
      </c>
      <c r="CN71" s="298" t="str">
        <f ca="true">+IF(OFFSET('Sanitation Data'!$D$31,0,10*ROW('Sanitation Data'!D65))="","",OFFSET('Sanitation Data'!$D$31,0,10*ROW('Sanitation Data'!D65)))</f>
        <v/>
      </c>
      <c r="CO71" s="298" t="str">
        <f ca="true">+IF(OFFSET('Sanitation Data'!$D$32,0,10*ROW('Sanitation Data'!D65))="","",OFFSET('Sanitation Data'!$D$32,0,10*ROW('Sanitation Data'!D65)))</f>
        <v/>
      </c>
      <c r="CP71" s="298" t="str">
        <f ca="true">+IF(OFFSET('Sanitation Data'!$E$28,0,10*ROW('Sanitation Data'!E65))="","",OFFSET('Sanitation Data'!$E$28,0,10*ROW('Sanitation Data'!E65)))</f>
        <v/>
      </c>
      <c r="CQ71" s="298" t="str">
        <f ca="true">+IF(OFFSET('Sanitation Data'!$E$29,0,10*ROW('Sanitation Data'!E65))="","",OFFSET('Sanitation Data'!$E$29,0,10*ROW('Sanitation Data'!E65)))</f>
        <v/>
      </c>
      <c r="CR71" s="298" t="str">
        <f ca="true">+IF(OFFSET('Sanitation Data'!$E$30,0,10*ROW('Sanitation Data'!E65))="","",OFFSET('Sanitation Data'!$E$30,0,10*ROW('Sanitation Data'!E65)))</f>
        <v/>
      </c>
      <c r="CS71" s="298" t="str">
        <f ca="true">+IF(OFFSET('Sanitation Data'!$E$31,0,10*ROW('Sanitation Data'!E65))="","",OFFSET('Sanitation Data'!$E$31,0,10*ROW('Sanitation Data'!E65)))</f>
        <v/>
      </c>
      <c r="CT71" s="298" t="str">
        <f ca="true">+IF(OFFSET('Sanitation Data'!$E$32,0,10*ROW('Sanitation Data'!E65))="","",OFFSET('Sanitation Data'!$E$32,0,10*ROW('Sanitation Data'!E65)))</f>
        <v/>
      </c>
      <c r="CU71" s="298" t="str">
        <f ca="true">+IF(OFFSET('Sanitation Data'!$F$28,0,10*ROW('Sanitation Data'!F65))="","",OFFSET('Sanitation Data'!$F$28,0,10*ROW('Sanitation Data'!F65)))</f>
        <v/>
      </c>
      <c r="CV71" s="298" t="str">
        <f ca="true">+IF(OFFSET('Sanitation Data'!$F$29,0,10*ROW('Sanitation Data'!F65))="","",OFFSET('Sanitation Data'!$F$29,0,10*ROW('Sanitation Data'!F65)))</f>
        <v/>
      </c>
      <c r="CW71" s="298" t="str">
        <f ca="true">+IF(OFFSET('Sanitation Data'!$F$30,0,10*ROW('Sanitation Data'!F65))="","",OFFSET('Sanitation Data'!$F$30,0,10*ROW('Sanitation Data'!F65)))</f>
        <v/>
      </c>
      <c r="CX71" s="298" t="str">
        <f ca="true">+IF(OFFSET('Sanitation Data'!$F$31,0,10*ROW('Sanitation Data'!F65))="","",OFFSET('Sanitation Data'!$F$31,0,10*ROW('Sanitation Data'!F65)))</f>
        <v/>
      </c>
      <c r="CY71" s="298" t="str">
        <f ca="true">+IF(OFFSET('Sanitation Data'!$F$32,0,10*ROW('Sanitation Data'!F65))="","",OFFSET('Sanitation Data'!$F$32,0,10*ROW('Sanitation Data'!F65)))</f>
        <v/>
      </c>
      <c r="CZ71" s="298" t="str">
        <f ca="true">+IF(OFFSET('Sanitation Data'!$G$28,0,10*ROW('Sanitation Data'!G65))="","",OFFSET('Sanitation Data'!$G$28,0,10*ROW('Sanitation Data'!G65)))</f>
        <v/>
      </c>
      <c r="DA71" s="298" t="str">
        <f ca="true">+IF(OFFSET('Sanitation Data'!$G$29,0,10*ROW('Sanitation Data'!G65))="","",OFFSET('Sanitation Data'!$G$29,0,10*ROW('Sanitation Data'!G65)))</f>
        <v/>
      </c>
      <c r="DB71" s="298" t="str">
        <f ca="true">+IF(OFFSET('Sanitation Data'!$G$30,0,10*ROW('Sanitation Data'!G65))="","",OFFSET('Sanitation Data'!$G$30,0,10*ROW('Sanitation Data'!G65)))</f>
        <v/>
      </c>
      <c r="DC71" s="298" t="str">
        <f ca="true">+IF(OFFSET('Sanitation Data'!$G$31,0,10*ROW('Sanitation Data'!G65))="","",OFFSET('Sanitation Data'!$G$31,0,10*ROW('Sanitation Data'!G65)))</f>
        <v/>
      </c>
      <c r="DD71" s="298" t="str">
        <f ca="true">+IF(OFFSET('Sanitation Data'!$G$32,0,10*ROW('Sanitation Data'!G65))="","",OFFSET('Sanitation Data'!$G$32,0,10*ROW('Sanitation Data'!G65)))</f>
        <v/>
      </c>
      <c r="DE71" s="298" t="str">
        <f ca="true">+IF(OFFSET('Sanitation Data'!$H$28,0,10*ROW('Sanitation Data'!H65))="","",OFFSET('Sanitation Data'!$H$28,0,10*ROW('Sanitation Data'!H65)))</f>
        <v/>
      </c>
      <c r="DF71" s="298" t="str">
        <f ca="true">+IF(OFFSET('Sanitation Data'!$H$29,0,10*ROW('Sanitation Data'!H65))="","",OFFSET('Sanitation Data'!$H$29,0,10*ROW('Sanitation Data'!H65)))</f>
        <v/>
      </c>
      <c r="DG71" s="298" t="str">
        <f ca="true">+IF(OFFSET('Sanitation Data'!$H$30,0,10*ROW('Sanitation Data'!H65))="","",OFFSET('Sanitation Data'!$H$30,0,10*ROW('Sanitation Data'!H65)))</f>
        <v/>
      </c>
      <c r="DH71" s="298" t="str">
        <f ca="true">+IF(OFFSET('Sanitation Data'!$H$31,0,10*ROW('Sanitation Data'!H65))="","",OFFSET('Sanitation Data'!$H$31,0,10*ROW('Sanitation Data'!H65)))</f>
        <v/>
      </c>
      <c r="DI71" s="298" t="str">
        <f ca="true">+IF(OFFSET('Sanitation Data'!$H$32,0,10*ROW('Sanitation Data'!H65))="","",OFFSET('Sanitation Data'!$H$32,0,10*ROW('Sanitation Data'!H65)))</f>
        <v/>
      </c>
      <c r="DJ71" s="298" t="str">
        <f ca="true">+IF(OFFSET('Sanitation Data'!$I$28,0,10*ROW('Sanitation Data'!I65))="","",OFFSET('Sanitation Data'!$I$28,0,10*ROW('Sanitation Data'!I65)))</f>
        <v/>
      </c>
      <c r="DK71" s="298" t="str">
        <f ca="true">+IF(OFFSET('Sanitation Data'!$I$29,0,10*ROW('Sanitation Data'!I65))="","",OFFSET('Sanitation Data'!$I$29,0,10*ROW('Sanitation Data'!I65)))</f>
        <v/>
      </c>
      <c r="DL71" s="298" t="str">
        <f ca="true">+IF(OFFSET('Sanitation Data'!$I$30,0,10*ROW('Sanitation Data'!I65))="","",OFFSET('Sanitation Data'!$I$30,0,10*ROW('Sanitation Data'!I65)))</f>
        <v/>
      </c>
      <c r="DM71" s="298" t="str">
        <f ca="true">+IF(OFFSET('Sanitation Data'!$I$31,0,10*ROW('Sanitation Data'!I65))="","",OFFSET('Sanitation Data'!$I$31,0,10*ROW('Sanitation Data'!I65)))</f>
        <v/>
      </c>
      <c r="DN71" s="298" t="str">
        <f ca="true">+IF(OFFSET('Sanitation Data'!$I$32,0,10*ROW('Sanitation Data'!I65))="","",OFFSET('Sanitation Data'!$I$32,0,10*ROW('Sanitation Data'!I65)))</f>
        <v/>
      </c>
      <c r="DO71" s="298" t="str">
        <f ca="true">+IF(OFFSET('Hygiene Data'!$D$11,0,10*ROW('Hygiene Data'!D65))="","",OFFSET('Hygiene Data'!$D$11,0,10*ROW('Hygiene Data'!D65)))</f>
        <v/>
      </c>
      <c r="DP71" s="298" t="str">
        <f ca="true">+IF(OFFSET('Hygiene Data'!$D$12,0,10*ROW('Hygiene Data'!D65))="","",OFFSET('Hygiene Data'!$D$12,0,10*ROW('Hygiene Data'!D65)))</f>
        <v/>
      </c>
      <c r="DQ71" s="298" t="str">
        <f ca="true">+IF(OFFSET('Hygiene Data'!$D$13,0,10*ROW('Hygiene Data'!D65))="","",OFFSET('Hygiene Data'!$D$13,0,10*ROW('Hygiene Data'!D65)))</f>
        <v/>
      </c>
      <c r="DR71" s="298" t="str">
        <f ca="true">+IF(OFFSET('Hygiene Data'!$E$11,0,10*ROW('Hygiene Data'!E65))="","",OFFSET('Hygiene Data'!$E$11,0,10*ROW('Hygiene Data'!E65)))</f>
        <v/>
      </c>
      <c r="DS71" s="298" t="str">
        <f ca="true">+IF(OFFSET('Hygiene Data'!$E$12,0,10*ROW('Hygiene Data'!E65))="","",OFFSET('Hygiene Data'!$E$12,0,10*ROW('Hygiene Data'!E65)))</f>
        <v/>
      </c>
      <c r="DT71" s="298" t="str">
        <f ca="true">+IF(OFFSET('Hygiene Data'!$E$13,0,10*ROW('Hygiene Data'!E65))="","",OFFSET('Hygiene Data'!$E$13,0,10*ROW('Hygiene Data'!E65)))</f>
        <v/>
      </c>
      <c r="DU71" s="298" t="str">
        <f ca="true">+IF(OFFSET('Hygiene Data'!$F$11,0,10*ROW('Hygiene Data'!F65))="","",OFFSET('Hygiene Data'!$F$11,0,10*ROW('Hygiene Data'!F65)))</f>
        <v/>
      </c>
      <c r="DV71" s="298" t="str">
        <f ca="true">+IF(OFFSET('Hygiene Data'!$F$12,0,10*ROW('Hygiene Data'!F65))="","",OFFSET('Hygiene Data'!$F$12,0,10*ROW('Hygiene Data'!F65)))</f>
        <v/>
      </c>
      <c r="DW71" s="298" t="str">
        <f ca="true">+IF(OFFSET('Hygiene Data'!$F$13,0,10*ROW('Hygiene Data'!F65))="","",OFFSET('Hygiene Data'!$F$13,0,10*ROW('Hygiene Data'!F65)))</f>
        <v/>
      </c>
      <c r="DX71" s="298" t="str">
        <f ca="true">+IF(OFFSET('Hygiene Data'!$G$11,0,10*ROW('Hygiene Data'!G65))="","",OFFSET('Hygiene Data'!$G$11,0,10*ROW('Hygiene Data'!G65)))</f>
        <v/>
      </c>
      <c r="DY71" s="298" t="str">
        <f ca="true">+IF(OFFSET('Hygiene Data'!$G$12,0,10*ROW('Hygiene Data'!G65))="","",OFFSET('Hygiene Data'!$G$12,0,10*ROW('Hygiene Data'!G65)))</f>
        <v/>
      </c>
      <c r="DZ71" s="298" t="str">
        <f ca="true">+IF(OFFSET('Hygiene Data'!$G$13,0,10*ROW('Hygiene Data'!G65))="","",OFFSET('Hygiene Data'!$G$13,0,10*ROW('Hygiene Data'!G65)))</f>
        <v/>
      </c>
      <c r="EA71" s="298" t="str">
        <f ca="true">+IF(OFFSET('Hygiene Data'!$H$11,0,10*ROW('Hygiene Data'!H65))="","",OFFSET('Hygiene Data'!$H$11,0,10*ROW('Hygiene Data'!H65)))</f>
        <v/>
      </c>
      <c r="EB71" s="298" t="str">
        <f ca="true">+IF(OFFSET('Hygiene Data'!$H$12,0,10*ROW('Hygiene Data'!H65))="","",OFFSET('Hygiene Data'!$H$12,0,10*ROW('Hygiene Data'!H65)))</f>
        <v/>
      </c>
      <c r="EC71" s="298" t="str">
        <f ca="true">+IF(OFFSET('Hygiene Data'!$H$13,0,10*ROW('Hygiene Data'!H65))="","",OFFSET('Hygiene Data'!$H$13,0,10*ROW('Hygiene Data'!H65)))</f>
        <v/>
      </c>
      <c r="ED71" s="298" t="str">
        <f ca="true">+IF(OFFSET('Hygiene Data'!$I$11,0,10*ROW('Hygiene Data'!I65))="","",OFFSET('Hygiene Data'!$I$11,0,10*ROW('Hygiene Data'!I65)))</f>
        <v/>
      </c>
      <c r="EE71" s="298" t="str">
        <f ca="true">+IF(OFFSET('Hygiene Data'!$I$12,0,10*ROW('Hygiene Data'!I65))="","",OFFSET('Hygiene Data'!$I$12,0,10*ROW('Hygiene Data'!I65)))</f>
        <v/>
      </c>
      <c r="EF71" s="298"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54"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8"/>
      <c r="BS72" s="298" t="str">
        <f ca="true">+IF(OFFSET('Water Data'!$D$27,0,10*ROW('Water Data'!D66))="","",OFFSET('Water Data'!$D$27,0,10*ROW('Water Data'!D66)))</f>
        <v/>
      </c>
      <c r="BT72" s="298" t="str">
        <f ca="true">+IF(OFFSET('Water Data'!$D$28,0,10*ROW('Water Data'!D66))="","",OFFSET('Water Data'!$D$28,0,10*ROW('Water Data'!D66)))</f>
        <v/>
      </c>
      <c r="BU72" s="298" t="str">
        <f ca="true">+IF(OFFSET('Water Data'!$D$29,0,10*ROW('Water Data'!D66))="","",OFFSET('Water Data'!$D$29,0,10*ROW('Water Data'!D66)))</f>
        <v/>
      </c>
      <c r="BV72" s="298" t="str">
        <f ca="true">+IF(OFFSET('Water Data'!$E$27,0,10*ROW('Water Data'!E66))="","",OFFSET('Water Data'!$E$27,0,10*ROW('Water Data'!E66)))</f>
        <v/>
      </c>
      <c r="BW72" s="298" t="str">
        <f ca="true">+IF(OFFSET('Water Data'!$E$28,0,10*ROW('Water Data'!E66))="","",OFFSET('Water Data'!$E$28,0,10*ROW('Water Data'!E66)))</f>
        <v/>
      </c>
      <c r="BX72" s="298" t="str">
        <f ca="true">+IF(OFFSET('Water Data'!$E$29,0,10*ROW('Water Data'!E66))="","",OFFSET('Water Data'!$E$29,0,10*ROW('Water Data'!E66)))</f>
        <v/>
      </c>
      <c r="BY72" s="298" t="str">
        <f ca="true">+IF(OFFSET('Water Data'!$F$27,0,10*ROW('Water Data'!F66))="","",OFFSET('Water Data'!$F$27,0,10*ROW('Water Data'!F66)))</f>
        <v/>
      </c>
      <c r="BZ72" s="298" t="str">
        <f ca="true">+IF(OFFSET('Water Data'!$F$28,0,10*ROW('Water Data'!F66))="","",OFFSET('Water Data'!$F$28,0,10*ROW('Water Data'!F66)))</f>
        <v/>
      </c>
      <c r="CA72" s="298" t="str">
        <f ca="true">+IF(OFFSET('Water Data'!$F$29,0,10*ROW('Water Data'!F66))="","",OFFSET('Water Data'!$F$29,0,10*ROW('Water Data'!F66)))</f>
        <v/>
      </c>
      <c r="CB72" s="298" t="str">
        <f ca="true">+IF(OFFSET('Water Data'!$G$27,0,10*ROW('Water Data'!G66))="","",OFFSET('Water Data'!$G$27,0,10*ROW('Water Data'!G66)))</f>
        <v/>
      </c>
      <c r="CC72" s="298" t="str">
        <f ca="true">+IF(OFFSET('Water Data'!$G$28,0,10*ROW('Water Data'!G66))="","",OFFSET('Water Data'!$G$28,0,10*ROW('Water Data'!G66)))</f>
        <v/>
      </c>
      <c r="CD72" s="298" t="str">
        <f ca="true">+IF(OFFSET('Water Data'!$G$29,0,10*ROW('Water Data'!G66))="","",OFFSET('Water Data'!$G$29,0,10*ROW('Water Data'!G66)))</f>
        <v/>
      </c>
      <c r="CE72" s="298" t="str">
        <f ca="true">+IF(OFFSET('Water Data'!$H$27,0,10*ROW('Water Data'!H66))="","",OFFSET('Water Data'!$H$27,0,10*ROW('Water Data'!H66)))</f>
        <v/>
      </c>
      <c r="CF72" s="298" t="str">
        <f ca="true">+IF(OFFSET('Water Data'!$H$28,0,10*ROW('Water Data'!H66))="","",OFFSET('Water Data'!$H$28,0,10*ROW('Water Data'!H66)))</f>
        <v/>
      </c>
      <c r="CG72" s="298" t="str">
        <f ca="true">+IF(OFFSET('Water Data'!$H$29,0,10*ROW('Water Data'!H66))="","",OFFSET('Water Data'!$H$29,0,10*ROW('Water Data'!H66)))</f>
        <v/>
      </c>
      <c r="CH72" s="298" t="str">
        <f ca="true">+IF(OFFSET('Water Data'!$I$27,0,10*ROW('Water Data'!I66))="","",OFFSET('Water Data'!$I$27,0,10*ROW('Water Data'!I66)))</f>
        <v/>
      </c>
      <c r="CI72" s="298" t="str">
        <f ca="true">+IF(OFFSET('Water Data'!$I$28,0,10*ROW('Water Data'!I66))="","",OFFSET('Water Data'!$I$28,0,10*ROW('Water Data'!I66)))</f>
        <v/>
      </c>
      <c r="CJ72" s="298" t="str">
        <f ca="true">+IF(OFFSET('Water Data'!$I$29,0,10*ROW('Water Data'!I66))="","",OFFSET('Water Data'!$I$29,0,10*ROW('Water Data'!I66)))</f>
        <v/>
      </c>
      <c r="CK72" s="298" t="str">
        <f ca="true">+IF(OFFSET('Sanitation Data'!$D$28,0,10*ROW('Sanitation Data'!D66))="","",OFFSET('Sanitation Data'!$D$28,0,10*ROW('Sanitation Data'!D66)))</f>
        <v/>
      </c>
      <c r="CL72" s="298" t="str">
        <f ca="true">+IF(OFFSET('Sanitation Data'!$D$29,0,10*ROW('Sanitation Data'!D66))="","",OFFSET('Sanitation Data'!$D$29,0,10*ROW('Sanitation Data'!D66)))</f>
        <v/>
      </c>
      <c r="CM72" s="298" t="str">
        <f ca="true">+IF(OFFSET('Sanitation Data'!$D$30,0,10*ROW('Sanitation Data'!D66))="","",OFFSET('Sanitation Data'!$D$30,0,10*ROW('Sanitation Data'!D66)))</f>
        <v/>
      </c>
      <c r="CN72" s="298" t="str">
        <f ca="true">+IF(OFFSET('Sanitation Data'!$D$31,0,10*ROW('Sanitation Data'!D66))="","",OFFSET('Sanitation Data'!$D$31,0,10*ROW('Sanitation Data'!D66)))</f>
        <v/>
      </c>
      <c r="CO72" s="298" t="str">
        <f ca="true">+IF(OFFSET('Sanitation Data'!$D$32,0,10*ROW('Sanitation Data'!D66))="","",OFFSET('Sanitation Data'!$D$32,0,10*ROW('Sanitation Data'!D66)))</f>
        <v/>
      </c>
      <c r="CP72" s="298" t="str">
        <f ca="true">+IF(OFFSET('Sanitation Data'!$E$28,0,10*ROW('Sanitation Data'!E66))="","",OFFSET('Sanitation Data'!$E$28,0,10*ROW('Sanitation Data'!E66)))</f>
        <v/>
      </c>
      <c r="CQ72" s="298" t="str">
        <f ca="true">+IF(OFFSET('Sanitation Data'!$E$29,0,10*ROW('Sanitation Data'!E66))="","",OFFSET('Sanitation Data'!$E$29,0,10*ROW('Sanitation Data'!E66)))</f>
        <v/>
      </c>
      <c r="CR72" s="298" t="str">
        <f ca="true">+IF(OFFSET('Sanitation Data'!$E$30,0,10*ROW('Sanitation Data'!E66))="","",OFFSET('Sanitation Data'!$E$30,0,10*ROW('Sanitation Data'!E66)))</f>
        <v/>
      </c>
      <c r="CS72" s="298" t="str">
        <f ca="true">+IF(OFFSET('Sanitation Data'!$E$31,0,10*ROW('Sanitation Data'!E66))="","",OFFSET('Sanitation Data'!$E$31,0,10*ROW('Sanitation Data'!E66)))</f>
        <v/>
      </c>
      <c r="CT72" s="298" t="str">
        <f ca="true">+IF(OFFSET('Sanitation Data'!$E$32,0,10*ROW('Sanitation Data'!E66))="","",OFFSET('Sanitation Data'!$E$32,0,10*ROW('Sanitation Data'!E66)))</f>
        <v/>
      </c>
      <c r="CU72" s="298" t="str">
        <f ca="true">+IF(OFFSET('Sanitation Data'!$F$28,0,10*ROW('Sanitation Data'!F66))="","",OFFSET('Sanitation Data'!$F$28,0,10*ROW('Sanitation Data'!F66)))</f>
        <v/>
      </c>
      <c r="CV72" s="298" t="str">
        <f ca="true">+IF(OFFSET('Sanitation Data'!$F$29,0,10*ROW('Sanitation Data'!F66))="","",OFFSET('Sanitation Data'!$F$29,0,10*ROW('Sanitation Data'!F66)))</f>
        <v/>
      </c>
      <c r="CW72" s="298" t="str">
        <f ca="true">+IF(OFFSET('Sanitation Data'!$F$30,0,10*ROW('Sanitation Data'!F66))="","",OFFSET('Sanitation Data'!$F$30,0,10*ROW('Sanitation Data'!F66)))</f>
        <v/>
      </c>
      <c r="CX72" s="298" t="str">
        <f ca="true">+IF(OFFSET('Sanitation Data'!$F$31,0,10*ROW('Sanitation Data'!F66))="","",OFFSET('Sanitation Data'!$F$31,0,10*ROW('Sanitation Data'!F66)))</f>
        <v/>
      </c>
      <c r="CY72" s="298" t="str">
        <f ca="true">+IF(OFFSET('Sanitation Data'!$F$32,0,10*ROW('Sanitation Data'!F66))="","",OFFSET('Sanitation Data'!$F$32,0,10*ROW('Sanitation Data'!F66)))</f>
        <v/>
      </c>
      <c r="CZ72" s="298" t="str">
        <f ca="true">+IF(OFFSET('Sanitation Data'!$G$28,0,10*ROW('Sanitation Data'!G66))="","",OFFSET('Sanitation Data'!$G$28,0,10*ROW('Sanitation Data'!G66)))</f>
        <v/>
      </c>
      <c r="DA72" s="298" t="str">
        <f ca="true">+IF(OFFSET('Sanitation Data'!$G$29,0,10*ROW('Sanitation Data'!G66))="","",OFFSET('Sanitation Data'!$G$29,0,10*ROW('Sanitation Data'!G66)))</f>
        <v/>
      </c>
      <c r="DB72" s="298" t="str">
        <f ca="true">+IF(OFFSET('Sanitation Data'!$G$30,0,10*ROW('Sanitation Data'!G66))="","",OFFSET('Sanitation Data'!$G$30,0,10*ROW('Sanitation Data'!G66)))</f>
        <v/>
      </c>
      <c r="DC72" s="298" t="str">
        <f ca="true">+IF(OFFSET('Sanitation Data'!$G$31,0,10*ROW('Sanitation Data'!G66))="","",OFFSET('Sanitation Data'!$G$31,0,10*ROW('Sanitation Data'!G66)))</f>
        <v/>
      </c>
      <c r="DD72" s="298" t="str">
        <f ca="true">+IF(OFFSET('Sanitation Data'!$G$32,0,10*ROW('Sanitation Data'!G66))="","",OFFSET('Sanitation Data'!$G$32,0,10*ROW('Sanitation Data'!G66)))</f>
        <v/>
      </c>
      <c r="DE72" s="298" t="str">
        <f ca="true">+IF(OFFSET('Sanitation Data'!$H$28,0,10*ROW('Sanitation Data'!H66))="","",OFFSET('Sanitation Data'!$H$28,0,10*ROW('Sanitation Data'!H66)))</f>
        <v/>
      </c>
      <c r="DF72" s="298" t="str">
        <f ca="true">+IF(OFFSET('Sanitation Data'!$H$29,0,10*ROW('Sanitation Data'!H66))="","",OFFSET('Sanitation Data'!$H$29,0,10*ROW('Sanitation Data'!H66)))</f>
        <v/>
      </c>
      <c r="DG72" s="298" t="str">
        <f ca="true">+IF(OFFSET('Sanitation Data'!$H$30,0,10*ROW('Sanitation Data'!H66))="","",OFFSET('Sanitation Data'!$H$30,0,10*ROW('Sanitation Data'!H66)))</f>
        <v/>
      </c>
      <c r="DH72" s="298" t="str">
        <f ca="true">+IF(OFFSET('Sanitation Data'!$H$31,0,10*ROW('Sanitation Data'!H66))="","",OFFSET('Sanitation Data'!$H$31,0,10*ROW('Sanitation Data'!H66)))</f>
        <v/>
      </c>
      <c r="DI72" s="298" t="str">
        <f ca="true">+IF(OFFSET('Sanitation Data'!$H$32,0,10*ROW('Sanitation Data'!H66))="","",OFFSET('Sanitation Data'!$H$32,0,10*ROW('Sanitation Data'!H66)))</f>
        <v/>
      </c>
      <c r="DJ72" s="298" t="str">
        <f ca="true">+IF(OFFSET('Sanitation Data'!$I$28,0,10*ROW('Sanitation Data'!I66))="","",OFFSET('Sanitation Data'!$I$28,0,10*ROW('Sanitation Data'!I66)))</f>
        <v/>
      </c>
      <c r="DK72" s="298" t="str">
        <f ca="true">+IF(OFFSET('Sanitation Data'!$I$29,0,10*ROW('Sanitation Data'!I66))="","",OFFSET('Sanitation Data'!$I$29,0,10*ROW('Sanitation Data'!I66)))</f>
        <v/>
      </c>
      <c r="DL72" s="298" t="str">
        <f ca="true">+IF(OFFSET('Sanitation Data'!$I$30,0,10*ROW('Sanitation Data'!I66))="","",OFFSET('Sanitation Data'!$I$30,0,10*ROW('Sanitation Data'!I66)))</f>
        <v/>
      </c>
      <c r="DM72" s="298" t="str">
        <f ca="true">+IF(OFFSET('Sanitation Data'!$I$31,0,10*ROW('Sanitation Data'!I66))="","",OFFSET('Sanitation Data'!$I$31,0,10*ROW('Sanitation Data'!I66)))</f>
        <v/>
      </c>
      <c r="DN72" s="298" t="str">
        <f ca="true">+IF(OFFSET('Sanitation Data'!$I$32,0,10*ROW('Sanitation Data'!I66))="","",OFFSET('Sanitation Data'!$I$32,0,10*ROW('Sanitation Data'!I66)))</f>
        <v/>
      </c>
      <c r="DO72" s="298" t="str">
        <f ca="true">+IF(OFFSET('Hygiene Data'!$D$11,0,10*ROW('Hygiene Data'!D66))="","",OFFSET('Hygiene Data'!$D$11,0,10*ROW('Hygiene Data'!D66)))</f>
        <v/>
      </c>
      <c r="DP72" s="298" t="str">
        <f ca="true">+IF(OFFSET('Hygiene Data'!$D$12,0,10*ROW('Hygiene Data'!D66))="","",OFFSET('Hygiene Data'!$D$12,0,10*ROW('Hygiene Data'!D66)))</f>
        <v/>
      </c>
      <c r="DQ72" s="298" t="str">
        <f ca="true">+IF(OFFSET('Hygiene Data'!$D$13,0,10*ROW('Hygiene Data'!D66))="","",OFFSET('Hygiene Data'!$D$13,0,10*ROW('Hygiene Data'!D66)))</f>
        <v/>
      </c>
      <c r="DR72" s="298" t="str">
        <f ca="true">+IF(OFFSET('Hygiene Data'!$E$11,0,10*ROW('Hygiene Data'!E66))="","",OFFSET('Hygiene Data'!$E$11,0,10*ROW('Hygiene Data'!E66)))</f>
        <v/>
      </c>
      <c r="DS72" s="298" t="str">
        <f ca="true">+IF(OFFSET('Hygiene Data'!$E$12,0,10*ROW('Hygiene Data'!E66))="","",OFFSET('Hygiene Data'!$E$12,0,10*ROW('Hygiene Data'!E66)))</f>
        <v/>
      </c>
      <c r="DT72" s="298" t="str">
        <f ca="true">+IF(OFFSET('Hygiene Data'!$E$13,0,10*ROW('Hygiene Data'!E66))="","",OFFSET('Hygiene Data'!$E$13,0,10*ROW('Hygiene Data'!E66)))</f>
        <v/>
      </c>
      <c r="DU72" s="298" t="str">
        <f ca="true">+IF(OFFSET('Hygiene Data'!$F$11,0,10*ROW('Hygiene Data'!F66))="","",OFFSET('Hygiene Data'!$F$11,0,10*ROW('Hygiene Data'!F66)))</f>
        <v/>
      </c>
      <c r="DV72" s="298" t="str">
        <f ca="true">+IF(OFFSET('Hygiene Data'!$F$12,0,10*ROW('Hygiene Data'!F66))="","",OFFSET('Hygiene Data'!$F$12,0,10*ROW('Hygiene Data'!F66)))</f>
        <v/>
      </c>
      <c r="DW72" s="298" t="str">
        <f ca="true">+IF(OFFSET('Hygiene Data'!$F$13,0,10*ROW('Hygiene Data'!F66))="","",OFFSET('Hygiene Data'!$F$13,0,10*ROW('Hygiene Data'!F66)))</f>
        <v/>
      </c>
      <c r="DX72" s="298" t="str">
        <f ca="true">+IF(OFFSET('Hygiene Data'!$G$11,0,10*ROW('Hygiene Data'!G66))="","",OFFSET('Hygiene Data'!$G$11,0,10*ROW('Hygiene Data'!G66)))</f>
        <v/>
      </c>
      <c r="DY72" s="298" t="str">
        <f ca="true">+IF(OFFSET('Hygiene Data'!$G$12,0,10*ROW('Hygiene Data'!G66))="","",OFFSET('Hygiene Data'!$G$12,0,10*ROW('Hygiene Data'!G66)))</f>
        <v/>
      </c>
      <c r="DZ72" s="298" t="str">
        <f ca="true">+IF(OFFSET('Hygiene Data'!$G$13,0,10*ROW('Hygiene Data'!G66))="","",OFFSET('Hygiene Data'!$G$13,0,10*ROW('Hygiene Data'!G66)))</f>
        <v/>
      </c>
      <c r="EA72" s="298" t="str">
        <f ca="true">+IF(OFFSET('Hygiene Data'!$H$11,0,10*ROW('Hygiene Data'!H66))="","",OFFSET('Hygiene Data'!$H$11,0,10*ROW('Hygiene Data'!H66)))</f>
        <v/>
      </c>
      <c r="EB72" s="298" t="str">
        <f ca="true">+IF(OFFSET('Hygiene Data'!$H$12,0,10*ROW('Hygiene Data'!H66))="","",OFFSET('Hygiene Data'!$H$12,0,10*ROW('Hygiene Data'!H66)))</f>
        <v/>
      </c>
      <c r="EC72" s="298" t="str">
        <f ca="true">+IF(OFFSET('Hygiene Data'!$H$13,0,10*ROW('Hygiene Data'!H66))="","",OFFSET('Hygiene Data'!$H$13,0,10*ROW('Hygiene Data'!H66)))</f>
        <v/>
      </c>
      <c r="ED72" s="298" t="str">
        <f ca="true">+IF(OFFSET('Hygiene Data'!$I$11,0,10*ROW('Hygiene Data'!I66))="","",OFFSET('Hygiene Data'!$I$11,0,10*ROW('Hygiene Data'!I66)))</f>
        <v/>
      </c>
      <c r="EE72" s="298" t="str">
        <f ca="true">+IF(OFFSET('Hygiene Data'!$I$12,0,10*ROW('Hygiene Data'!I66))="","",OFFSET('Hygiene Data'!$I$12,0,10*ROW('Hygiene Data'!I66)))</f>
        <v/>
      </c>
      <c r="EF72" s="298"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54"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8"/>
      <c r="BS73" s="298" t="str">
        <f ca="true">+IF(OFFSET('Water Data'!$D$27,0,10*ROW('Water Data'!D67))="","",OFFSET('Water Data'!$D$27,0,10*ROW('Water Data'!D67)))</f>
        <v/>
      </c>
      <c r="BT73" s="298" t="str">
        <f ca="true">+IF(OFFSET('Water Data'!$D$28,0,10*ROW('Water Data'!D67))="","",OFFSET('Water Data'!$D$28,0,10*ROW('Water Data'!D67)))</f>
        <v/>
      </c>
      <c r="BU73" s="298" t="str">
        <f ca="true">+IF(OFFSET('Water Data'!$D$29,0,10*ROW('Water Data'!D67))="","",OFFSET('Water Data'!$D$29,0,10*ROW('Water Data'!D67)))</f>
        <v/>
      </c>
      <c r="BV73" s="298" t="str">
        <f ca="true">+IF(OFFSET('Water Data'!$E$27,0,10*ROW('Water Data'!E67))="","",OFFSET('Water Data'!$E$27,0,10*ROW('Water Data'!E67)))</f>
        <v/>
      </c>
      <c r="BW73" s="298" t="str">
        <f ca="true">+IF(OFFSET('Water Data'!$E$28,0,10*ROW('Water Data'!E67))="","",OFFSET('Water Data'!$E$28,0,10*ROW('Water Data'!E67)))</f>
        <v/>
      </c>
      <c r="BX73" s="298" t="str">
        <f ca="true">+IF(OFFSET('Water Data'!$E$29,0,10*ROW('Water Data'!E67))="","",OFFSET('Water Data'!$E$29,0,10*ROW('Water Data'!E67)))</f>
        <v/>
      </c>
      <c r="BY73" s="298" t="str">
        <f ca="true">+IF(OFFSET('Water Data'!$F$27,0,10*ROW('Water Data'!F67))="","",OFFSET('Water Data'!$F$27,0,10*ROW('Water Data'!F67)))</f>
        <v/>
      </c>
      <c r="BZ73" s="298" t="str">
        <f ca="true">+IF(OFFSET('Water Data'!$F$28,0,10*ROW('Water Data'!F67))="","",OFFSET('Water Data'!$F$28,0,10*ROW('Water Data'!F67)))</f>
        <v/>
      </c>
      <c r="CA73" s="298" t="str">
        <f ca="true">+IF(OFFSET('Water Data'!$F$29,0,10*ROW('Water Data'!F67))="","",OFFSET('Water Data'!$F$29,0,10*ROW('Water Data'!F67)))</f>
        <v/>
      </c>
      <c r="CB73" s="298" t="str">
        <f ca="true">+IF(OFFSET('Water Data'!$G$27,0,10*ROW('Water Data'!G67))="","",OFFSET('Water Data'!$G$27,0,10*ROW('Water Data'!G67)))</f>
        <v/>
      </c>
      <c r="CC73" s="298" t="str">
        <f ca="true">+IF(OFFSET('Water Data'!$G$28,0,10*ROW('Water Data'!G67))="","",OFFSET('Water Data'!$G$28,0,10*ROW('Water Data'!G67)))</f>
        <v/>
      </c>
      <c r="CD73" s="298" t="str">
        <f ca="true">+IF(OFFSET('Water Data'!$G$29,0,10*ROW('Water Data'!G67))="","",OFFSET('Water Data'!$G$29,0,10*ROW('Water Data'!G67)))</f>
        <v/>
      </c>
      <c r="CE73" s="298" t="str">
        <f ca="true">+IF(OFFSET('Water Data'!$H$27,0,10*ROW('Water Data'!H67))="","",OFFSET('Water Data'!$H$27,0,10*ROW('Water Data'!H67)))</f>
        <v/>
      </c>
      <c r="CF73" s="298" t="str">
        <f ca="true">+IF(OFFSET('Water Data'!$H$28,0,10*ROW('Water Data'!H67))="","",OFFSET('Water Data'!$H$28,0,10*ROW('Water Data'!H67)))</f>
        <v/>
      </c>
      <c r="CG73" s="298" t="str">
        <f ca="true">+IF(OFFSET('Water Data'!$H$29,0,10*ROW('Water Data'!H67))="","",OFFSET('Water Data'!$H$29,0,10*ROW('Water Data'!H67)))</f>
        <v/>
      </c>
      <c r="CH73" s="298" t="str">
        <f ca="true">+IF(OFFSET('Water Data'!$I$27,0,10*ROW('Water Data'!I67))="","",OFFSET('Water Data'!$I$27,0,10*ROW('Water Data'!I67)))</f>
        <v/>
      </c>
      <c r="CI73" s="298" t="str">
        <f ca="true">+IF(OFFSET('Water Data'!$I$28,0,10*ROW('Water Data'!I67))="","",OFFSET('Water Data'!$I$28,0,10*ROW('Water Data'!I67)))</f>
        <v/>
      </c>
      <c r="CJ73" s="298" t="str">
        <f ca="true">+IF(OFFSET('Water Data'!$I$29,0,10*ROW('Water Data'!I67))="","",OFFSET('Water Data'!$I$29,0,10*ROW('Water Data'!I67)))</f>
        <v/>
      </c>
      <c r="CK73" s="298" t="str">
        <f ca="true">+IF(OFFSET('Sanitation Data'!$D$28,0,10*ROW('Sanitation Data'!D67))="","",OFFSET('Sanitation Data'!$D$28,0,10*ROW('Sanitation Data'!D67)))</f>
        <v/>
      </c>
      <c r="CL73" s="298" t="str">
        <f ca="true">+IF(OFFSET('Sanitation Data'!$D$29,0,10*ROW('Sanitation Data'!D67))="","",OFFSET('Sanitation Data'!$D$29,0,10*ROW('Sanitation Data'!D67)))</f>
        <v/>
      </c>
      <c r="CM73" s="298" t="str">
        <f ca="true">+IF(OFFSET('Sanitation Data'!$D$30,0,10*ROW('Sanitation Data'!D67))="","",OFFSET('Sanitation Data'!$D$30,0,10*ROW('Sanitation Data'!D67)))</f>
        <v/>
      </c>
      <c r="CN73" s="298" t="str">
        <f ca="true">+IF(OFFSET('Sanitation Data'!$D$31,0,10*ROW('Sanitation Data'!D67))="","",OFFSET('Sanitation Data'!$D$31,0,10*ROW('Sanitation Data'!D67)))</f>
        <v/>
      </c>
      <c r="CO73" s="298" t="str">
        <f ca="true">+IF(OFFSET('Sanitation Data'!$D$32,0,10*ROW('Sanitation Data'!D67))="","",OFFSET('Sanitation Data'!$D$32,0,10*ROW('Sanitation Data'!D67)))</f>
        <v/>
      </c>
      <c r="CP73" s="298" t="str">
        <f ca="true">+IF(OFFSET('Sanitation Data'!$E$28,0,10*ROW('Sanitation Data'!E67))="","",OFFSET('Sanitation Data'!$E$28,0,10*ROW('Sanitation Data'!E67)))</f>
        <v/>
      </c>
      <c r="CQ73" s="298" t="str">
        <f ca="true">+IF(OFFSET('Sanitation Data'!$E$29,0,10*ROW('Sanitation Data'!E67))="","",OFFSET('Sanitation Data'!$E$29,0,10*ROW('Sanitation Data'!E67)))</f>
        <v/>
      </c>
      <c r="CR73" s="298" t="str">
        <f ca="true">+IF(OFFSET('Sanitation Data'!$E$30,0,10*ROW('Sanitation Data'!E67))="","",OFFSET('Sanitation Data'!$E$30,0,10*ROW('Sanitation Data'!E67)))</f>
        <v/>
      </c>
      <c r="CS73" s="298" t="str">
        <f ca="true">+IF(OFFSET('Sanitation Data'!$E$31,0,10*ROW('Sanitation Data'!E67))="","",OFFSET('Sanitation Data'!$E$31,0,10*ROW('Sanitation Data'!E67)))</f>
        <v/>
      </c>
      <c r="CT73" s="298" t="str">
        <f ca="true">+IF(OFFSET('Sanitation Data'!$E$32,0,10*ROW('Sanitation Data'!E67))="","",OFFSET('Sanitation Data'!$E$32,0,10*ROW('Sanitation Data'!E67)))</f>
        <v/>
      </c>
      <c r="CU73" s="298" t="str">
        <f ca="true">+IF(OFFSET('Sanitation Data'!$F$28,0,10*ROW('Sanitation Data'!F67))="","",OFFSET('Sanitation Data'!$F$28,0,10*ROW('Sanitation Data'!F67)))</f>
        <v/>
      </c>
      <c r="CV73" s="298" t="str">
        <f ca="true">+IF(OFFSET('Sanitation Data'!$F$29,0,10*ROW('Sanitation Data'!F67))="","",OFFSET('Sanitation Data'!$F$29,0,10*ROW('Sanitation Data'!F67)))</f>
        <v/>
      </c>
      <c r="CW73" s="298" t="str">
        <f ca="true">+IF(OFFSET('Sanitation Data'!$F$30,0,10*ROW('Sanitation Data'!F67))="","",OFFSET('Sanitation Data'!$F$30,0,10*ROW('Sanitation Data'!F67)))</f>
        <v/>
      </c>
      <c r="CX73" s="298" t="str">
        <f ca="true">+IF(OFFSET('Sanitation Data'!$F$31,0,10*ROW('Sanitation Data'!F67))="","",OFFSET('Sanitation Data'!$F$31,0,10*ROW('Sanitation Data'!F67)))</f>
        <v/>
      </c>
      <c r="CY73" s="298" t="str">
        <f ca="true">+IF(OFFSET('Sanitation Data'!$F$32,0,10*ROW('Sanitation Data'!F67))="","",OFFSET('Sanitation Data'!$F$32,0,10*ROW('Sanitation Data'!F67)))</f>
        <v/>
      </c>
      <c r="CZ73" s="298" t="str">
        <f ca="true">+IF(OFFSET('Sanitation Data'!$G$28,0,10*ROW('Sanitation Data'!G67))="","",OFFSET('Sanitation Data'!$G$28,0,10*ROW('Sanitation Data'!G67)))</f>
        <v/>
      </c>
      <c r="DA73" s="298" t="str">
        <f ca="true">+IF(OFFSET('Sanitation Data'!$G$29,0,10*ROW('Sanitation Data'!G67))="","",OFFSET('Sanitation Data'!$G$29,0,10*ROW('Sanitation Data'!G67)))</f>
        <v/>
      </c>
      <c r="DB73" s="298" t="str">
        <f ca="true">+IF(OFFSET('Sanitation Data'!$G$30,0,10*ROW('Sanitation Data'!G67))="","",OFFSET('Sanitation Data'!$G$30,0,10*ROW('Sanitation Data'!G67)))</f>
        <v/>
      </c>
      <c r="DC73" s="298" t="str">
        <f ca="true">+IF(OFFSET('Sanitation Data'!$G$31,0,10*ROW('Sanitation Data'!G67))="","",OFFSET('Sanitation Data'!$G$31,0,10*ROW('Sanitation Data'!G67)))</f>
        <v/>
      </c>
      <c r="DD73" s="298" t="str">
        <f ca="true">+IF(OFFSET('Sanitation Data'!$G$32,0,10*ROW('Sanitation Data'!G67))="","",OFFSET('Sanitation Data'!$G$32,0,10*ROW('Sanitation Data'!G67)))</f>
        <v/>
      </c>
      <c r="DE73" s="298" t="str">
        <f ca="true">+IF(OFFSET('Sanitation Data'!$H$28,0,10*ROW('Sanitation Data'!H67))="","",OFFSET('Sanitation Data'!$H$28,0,10*ROW('Sanitation Data'!H67)))</f>
        <v/>
      </c>
      <c r="DF73" s="298" t="str">
        <f ca="true">+IF(OFFSET('Sanitation Data'!$H$29,0,10*ROW('Sanitation Data'!H67))="","",OFFSET('Sanitation Data'!$H$29,0,10*ROW('Sanitation Data'!H67)))</f>
        <v/>
      </c>
      <c r="DG73" s="298" t="str">
        <f ca="true">+IF(OFFSET('Sanitation Data'!$H$30,0,10*ROW('Sanitation Data'!H67))="","",OFFSET('Sanitation Data'!$H$30,0,10*ROW('Sanitation Data'!H67)))</f>
        <v/>
      </c>
      <c r="DH73" s="298" t="str">
        <f ca="true">+IF(OFFSET('Sanitation Data'!$H$31,0,10*ROW('Sanitation Data'!H67))="","",OFFSET('Sanitation Data'!$H$31,0,10*ROW('Sanitation Data'!H67)))</f>
        <v/>
      </c>
      <c r="DI73" s="298" t="str">
        <f ca="true">+IF(OFFSET('Sanitation Data'!$H$32,0,10*ROW('Sanitation Data'!H67))="","",OFFSET('Sanitation Data'!$H$32,0,10*ROW('Sanitation Data'!H67)))</f>
        <v/>
      </c>
      <c r="DJ73" s="298" t="str">
        <f ca="true">+IF(OFFSET('Sanitation Data'!$I$28,0,10*ROW('Sanitation Data'!I67))="","",OFFSET('Sanitation Data'!$I$28,0,10*ROW('Sanitation Data'!I67)))</f>
        <v/>
      </c>
      <c r="DK73" s="298" t="str">
        <f ca="true">+IF(OFFSET('Sanitation Data'!$I$29,0,10*ROW('Sanitation Data'!I67))="","",OFFSET('Sanitation Data'!$I$29,0,10*ROW('Sanitation Data'!I67)))</f>
        <v/>
      </c>
      <c r="DL73" s="298" t="str">
        <f ca="true">+IF(OFFSET('Sanitation Data'!$I$30,0,10*ROW('Sanitation Data'!I67))="","",OFFSET('Sanitation Data'!$I$30,0,10*ROW('Sanitation Data'!I67)))</f>
        <v/>
      </c>
      <c r="DM73" s="298" t="str">
        <f ca="true">+IF(OFFSET('Sanitation Data'!$I$31,0,10*ROW('Sanitation Data'!I67))="","",OFFSET('Sanitation Data'!$I$31,0,10*ROW('Sanitation Data'!I67)))</f>
        <v/>
      </c>
      <c r="DN73" s="298" t="str">
        <f ca="true">+IF(OFFSET('Sanitation Data'!$I$32,0,10*ROW('Sanitation Data'!I67))="","",OFFSET('Sanitation Data'!$I$32,0,10*ROW('Sanitation Data'!I67)))</f>
        <v/>
      </c>
      <c r="DO73" s="298" t="str">
        <f ca="true">+IF(OFFSET('Hygiene Data'!$D$11,0,10*ROW('Hygiene Data'!D67))="","",OFFSET('Hygiene Data'!$D$11,0,10*ROW('Hygiene Data'!D67)))</f>
        <v/>
      </c>
      <c r="DP73" s="298" t="str">
        <f ca="true">+IF(OFFSET('Hygiene Data'!$D$12,0,10*ROW('Hygiene Data'!D67))="","",OFFSET('Hygiene Data'!$D$12,0,10*ROW('Hygiene Data'!D67)))</f>
        <v/>
      </c>
      <c r="DQ73" s="298" t="str">
        <f ca="true">+IF(OFFSET('Hygiene Data'!$D$13,0,10*ROW('Hygiene Data'!D67))="","",OFFSET('Hygiene Data'!$D$13,0,10*ROW('Hygiene Data'!D67)))</f>
        <v/>
      </c>
      <c r="DR73" s="298" t="str">
        <f ca="true">+IF(OFFSET('Hygiene Data'!$E$11,0,10*ROW('Hygiene Data'!E67))="","",OFFSET('Hygiene Data'!$E$11,0,10*ROW('Hygiene Data'!E67)))</f>
        <v/>
      </c>
      <c r="DS73" s="298" t="str">
        <f ca="true">+IF(OFFSET('Hygiene Data'!$E$12,0,10*ROW('Hygiene Data'!E67))="","",OFFSET('Hygiene Data'!$E$12,0,10*ROW('Hygiene Data'!E67)))</f>
        <v/>
      </c>
      <c r="DT73" s="298" t="str">
        <f ca="true">+IF(OFFSET('Hygiene Data'!$E$13,0,10*ROW('Hygiene Data'!E67))="","",OFFSET('Hygiene Data'!$E$13,0,10*ROW('Hygiene Data'!E67)))</f>
        <v/>
      </c>
      <c r="DU73" s="298" t="str">
        <f ca="true">+IF(OFFSET('Hygiene Data'!$F$11,0,10*ROW('Hygiene Data'!F67))="","",OFFSET('Hygiene Data'!$F$11,0,10*ROW('Hygiene Data'!F67)))</f>
        <v/>
      </c>
      <c r="DV73" s="298" t="str">
        <f ca="true">+IF(OFFSET('Hygiene Data'!$F$12,0,10*ROW('Hygiene Data'!F67))="","",OFFSET('Hygiene Data'!$F$12,0,10*ROW('Hygiene Data'!F67)))</f>
        <v/>
      </c>
      <c r="DW73" s="298" t="str">
        <f ca="true">+IF(OFFSET('Hygiene Data'!$F$13,0,10*ROW('Hygiene Data'!F67))="","",OFFSET('Hygiene Data'!$F$13,0,10*ROW('Hygiene Data'!F67)))</f>
        <v/>
      </c>
      <c r="DX73" s="298" t="str">
        <f ca="true">+IF(OFFSET('Hygiene Data'!$G$11,0,10*ROW('Hygiene Data'!G67))="","",OFFSET('Hygiene Data'!$G$11,0,10*ROW('Hygiene Data'!G67)))</f>
        <v/>
      </c>
      <c r="DY73" s="298" t="str">
        <f ca="true">+IF(OFFSET('Hygiene Data'!$G$12,0,10*ROW('Hygiene Data'!G67))="","",OFFSET('Hygiene Data'!$G$12,0,10*ROW('Hygiene Data'!G67)))</f>
        <v/>
      </c>
      <c r="DZ73" s="298" t="str">
        <f ca="true">+IF(OFFSET('Hygiene Data'!$G$13,0,10*ROW('Hygiene Data'!G67))="","",OFFSET('Hygiene Data'!$G$13,0,10*ROW('Hygiene Data'!G67)))</f>
        <v/>
      </c>
      <c r="EA73" s="298" t="str">
        <f ca="true">+IF(OFFSET('Hygiene Data'!$H$11,0,10*ROW('Hygiene Data'!H67))="","",OFFSET('Hygiene Data'!$H$11,0,10*ROW('Hygiene Data'!H67)))</f>
        <v/>
      </c>
      <c r="EB73" s="298" t="str">
        <f ca="true">+IF(OFFSET('Hygiene Data'!$H$12,0,10*ROW('Hygiene Data'!H67))="","",OFFSET('Hygiene Data'!$H$12,0,10*ROW('Hygiene Data'!H67)))</f>
        <v/>
      </c>
      <c r="EC73" s="298" t="str">
        <f ca="true">+IF(OFFSET('Hygiene Data'!$H$13,0,10*ROW('Hygiene Data'!H67))="","",OFFSET('Hygiene Data'!$H$13,0,10*ROW('Hygiene Data'!H67)))</f>
        <v/>
      </c>
      <c r="ED73" s="298" t="str">
        <f ca="true">+IF(OFFSET('Hygiene Data'!$I$11,0,10*ROW('Hygiene Data'!I67))="","",OFFSET('Hygiene Data'!$I$11,0,10*ROW('Hygiene Data'!I67)))</f>
        <v/>
      </c>
      <c r="EE73" s="298" t="str">
        <f ca="true">+IF(OFFSET('Hygiene Data'!$I$12,0,10*ROW('Hygiene Data'!I67))="","",OFFSET('Hygiene Data'!$I$12,0,10*ROW('Hygiene Data'!I67)))</f>
        <v/>
      </c>
      <c r="EF73" s="298"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54"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8"/>
      <c r="BS74" s="298" t="str">
        <f ca="true">+IF(OFFSET('Water Data'!$D$27,0,10*ROW('Water Data'!D68))="","",OFFSET('Water Data'!$D$27,0,10*ROW('Water Data'!D68)))</f>
        <v/>
      </c>
      <c r="BT74" s="298" t="str">
        <f ca="true">+IF(OFFSET('Water Data'!$D$28,0,10*ROW('Water Data'!D68))="","",OFFSET('Water Data'!$D$28,0,10*ROW('Water Data'!D68)))</f>
        <v/>
      </c>
      <c r="BU74" s="298" t="str">
        <f ca="true">+IF(OFFSET('Water Data'!$D$29,0,10*ROW('Water Data'!D68))="","",OFFSET('Water Data'!$D$29,0,10*ROW('Water Data'!D68)))</f>
        <v/>
      </c>
      <c r="BV74" s="298" t="str">
        <f ca="true">+IF(OFFSET('Water Data'!$E$27,0,10*ROW('Water Data'!E68))="","",OFFSET('Water Data'!$E$27,0,10*ROW('Water Data'!E68)))</f>
        <v/>
      </c>
      <c r="BW74" s="298" t="str">
        <f ca="true">+IF(OFFSET('Water Data'!$E$28,0,10*ROW('Water Data'!E68))="","",OFFSET('Water Data'!$E$28,0,10*ROW('Water Data'!E68)))</f>
        <v/>
      </c>
      <c r="BX74" s="298" t="str">
        <f ca="true">+IF(OFFSET('Water Data'!$E$29,0,10*ROW('Water Data'!E68))="","",OFFSET('Water Data'!$E$29,0,10*ROW('Water Data'!E68)))</f>
        <v/>
      </c>
      <c r="BY74" s="298" t="str">
        <f ca="true">+IF(OFFSET('Water Data'!$F$27,0,10*ROW('Water Data'!F68))="","",OFFSET('Water Data'!$F$27,0,10*ROW('Water Data'!F68)))</f>
        <v/>
      </c>
      <c r="BZ74" s="298" t="str">
        <f ca="true">+IF(OFFSET('Water Data'!$F$28,0,10*ROW('Water Data'!F68))="","",OFFSET('Water Data'!$F$28,0,10*ROW('Water Data'!F68)))</f>
        <v/>
      </c>
      <c r="CA74" s="298" t="str">
        <f ca="true">+IF(OFFSET('Water Data'!$F$29,0,10*ROW('Water Data'!F68))="","",OFFSET('Water Data'!$F$29,0,10*ROW('Water Data'!F68)))</f>
        <v/>
      </c>
      <c r="CB74" s="298" t="str">
        <f ca="true">+IF(OFFSET('Water Data'!$G$27,0,10*ROW('Water Data'!G68))="","",OFFSET('Water Data'!$G$27,0,10*ROW('Water Data'!G68)))</f>
        <v/>
      </c>
      <c r="CC74" s="298" t="str">
        <f ca="true">+IF(OFFSET('Water Data'!$G$28,0,10*ROW('Water Data'!G68))="","",OFFSET('Water Data'!$G$28,0,10*ROW('Water Data'!G68)))</f>
        <v/>
      </c>
      <c r="CD74" s="298" t="str">
        <f ca="true">+IF(OFFSET('Water Data'!$G$29,0,10*ROW('Water Data'!G68))="","",OFFSET('Water Data'!$G$29,0,10*ROW('Water Data'!G68)))</f>
        <v/>
      </c>
      <c r="CE74" s="298" t="str">
        <f ca="true">+IF(OFFSET('Water Data'!$H$27,0,10*ROW('Water Data'!H68))="","",OFFSET('Water Data'!$H$27,0,10*ROW('Water Data'!H68)))</f>
        <v/>
      </c>
      <c r="CF74" s="298" t="str">
        <f ca="true">+IF(OFFSET('Water Data'!$H$28,0,10*ROW('Water Data'!H68))="","",OFFSET('Water Data'!$H$28,0,10*ROW('Water Data'!H68)))</f>
        <v/>
      </c>
      <c r="CG74" s="298" t="str">
        <f ca="true">+IF(OFFSET('Water Data'!$H$29,0,10*ROW('Water Data'!H68))="","",OFFSET('Water Data'!$H$29,0,10*ROW('Water Data'!H68)))</f>
        <v/>
      </c>
      <c r="CH74" s="298" t="str">
        <f ca="true">+IF(OFFSET('Water Data'!$I$27,0,10*ROW('Water Data'!I68))="","",OFFSET('Water Data'!$I$27,0,10*ROW('Water Data'!I68)))</f>
        <v/>
      </c>
      <c r="CI74" s="298" t="str">
        <f ca="true">+IF(OFFSET('Water Data'!$I$28,0,10*ROW('Water Data'!I68))="","",OFFSET('Water Data'!$I$28,0,10*ROW('Water Data'!I68)))</f>
        <v/>
      </c>
      <c r="CJ74" s="298" t="str">
        <f ca="true">+IF(OFFSET('Water Data'!$I$29,0,10*ROW('Water Data'!I68))="","",OFFSET('Water Data'!$I$29,0,10*ROW('Water Data'!I68)))</f>
        <v/>
      </c>
      <c r="CK74" s="298" t="str">
        <f ca="true">+IF(OFFSET('Sanitation Data'!$D$28,0,10*ROW('Sanitation Data'!D68))="","",OFFSET('Sanitation Data'!$D$28,0,10*ROW('Sanitation Data'!D68)))</f>
        <v/>
      </c>
      <c r="CL74" s="298" t="str">
        <f ca="true">+IF(OFFSET('Sanitation Data'!$D$29,0,10*ROW('Sanitation Data'!D68))="","",OFFSET('Sanitation Data'!$D$29,0,10*ROW('Sanitation Data'!D68)))</f>
        <v/>
      </c>
      <c r="CM74" s="298" t="str">
        <f ca="true">+IF(OFFSET('Sanitation Data'!$D$30,0,10*ROW('Sanitation Data'!D68))="","",OFFSET('Sanitation Data'!$D$30,0,10*ROW('Sanitation Data'!D68)))</f>
        <v/>
      </c>
      <c r="CN74" s="298" t="str">
        <f ca="true">+IF(OFFSET('Sanitation Data'!$D$31,0,10*ROW('Sanitation Data'!D68))="","",OFFSET('Sanitation Data'!$D$31,0,10*ROW('Sanitation Data'!D68)))</f>
        <v/>
      </c>
      <c r="CO74" s="298" t="str">
        <f ca="true">+IF(OFFSET('Sanitation Data'!$D$32,0,10*ROW('Sanitation Data'!D68))="","",OFFSET('Sanitation Data'!$D$32,0,10*ROW('Sanitation Data'!D68)))</f>
        <v/>
      </c>
      <c r="CP74" s="298" t="str">
        <f ca="true">+IF(OFFSET('Sanitation Data'!$E$28,0,10*ROW('Sanitation Data'!E68))="","",OFFSET('Sanitation Data'!$E$28,0,10*ROW('Sanitation Data'!E68)))</f>
        <v/>
      </c>
      <c r="CQ74" s="298" t="str">
        <f ca="true">+IF(OFFSET('Sanitation Data'!$E$29,0,10*ROW('Sanitation Data'!E68))="","",OFFSET('Sanitation Data'!$E$29,0,10*ROW('Sanitation Data'!E68)))</f>
        <v/>
      </c>
      <c r="CR74" s="298" t="str">
        <f ca="true">+IF(OFFSET('Sanitation Data'!$E$30,0,10*ROW('Sanitation Data'!E68))="","",OFFSET('Sanitation Data'!$E$30,0,10*ROW('Sanitation Data'!E68)))</f>
        <v/>
      </c>
      <c r="CS74" s="298" t="str">
        <f ca="true">+IF(OFFSET('Sanitation Data'!$E$31,0,10*ROW('Sanitation Data'!E68))="","",OFFSET('Sanitation Data'!$E$31,0,10*ROW('Sanitation Data'!E68)))</f>
        <v/>
      </c>
      <c r="CT74" s="298" t="str">
        <f ca="true">+IF(OFFSET('Sanitation Data'!$E$32,0,10*ROW('Sanitation Data'!E68))="","",OFFSET('Sanitation Data'!$E$32,0,10*ROW('Sanitation Data'!E68)))</f>
        <v/>
      </c>
      <c r="CU74" s="298" t="str">
        <f ca="true">+IF(OFFSET('Sanitation Data'!$F$28,0,10*ROW('Sanitation Data'!F68))="","",OFFSET('Sanitation Data'!$F$28,0,10*ROW('Sanitation Data'!F68)))</f>
        <v/>
      </c>
      <c r="CV74" s="298" t="str">
        <f ca="true">+IF(OFFSET('Sanitation Data'!$F$29,0,10*ROW('Sanitation Data'!F68))="","",OFFSET('Sanitation Data'!$F$29,0,10*ROW('Sanitation Data'!F68)))</f>
        <v/>
      </c>
      <c r="CW74" s="298" t="str">
        <f ca="true">+IF(OFFSET('Sanitation Data'!$F$30,0,10*ROW('Sanitation Data'!F68))="","",OFFSET('Sanitation Data'!$F$30,0,10*ROW('Sanitation Data'!F68)))</f>
        <v/>
      </c>
      <c r="CX74" s="298" t="str">
        <f ca="true">+IF(OFFSET('Sanitation Data'!$F$31,0,10*ROW('Sanitation Data'!F68))="","",OFFSET('Sanitation Data'!$F$31,0,10*ROW('Sanitation Data'!F68)))</f>
        <v/>
      </c>
      <c r="CY74" s="298" t="str">
        <f ca="true">+IF(OFFSET('Sanitation Data'!$F$32,0,10*ROW('Sanitation Data'!F68))="","",OFFSET('Sanitation Data'!$F$32,0,10*ROW('Sanitation Data'!F68)))</f>
        <v/>
      </c>
      <c r="CZ74" s="298" t="str">
        <f ca="true">+IF(OFFSET('Sanitation Data'!$G$28,0,10*ROW('Sanitation Data'!G68))="","",OFFSET('Sanitation Data'!$G$28,0,10*ROW('Sanitation Data'!G68)))</f>
        <v/>
      </c>
      <c r="DA74" s="298" t="str">
        <f ca="true">+IF(OFFSET('Sanitation Data'!$G$29,0,10*ROW('Sanitation Data'!G68))="","",OFFSET('Sanitation Data'!$G$29,0,10*ROW('Sanitation Data'!G68)))</f>
        <v/>
      </c>
      <c r="DB74" s="298" t="str">
        <f ca="true">+IF(OFFSET('Sanitation Data'!$G$30,0,10*ROW('Sanitation Data'!G68))="","",OFFSET('Sanitation Data'!$G$30,0,10*ROW('Sanitation Data'!G68)))</f>
        <v/>
      </c>
      <c r="DC74" s="298" t="str">
        <f ca="true">+IF(OFFSET('Sanitation Data'!$G$31,0,10*ROW('Sanitation Data'!G68))="","",OFFSET('Sanitation Data'!$G$31,0,10*ROW('Sanitation Data'!G68)))</f>
        <v/>
      </c>
      <c r="DD74" s="298" t="str">
        <f ca="true">+IF(OFFSET('Sanitation Data'!$G$32,0,10*ROW('Sanitation Data'!G68))="","",OFFSET('Sanitation Data'!$G$32,0,10*ROW('Sanitation Data'!G68)))</f>
        <v/>
      </c>
      <c r="DE74" s="298" t="str">
        <f ca="true">+IF(OFFSET('Sanitation Data'!$H$28,0,10*ROW('Sanitation Data'!H68))="","",OFFSET('Sanitation Data'!$H$28,0,10*ROW('Sanitation Data'!H68)))</f>
        <v/>
      </c>
      <c r="DF74" s="298" t="str">
        <f ca="true">+IF(OFFSET('Sanitation Data'!$H$29,0,10*ROW('Sanitation Data'!H68))="","",OFFSET('Sanitation Data'!$H$29,0,10*ROW('Sanitation Data'!H68)))</f>
        <v/>
      </c>
      <c r="DG74" s="298" t="str">
        <f ca="true">+IF(OFFSET('Sanitation Data'!$H$30,0,10*ROW('Sanitation Data'!H68))="","",OFFSET('Sanitation Data'!$H$30,0,10*ROW('Sanitation Data'!H68)))</f>
        <v/>
      </c>
      <c r="DH74" s="298" t="str">
        <f ca="true">+IF(OFFSET('Sanitation Data'!$H$31,0,10*ROW('Sanitation Data'!H68))="","",OFFSET('Sanitation Data'!$H$31,0,10*ROW('Sanitation Data'!H68)))</f>
        <v/>
      </c>
      <c r="DI74" s="298" t="str">
        <f ca="true">+IF(OFFSET('Sanitation Data'!$H$32,0,10*ROW('Sanitation Data'!H68))="","",OFFSET('Sanitation Data'!$H$32,0,10*ROW('Sanitation Data'!H68)))</f>
        <v/>
      </c>
      <c r="DJ74" s="298" t="str">
        <f ca="true">+IF(OFFSET('Sanitation Data'!$I$28,0,10*ROW('Sanitation Data'!I68))="","",OFFSET('Sanitation Data'!$I$28,0,10*ROW('Sanitation Data'!I68)))</f>
        <v/>
      </c>
      <c r="DK74" s="298" t="str">
        <f ca="true">+IF(OFFSET('Sanitation Data'!$I$29,0,10*ROW('Sanitation Data'!I68))="","",OFFSET('Sanitation Data'!$I$29,0,10*ROW('Sanitation Data'!I68)))</f>
        <v/>
      </c>
      <c r="DL74" s="298" t="str">
        <f ca="true">+IF(OFFSET('Sanitation Data'!$I$30,0,10*ROW('Sanitation Data'!I68))="","",OFFSET('Sanitation Data'!$I$30,0,10*ROW('Sanitation Data'!I68)))</f>
        <v/>
      </c>
      <c r="DM74" s="298" t="str">
        <f ca="true">+IF(OFFSET('Sanitation Data'!$I$31,0,10*ROW('Sanitation Data'!I68))="","",OFFSET('Sanitation Data'!$I$31,0,10*ROW('Sanitation Data'!I68)))</f>
        <v/>
      </c>
      <c r="DN74" s="298" t="str">
        <f ca="true">+IF(OFFSET('Sanitation Data'!$I$32,0,10*ROW('Sanitation Data'!I68))="","",OFFSET('Sanitation Data'!$I$32,0,10*ROW('Sanitation Data'!I68)))</f>
        <v/>
      </c>
      <c r="DO74" s="298" t="str">
        <f ca="true">+IF(OFFSET('Hygiene Data'!$D$11,0,10*ROW('Hygiene Data'!D68))="","",OFFSET('Hygiene Data'!$D$11,0,10*ROW('Hygiene Data'!D68)))</f>
        <v/>
      </c>
      <c r="DP74" s="298" t="str">
        <f ca="true">+IF(OFFSET('Hygiene Data'!$D$12,0,10*ROW('Hygiene Data'!D68))="","",OFFSET('Hygiene Data'!$D$12,0,10*ROW('Hygiene Data'!D68)))</f>
        <v/>
      </c>
      <c r="DQ74" s="298" t="str">
        <f ca="true">+IF(OFFSET('Hygiene Data'!$D$13,0,10*ROW('Hygiene Data'!D68))="","",OFFSET('Hygiene Data'!$D$13,0,10*ROW('Hygiene Data'!D68)))</f>
        <v/>
      </c>
      <c r="DR74" s="298" t="str">
        <f ca="true">+IF(OFFSET('Hygiene Data'!$E$11,0,10*ROW('Hygiene Data'!E68))="","",OFFSET('Hygiene Data'!$E$11,0,10*ROW('Hygiene Data'!E68)))</f>
        <v/>
      </c>
      <c r="DS74" s="298" t="str">
        <f ca="true">+IF(OFFSET('Hygiene Data'!$E$12,0,10*ROW('Hygiene Data'!E68))="","",OFFSET('Hygiene Data'!$E$12,0,10*ROW('Hygiene Data'!E68)))</f>
        <v/>
      </c>
      <c r="DT74" s="298" t="str">
        <f ca="true">+IF(OFFSET('Hygiene Data'!$E$13,0,10*ROW('Hygiene Data'!E68))="","",OFFSET('Hygiene Data'!$E$13,0,10*ROW('Hygiene Data'!E68)))</f>
        <v/>
      </c>
      <c r="DU74" s="298" t="str">
        <f ca="true">+IF(OFFSET('Hygiene Data'!$F$11,0,10*ROW('Hygiene Data'!F68))="","",OFFSET('Hygiene Data'!$F$11,0,10*ROW('Hygiene Data'!F68)))</f>
        <v/>
      </c>
      <c r="DV74" s="298" t="str">
        <f ca="true">+IF(OFFSET('Hygiene Data'!$F$12,0,10*ROW('Hygiene Data'!F68))="","",OFFSET('Hygiene Data'!$F$12,0,10*ROW('Hygiene Data'!F68)))</f>
        <v/>
      </c>
      <c r="DW74" s="298" t="str">
        <f ca="true">+IF(OFFSET('Hygiene Data'!$F$13,0,10*ROW('Hygiene Data'!F68))="","",OFFSET('Hygiene Data'!$F$13,0,10*ROW('Hygiene Data'!F68)))</f>
        <v/>
      </c>
      <c r="DX74" s="298" t="str">
        <f ca="true">+IF(OFFSET('Hygiene Data'!$G$11,0,10*ROW('Hygiene Data'!G68))="","",OFFSET('Hygiene Data'!$G$11,0,10*ROW('Hygiene Data'!G68)))</f>
        <v/>
      </c>
      <c r="DY74" s="298" t="str">
        <f ca="true">+IF(OFFSET('Hygiene Data'!$G$12,0,10*ROW('Hygiene Data'!G68))="","",OFFSET('Hygiene Data'!$G$12,0,10*ROW('Hygiene Data'!G68)))</f>
        <v/>
      </c>
      <c r="DZ74" s="298" t="str">
        <f ca="true">+IF(OFFSET('Hygiene Data'!$G$13,0,10*ROW('Hygiene Data'!G68))="","",OFFSET('Hygiene Data'!$G$13,0,10*ROW('Hygiene Data'!G68)))</f>
        <v/>
      </c>
      <c r="EA74" s="298" t="str">
        <f ca="true">+IF(OFFSET('Hygiene Data'!$H$11,0,10*ROW('Hygiene Data'!H68))="","",OFFSET('Hygiene Data'!$H$11,0,10*ROW('Hygiene Data'!H68)))</f>
        <v/>
      </c>
      <c r="EB74" s="298" t="str">
        <f ca="true">+IF(OFFSET('Hygiene Data'!$H$12,0,10*ROW('Hygiene Data'!H68))="","",OFFSET('Hygiene Data'!$H$12,0,10*ROW('Hygiene Data'!H68)))</f>
        <v/>
      </c>
      <c r="EC74" s="298" t="str">
        <f ca="true">+IF(OFFSET('Hygiene Data'!$H$13,0,10*ROW('Hygiene Data'!H68))="","",OFFSET('Hygiene Data'!$H$13,0,10*ROW('Hygiene Data'!H68)))</f>
        <v/>
      </c>
      <c r="ED74" s="298" t="str">
        <f ca="true">+IF(OFFSET('Hygiene Data'!$I$11,0,10*ROW('Hygiene Data'!I68))="","",OFFSET('Hygiene Data'!$I$11,0,10*ROW('Hygiene Data'!I68)))</f>
        <v/>
      </c>
      <c r="EE74" s="298" t="str">
        <f ca="true">+IF(OFFSET('Hygiene Data'!$I$12,0,10*ROW('Hygiene Data'!I68))="","",OFFSET('Hygiene Data'!$I$12,0,10*ROW('Hygiene Data'!I68)))</f>
        <v/>
      </c>
      <c r="EF74" s="298"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54"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8"/>
      <c r="BS75" s="298" t="str">
        <f ca="true">+IF(OFFSET('Water Data'!$D$27,0,10*ROW('Water Data'!D69))="","",OFFSET('Water Data'!$D$27,0,10*ROW('Water Data'!D69)))</f>
        <v/>
      </c>
      <c r="BT75" s="298" t="str">
        <f ca="true">+IF(OFFSET('Water Data'!$D$28,0,10*ROW('Water Data'!D69))="","",OFFSET('Water Data'!$D$28,0,10*ROW('Water Data'!D69)))</f>
        <v/>
      </c>
      <c r="BU75" s="298" t="str">
        <f ca="true">+IF(OFFSET('Water Data'!$D$29,0,10*ROW('Water Data'!D69))="","",OFFSET('Water Data'!$D$29,0,10*ROW('Water Data'!D69)))</f>
        <v/>
      </c>
      <c r="BV75" s="298" t="str">
        <f ca="true">+IF(OFFSET('Water Data'!$E$27,0,10*ROW('Water Data'!E69))="","",OFFSET('Water Data'!$E$27,0,10*ROW('Water Data'!E69)))</f>
        <v/>
      </c>
      <c r="BW75" s="298" t="str">
        <f ca="true">+IF(OFFSET('Water Data'!$E$28,0,10*ROW('Water Data'!E69))="","",OFFSET('Water Data'!$E$28,0,10*ROW('Water Data'!E69)))</f>
        <v/>
      </c>
      <c r="BX75" s="298" t="str">
        <f ca="true">+IF(OFFSET('Water Data'!$E$29,0,10*ROW('Water Data'!E69))="","",OFFSET('Water Data'!$E$29,0,10*ROW('Water Data'!E69)))</f>
        <v/>
      </c>
      <c r="BY75" s="298" t="str">
        <f ca="true">+IF(OFFSET('Water Data'!$F$27,0,10*ROW('Water Data'!F69))="","",OFFSET('Water Data'!$F$27,0,10*ROW('Water Data'!F69)))</f>
        <v/>
      </c>
      <c r="BZ75" s="298" t="str">
        <f ca="true">+IF(OFFSET('Water Data'!$F$28,0,10*ROW('Water Data'!F69))="","",OFFSET('Water Data'!$F$28,0,10*ROW('Water Data'!F69)))</f>
        <v/>
      </c>
      <c r="CA75" s="298" t="str">
        <f ca="true">+IF(OFFSET('Water Data'!$F$29,0,10*ROW('Water Data'!F69))="","",OFFSET('Water Data'!$F$29,0,10*ROW('Water Data'!F69)))</f>
        <v/>
      </c>
      <c r="CB75" s="298" t="str">
        <f ca="true">+IF(OFFSET('Water Data'!$G$27,0,10*ROW('Water Data'!G69))="","",OFFSET('Water Data'!$G$27,0,10*ROW('Water Data'!G69)))</f>
        <v/>
      </c>
      <c r="CC75" s="298" t="str">
        <f ca="true">+IF(OFFSET('Water Data'!$G$28,0,10*ROW('Water Data'!G69))="","",OFFSET('Water Data'!$G$28,0,10*ROW('Water Data'!G69)))</f>
        <v/>
      </c>
      <c r="CD75" s="298" t="str">
        <f ca="true">+IF(OFFSET('Water Data'!$G$29,0,10*ROW('Water Data'!G69))="","",OFFSET('Water Data'!$G$29,0,10*ROW('Water Data'!G69)))</f>
        <v/>
      </c>
      <c r="CE75" s="298" t="str">
        <f ca="true">+IF(OFFSET('Water Data'!$H$27,0,10*ROW('Water Data'!H69))="","",OFFSET('Water Data'!$H$27,0,10*ROW('Water Data'!H69)))</f>
        <v/>
      </c>
      <c r="CF75" s="298" t="str">
        <f ca="true">+IF(OFFSET('Water Data'!$H$28,0,10*ROW('Water Data'!H69))="","",OFFSET('Water Data'!$H$28,0,10*ROW('Water Data'!H69)))</f>
        <v/>
      </c>
      <c r="CG75" s="298" t="str">
        <f ca="true">+IF(OFFSET('Water Data'!$H$29,0,10*ROW('Water Data'!H69))="","",OFFSET('Water Data'!$H$29,0,10*ROW('Water Data'!H69)))</f>
        <v/>
      </c>
      <c r="CH75" s="298" t="str">
        <f ca="true">+IF(OFFSET('Water Data'!$I$27,0,10*ROW('Water Data'!I69))="","",OFFSET('Water Data'!$I$27,0,10*ROW('Water Data'!I69)))</f>
        <v/>
      </c>
      <c r="CI75" s="298" t="str">
        <f ca="true">+IF(OFFSET('Water Data'!$I$28,0,10*ROW('Water Data'!I69))="","",OFFSET('Water Data'!$I$28,0,10*ROW('Water Data'!I69)))</f>
        <v/>
      </c>
      <c r="CJ75" s="298" t="str">
        <f ca="true">+IF(OFFSET('Water Data'!$I$29,0,10*ROW('Water Data'!I69))="","",OFFSET('Water Data'!$I$29,0,10*ROW('Water Data'!I69)))</f>
        <v/>
      </c>
      <c r="CK75" s="298" t="str">
        <f ca="true">+IF(OFFSET('Sanitation Data'!$D$28,0,10*ROW('Sanitation Data'!D69))="","",OFFSET('Sanitation Data'!$D$28,0,10*ROW('Sanitation Data'!D69)))</f>
        <v/>
      </c>
      <c r="CL75" s="298" t="str">
        <f ca="true">+IF(OFFSET('Sanitation Data'!$D$29,0,10*ROW('Sanitation Data'!D69))="","",OFFSET('Sanitation Data'!$D$29,0,10*ROW('Sanitation Data'!D69)))</f>
        <v/>
      </c>
      <c r="CM75" s="298" t="str">
        <f ca="true">+IF(OFFSET('Sanitation Data'!$D$30,0,10*ROW('Sanitation Data'!D69))="","",OFFSET('Sanitation Data'!$D$30,0,10*ROW('Sanitation Data'!D69)))</f>
        <v/>
      </c>
      <c r="CN75" s="298" t="str">
        <f ca="true">+IF(OFFSET('Sanitation Data'!$D$31,0,10*ROW('Sanitation Data'!D69))="","",OFFSET('Sanitation Data'!$D$31,0,10*ROW('Sanitation Data'!D69)))</f>
        <v/>
      </c>
      <c r="CO75" s="298" t="str">
        <f ca="true">+IF(OFFSET('Sanitation Data'!$D$32,0,10*ROW('Sanitation Data'!D69))="","",OFFSET('Sanitation Data'!$D$32,0,10*ROW('Sanitation Data'!D69)))</f>
        <v/>
      </c>
      <c r="CP75" s="298" t="str">
        <f ca="true">+IF(OFFSET('Sanitation Data'!$E$28,0,10*ROW('Sanitation Data'!E69))="","",OFFSET('Sanitation Data'!$E$28,0,10*ROW('Sanitation Data'!E69)))</f>
        <v/>
      </c>
      <c r="CQ75" s="298" t="str">
        <f ca="true">+IF(OFFSET('Sanitation Data'!$E$29,0,10*ROW('Sanitation Data'!E69))="","",OFFSET('Sanitation Data'!$E$29,0,10*ROW('Sanitation Data'!E69)))</f>
        <v/>
      </c>
      <c r="CR75" s="298" t="str">
        <f ca="true">+IF(OFFSET('Sanitation Data'!$E$30,0,10*ROW('Sanitation Data'!E69))="","",OFFSET('Sanitation Data'!$E$30,0,10*ROW('Sanitation Data'!E69)))</f>
        <v/>
      </c>
      <c r="CS75" s="298" t="str">
        <f ca="true">+IF(OFFSET('Sanitation Data'!$E$31,0,10*ROW('Sanitation Data'!E69))="","",OFFSET('Sanitation Data'!$E$31,0,10*ROW('Sanitation Data'!E69)))</f>
        <v/>
      </c>
      <c r="CT75" s="298" t="str">
        <f ca="true">+IF(OFFSET('Sanitation Data'!$E$32,0,10*ROW('Sanitation Data'!E69))="","",OFFSET('Sanitation Data'!$E$32,0,10*ROW('Sanitation Data'!E69)))</f>
        <v/>
      </c>
      <c r="CU75" s="298" t="str">
        <f ca="true">+IF(OFFSET('Sanitation Data'!$F$28,0,10*ROW('Sanitation Data'!F69))="","",OFFSET('Sanitation Data'!$F$28,0,10*ROW('Sanitation Data'!F69)))</f>
        <v/>
      </c>
      <c r="CV75" s="298" t="str">
        <f ca="true">+IF(OFFSET('Sanitation Data'!$F$29,0,10*ROW('Sanitation Data'!F69))="","",OFFSET('Sanitation Data'!$F$29,0,10*ROW('Sanitation Data'!F69)))</f>
        <v/>
      </c>
      <c r="CW75" s="298" t="str">
        <f ca="true">+IF(OFFSET('Sanitation Data'!$F$30,0,10*ROW('Sanitation Data'!F69))="","",OFFSET('Sanitation Data'!$F$30,0,10*ROW('Sanitation Data'!F69)))</f>
        <v/>
      </c>
      <c r="CX75" s="298" t="str">
        <f ca="true">+IF(OFFSET('Sanitation Data'!$F$31,0,10*ROW('Sanitation Data'!F69))="","",OFFSET('Sanitation Data'!$F$31,0,10*ROW('Sanitation Data'!F69)))</f>
        <v/>
      </c>
      <c r="CY75" s="298" t="str">
        <f ca="true">+IF(OFFSET('Sanitation Data'!$F$32,0,10*ROW('Sanitation Data'!F69))="","",OFFSET('Sanitation Data'!$F$32,0,10*ROW('Sanitation Data'!F69)))</f>
        <v/>
      </c>
      <c r="CZ75" s="298" t="str">
        <f ca="true">+IF(OFFSET('Sanitation Data'!$G$28,0,10*ROW('Sanitation Data'!G69))="","",OFFSET('Sanitation Data'!$G$28,0,10*ROW('Sanitation Data'!G69)))</f>
        <v/>
      </c>
      <c r="DA75" s="298" t="str">
        <f ca="true">+IF(OFFSET('Sanitation Data'!$G$29,0,10*ROW('Sanitation Data'!G69))="","",OFFSET('Sanitation Data'!$G$29,0,10*ROW('Sanitation Data'!G69)))</f>
        <v/>
      </c>
      <c r="DB75" s="298" t="str">
        <f ca="true">+IF(OFFSET('Sanitation Data'!$G$30,0,10*ROW('Sanitation Data'!G69))="","",OFFSET('Sanitation Data'!$G$30,0,10*ROW('Sanitation Data'!G69)))</f>
        <v/>
      </c>
      <c r="DC75" s="298" t="str">
        <f ca="true">+IF(OFFSET('Sanitation Data'!$G$31,0,10*ROW('Sanitation Data'!G69))="","",OFFSET('Sanitation Data'!$G$31,0,10*ROW('Sanitation Data'!G69)))</f>
        <v/>
      </c>
      <c r="DD75" s="298" t="str">
        <f ca="true">+IF(OFFSET('Sanitation Data'!$G$32,0,10*ROW('Sanitation Data'!G69))="","",OFFSET('Sanitation Data'!$G$32,0,10*ROW('Sanitation Data'!G69)))</f>
        <v/>
      </c>
      <c r="DE75" s="298" t="str">
        <f ca="true">+IF(OFFSET('Sanitation Data'!$H$28,0,10*ROW('Sanitation Data'!H69))="","",OFFSET('Sanitation Data'!$H$28,0,10*ROW('Sanitation Data'!H69)))</f>
        <v/>
      </c>
      <c r="DF75" s="298" t="str">
        <f ca="true">+IF(OFFSET('Sanitation Data'!$H$29,0,10*ROW('Sanitation Data'!H69))="","",OFFSET('Sanitation Data'!$H$29,0,10*ROW('Sanitation Data'!H69)))</f>
        <v/>
      </c>
      <c r="DG75" s="298" t="str">
        <f ca="true">+IF(OFFSET('Sanitation Data'!$H$30,0,10*ROW('Sanitation Data'!H69))="","",OFFSET('Sanitation Data'!$H$30,0,10*ROW('Sanitation Data'!H69)))</f>
        <v/>
      </c>
      <c r="DH75" s="298" t="str">
        <f ca="true">+IF(OFFSET('Sanitation Data'!$H$31,0,10*ROW('Sanitation Data'!H69))="","",OFFSET('Sanitation Data'!$H$31,0,10*ROW('Sanitation Data'!H69)))</f>
        <v/>
      </c>
      <c r="DI75" s="298" t="str">
        <f ca="true">+IF(OFFSET('Sanitation Data'!$H$32,0,10*ROW('Sanitation Data'!H69))="","",OFFSET('Sanitation Data'!$H$32,0,10*ROW('Sanitation Data'!H69)))</f>
        <v/>
      </c>
      <c r="DJ75" s="298" t="str">
        <f ca="true">+IF(OFFSET('Sanitation Data'!$I$28,0,10*ROW('Sanitation Data'!I69))="","",OFFSET('Sanitation Data'!$I$28,0,10*ROW('Sanitation Data'!I69)))</f>
        <v/>
      </c>
      <c r="DK75" s="298" t="str">
        <f ca="true">+IF(OFFSET('Sanitation Data'!$I$29,0,10*ROW('Sanitation Data'!I69))="","",OFFSET('Sanitation Data'!$I$29,0,10*ROW('Sanitation Data'!I69)))</f>
        <v/>
      </c>
      <c r="DL75" s="298" t="str">
        <f ca="true">+IF(OFFSET('Sanitation Data'!$I$30,0,10*ROW('Sanitation Data'!I69))="","",OFFSET('Sanitation Data'!$I$30,0,10*ROW('Sanitation Data'!I69)))</f>
        <v/>
      </c>
      <c r="DM75" s="298" t="str">
        <f ca="true">+IF(OFFSET('Sanitation Data'!$I$31,0,10*ROW('Sanitation Data'!I69))="","",OFFSET('Sanitation Data'!$I$31,0,10*ROW('Sanitation Data'!I69)))</f>
        <v/>
      </c>
      <c r="DN75" s="298" t="str">
        <f ca="true">+IF(OFFSET('Sanitation Data'!$I$32,0,10*ROW('Sanitation Data'!I69))="","",OFFSET('Sanitation Data'!$I$32,0,10*ROW('Sanitation Data'!I69)))</f>
        <v/>
      </c>
      <c r="DO75" s="298" t="str">
        <f ca="true">+IF(OFFSET('Hygiene Data'!$D$11,0,10*ROW('Hygiene Data'!D69))="","",OFFSET('Hygiene Data'!$D$11,0,10*ROW('Hygiene Data'!D69)))</f>
        <v/>
      </c>
      <c r="DP75" s="298" t="str">
        <f ca="true">+IF(OFFSET('Hygiene Data'!$D$12,0,10*ROW('Hygiene Data'!D69))="","",OFFSET('Hygiene Data'!$D$12,0,10*ROW('Hygiene Data'!D69)))</f>
        <v/>
      </c>
      <c r="DQ75" s="298" t="str">
        <f ca="true">+IF(OFFSET('Hygiene Data'!$D$13,0,10*ROW('Hygiene Data'!D69))="","",OFFSET('Hygiene Data'!$D$13,0,10*ROW('Hygiene Data'!D69)))</f>
        <v/>
      </c>
      <c r="DR75" s="298" t="str">
        <f ca="true">+IF(OFFSET('Hygiene Data'!$E$11,0,10*ROW('Hygiene Data'!E69))="","",OFFSET('Hygiene Data'!$E$11,0,10*ROW('Hygiene Data'!E69)))</f>
        <v/>
      </c>
      <c r="DS75" s="298" t="str">
        <f ca="true">+IF(OFFSET('Hygiene Data'!$E$12,0,10*ROW('Hygiene Data'!E69))="","",OFFSET('Hygiene Data'!$E$12,0,10*ROW('Hygiene Data'!E69)))</f>
        <v/>
      </c>
      <c r="DT75" s="298" t="str">
        <f ca="true">+IF(OFFSET('Hygiene Data'!$E$13,0,10*ROW('Hygiene Data'!E69))="","",OFFSET('Hygiene Data'!$E$13,0,10*ROW('Hygiene Data'!E69)))</f>
        <v/>
      </c>
      <c r="DU75" s="298" t="str">
        <f ca="true">+IF(OFFSET('Hygiene Data'!$F$11,0,10*ROW('Hygiene Data'!F69))="","",OFFSET('Hygiene Data'!$F$11,0,10*ROW('Hygiene Data'!F69)))</f>
        <v/>
      </c>
      <c r="DV75" s="298" t="str">
        <f ca="true">+IF(OFFSET('Hygiene Data'!$F$12,0,10*ROW('Hygiene Data'!F69))="","",OFFSET('Hygiene Data'!$F$12,0,10*ROW('Hygiene Data'!F69)))</f>
        <v/>
      </c>
      <c r="DW75" s="298" t="str">
        <f ca="true">+IF(OFFSET('Hygiene Data'!$F$13,0,10*ROW('Hygiene Data'!F69))="","",OFFSET('Hygiene Data'!$F$13,0,10*ROW('Hygiene Data'!F69)))</f>
        <v/>
      </c>
      <c r="DX75" s="298" t="str">
        <f ca="true">+IF(OFFSET('Hygiene Data'!$G$11,0,10*ROW('Hygiene Data'!G69))="","",OFFSET('Hygiene Data'!$G$11,0,10*ROW('Hygiene Data'!G69)))</f>
        <v/>
      </c>
      <c r="DY75" s="298" t="str">
        <f ca="true">+IF(OFFSET('Hygiene Data'!$G$12,0,10*ROW('Hygiene Data'!G69))="","",OFFSET('Hygiene Data'!$G$12,0,10*ROW('Hygiene Data'!G69)))</f>
        <v/>
      </c>
      <c r="DZ75" s="298" t="str">
        <f ca="true">+IF(OFFSET('Hygiene Data'!$G$13,0,10*ROW('Hygiene Data'!G69))="","",OFFSET('Hygiene Data'!$G$13,0,10*ROW('Hygiene Data'!G69)))</f>
        <v/>
      </c>
      <c r="EA75" s="298" t="str">
        <f ca="true">+IF(OFFSET('Hygiene Data'!$H$11,0,10*ROW('Hygiene Data'!H69))="","",OFFSET('Hygiene Data'!$H$11,0,10*ROW('Hygiene Data'!H69)))</f>
        <v/>
      </c>
      <c r="EB75" s="298" t="str">
        <f ca="true">+IF(OFFSET('Hygiene Data'!$H$12,0,10*ROW('Hygiene Data'!H69))="","",OFFSET('Hygiene Data'!$H$12,0,10*ROW('Hygiene Data'!H69)))</f>
        <v/>
      </c>
      <c r="EC75" s="298" t="str">
        <f ca="true">+IF(OFFSET('Hygiene Data'!$H$13,0,10*ROW('Hygiene Data'!H69))="","",OFFSET('Hygiene Data'!$H$13,0,10*ROW('Hygiene Data'!H69)))</f>
        <v/>
      </c>
      <c r="ED75" s="298" t="str">
        <f ca="true">+IF(OFFSET('Hygiene Data'!$I$11,0,10*ROW('Hygiene Data'!I69))="","",OFFSET('Hygiene Data'!$I$11,0,10*ROW('Hygiene Data'!I69)))</f>
        <v/>
      </c>
      <c r="EE75" s="298" t="str">
        <f ca="true">+IF(OFFSET('Hygiene Data'!$I$12,0,10*ROW('Hygiene Data'!I69))="","",OFFSET('Hygiene Data'!$I$12,0,10*ROW('Hygiene Data'!I69)))</f>
        <v/>
      </c>
      <c r="EF75" s="298"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54"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8"/>
      <c r="BS76" s="298" t="str">
        <f ca="true">+IF(OFFSET('Water Data'!$D$27,0,10*ROW('Water Data'!D70))="","",OFFSET('Water Data'!$D$27,0,10*ROW('Water Data'!D70)))</f>
        <v/>
      </c>
      <c r="BT76" s="298" t="str">
        <f ca="true">+IF(OFFSET('Water Data'!$D$28,0,10*ROW('Water Data'!D70))="","",OFFSET('Water Data'!$D$28,0,10*ROW('Water Data'!D70)))</f>
        <v/>
      </c>
      <c r="BU76" s="298" t="str">
        <f ca="true">+IF(OFFSET('Water Data'!$D$29,0,10*ROW('Water Data'!D70))="","",OFFSET('Water Data'!$D$29,0,10*ROW('Water Data'!D70)))</f>
        <v/>
      </c>
      <c r="BV76" s="298" t="str">
        <f ca="true">+IF(OFFSET('Water Data'!$E$27,0,10*ROW('Water Data'!E70))="","",OFFSET('Water Data'!$E$27,0,10*ROW('Water Data'!E70)))</f>
        <v/>
      </c>
      <c r="BW76" s="298" t="str">
        <f ca="true">+IF(OFFSET('Water Data'!$E$28,0,10*ROW('Water Data'!E70))="","",OFFSET('Water Data'!$E$28,0,10*ROW('Water Data'!E70)))</f>
        <v/>
      </c>
      <c r="BX76" s="298" t="str">
        <f ca="true">+IF(OFFSET('Water Data'!$E$29,0,10*ROW('Water Data'!E70))="","",OFFSET('Water Data'!$E$29,0,10*ROW('Water Data'!E70)))</f>
        <v/>
      </c>
      <c r="BY76" s="298" t="str">
        <f ca="true">+IF(OFFSET('Water Data'!$F$27,0,10*ROW('Water Data'!F70))="","",OFFSET('Water Data'!$F$27,0,10*ROW('Water Data'!F70)))</f>
        <v/>
      </c>
      <c r="BZ76" s="298" t="str">
        <f ca="true">+IF(OFFSET('Water Data'!$F$28,0,10*ROW('Water Data'!F70))="","",OFFSET('Water Data'!$F$28,0,10*ROW('Water Data'!F70)))</f>
        <v/>
      </c>
      <c r="CA76" s="298" t="str">
        <f ca="true">+IF(OFFSET('Water Data'!$F$29,0,10*ROW('Water Data'!F70))="","",OFFSET('Water Data'!$F$29,0,10*ROW('Water Data'!F70)))</f>
        <v/>
      </c>
      <c r="CB76" s="298" t="str">
        <f ca="true">+IF(OFFSET('Water Data'!$G$27,0,10*ROW('Water Data'!G70))="","",OFFSET('Water Data'!$G$27,0,10*ROW('Water Data'!G70)))</f>
        <v/>
      </c>
      <c r="CC76" s="298" t="str">
        <f ca="true">+IF(OFFSET('Water Data'!$G$28,0,10*ROW('Water Data'!G70))="","",OFFSET('Water Data'!$G$28,0,10*ROW('Water Data'!G70)))</f>
        <v/>
      </c>
      <c r="CD76" s="298" t="str">
        <f ca="true">+IF(OFFSET('Water Data'!$G$29,0,10*ROW('Water Data'!G70))="","",OFFSET('Water Data'!$G$29,0,10*ROW('Water Data'!G70)))</f>
        <v/>
      </c>
      <c r="CE76" s="298" t="str">
        <f ca="true">+IF(OFFSET('Water Data'!$H$27,0,10*ROW('Water Data'!H70))="","",OFFSET('Water Data'!$H$27,0,10*ROW('Water Data'!H70)))</f>
        <v/>
      </c>
      <c r="CF76" s="298" t="str">
        <f ca="true">+IF(OFFSET('Water Data'!$H$28,0,10*ROW('Water Data'!H70))="","",OFFSET('Water Data'!$H$28,0,10*ROW('Water Data'!H70)))</f>
        <v/>
      </c>
      <c r="CG76" s="298" t="str">
        <f ca="true">+IF(OFFSET('Water Data'!$H$29,0,10*ROW('Water Data'!H70))="","",OFFSET('Water Data'!$H$29,0,10*ROW('Water Data'!H70)))</f>
        <v/>
      </c>
      <c r="CH76" s="298" t="str">
        <f ca="true">+IF(OFFSET('Water Data'!$I$27,0,10*ROW('Water Data'!I70))="","",OFFSET('Water Data'!$I$27,0,10*ROW('Water Data'!I70)))</f>
        <v/>
      </c>
      <c r="CI76" s="298" t="str">
        <f ca="true">+IF(OFFSET('Water Data'!$I$28,0,10*ROW('Water Data'!I70))="","",OFFSET('Water Data'!$I$28,0,10*ROW('Water Data'!I70)))</f>
        <v/>
      </c>
      <c r="CJ76" s="298" t="str">
        <f ca="true">+IF(OFFSET('Water Data'!$I$29,0,10*ROW('Water Data'!I70))="","",OFFSET('Water Data'!$I$29,0,10*ROW('Water Data'!I70)))</f>
        <v/>
      </c>
      <c r="CK76" s="298" t="str">
        <f ca="true">+IF(OFFSET('Sanitation Data'!$D$28,0,10*ROW('Sanitation Data'!D70))="","",OFFSET('Sanitation Data'!$D$28,0,10*ROW('Sanitation Data'!D70)))</f>
        <v/>
      </c>
      <c r="CL76" s="298" t="str">
        <f ca="true">+IF(OFFSET('Sanitation Data'!$D$29,0,10*ROW('Sanitation Data'!D70))="","",OFFSET('Sanitation Data'!$D$29,0,10*ROW('Sanitation Data'!D70)))</f>
        <v/>
      </c>
      <c r="CM76" s="298" t="str">
        <f ca="true">+IF(OFFSET('Sanitation Data'!$D$30,0,10*ROW('Sanitation Data'!D70))="","",OFFSET('Sanitation Data'!$D$30,0,10*ROW('Sanitation Data'!D70)))</f>
        <v/>
      </c>
      <c r="CN76" s="298" t="str">
        <f ca="true">+IF(OFFSET('Sanitation Data'!$D$31,0,10*ROW('Sanitation Data'!D70))="","",OFFSET('Sanitation Data'!$D$31,0,10*ROW('Sanitation Data'!D70)))</f>
        <v/>
      </c>
      <c r="CO76" s="298" t="str">
        <f ca="true">+IF(OFFSET('Sanitation Data'!$D$32,0,10*ROW('Sanitation Data'!D70))="","",OFFSET('Sanitation Data'!$D$32,0,10*ROW('Sanitation Data'!D70)))</f>
        <v/>
      </c>
      <c r="CP76" s="298" t="str">
        <f ca="true">+IF(OFFSET('Sanitation Data'!$E$28,0,10*ROW('Sanitation Data'!E70))="","",OFFSET('Sanitation Data'!$E$28,0,10*ROW('Sanitation Data'!E70)))</f>
        <v/>
      </c>
      <c r="CQ76" s="298" t="str">
        <f ca="true">+IF(OFFSET('Sanitation Data'!$E$29,0,10*ROW('Sanitation Data'!E70))="","",OFFSET('Sanitation Data'!$E$29,0,10*ROW('Sanitation Data'!E70)))</f>
        <v/>
      </c>
      <c r="CR76" s="298" t="str">
        <f ca="true">+IF(OFFSET('Sanitation Data'!$E$30,0,10*ROW('Sanitation Data'!E70))="","",OFFSET('Sanitation Data'!$E$30,0,10*ROW('Sanitation Data'!E70)))</f>
        <v/>
      </c>
      <c r="CS76" s="298" t="str">
        <f ca="true">+IF(OFFSET('Sanitation Data'!$E$31,0,10*ROW('Sanitation Data'!E70))="","",OFFSET('Sanitation Data'!$E$31,0,10*ROW('Sanitation Data'!E70)))</f>
        <v/>
      </c>
      <c r="CT76" s="298" t="str">
        <f ca="true">+IF(OFFSET('Sanitation Data'!$E$32,0,10*ROW('Sanitation Data'!E70))="","",OFFSET('Sanitation Data'!$E$32,0,10*ROW('Sanitation Data'!E70)))</f>
        <v/>
      </c>
      <c r="CU76" s="298" t="str">
        <f ca="true">+IF(OFFSET('Sanitation Data'!$F$28,0,10*ROW('Sanitation Data'!F70))="","",OFFSET('Sanitation Data'!$F$28,0,10*ROW('Sanitation Data'!F70)))</f>
        <v/>
      </c>
      <c r="CV76" s="298" t="str">
        <f ca="true">+IF(OFFSET('Sanitation Data'!$F$29,0,10*ROW('Sanitation Data'!F70))="","",OFFSET('Sanitation Data'!$F$29,0,10*ROW('Sanitation Data'!F70)))</f>
        <v/>
      </c>
      <c r="CW76" s="298" t="str">
        <f ca="true">+IF(OFFSET('Sanitation Data'!$F$30,0,10*ROW('Sanitation Data'!F70))="","",OFFSET('Sanitation Data'!$F$30,0,10*ROW('Sanitation Data'!F70)))</f>
        <v/>
      </c>
      <c r="CX76" s="298" t="str">
        <f ca="true">+IF(OFFSET('Sanitation Data'!$F$31,0,10*ROW('Sanitation Data'!F70))="","",OFFSET('Sanitation Data'!$F$31,0,10*ROW('Sanitation Data'!F70)))</f>
        <v/>
      </c>
      <c r="CY76" s="298" t="str">
        <f ca="true">+IF(OFFSET('Sanitation Data'!$F$32,0,10*ROW('Sanitation Data'!F70))="","",OFFSET('Sanitation Data'!$F$32,0,10*ROW('Sanitation Data'!F70)))</f>
        <v/>
      </c>
      <c r="CZ76" s="298" t="str">
        <f ca="true">+IF(OFFSET('Sanitation Data'!$G$28,0,10*ROW('Sanitation Data'!G70))="","",OFFSET('Sanitation Data'!$G$28,0,10*ROW('Sanitation Data'!G70)))</f>
        <v/>
      </c>
      <c r="DA76" s="298" t="str">
        <f ca="true">+IF(OFFSET('Sanitation Data'!$G$29,0,10*ROW('Sanitation Data'!G70))="","",OFFSET('Sanitation Data'!$G$29,0,10*ROW('Sanitation Data'!G70)))</f>
        <v/>
      </c>
      <c r="DB76" s="298" t="str">
        <f ca="true">+IF(OFFSET('Sanitation Data'!$G$30,0,10*ROW('Sanitation Data'!G70))="","",OFFSET('Sanitation Data'!$G$30,0,10*ROW('Sanitation Data'!G70)))</f>
        <v/>
      </c>
      <c r="DC76" s="298" t="str">
        <f ca="true">+IF(OFFSET('Sanitation Data'!$G$31,0,10*ROW('Sanitation Data'!G70))="","",OFFSET('Sanitation Data'!$G$31,0,10*ROW('Sanitation Data'!G70)))</f>
        <v/>
      </c>
      <c r="DD76" s="298" t="str">
        <f ca="true">+IF(OFFSET('Sanitation Data'!$G$32,0,10*ROW('Sanitation Data'!G70))="","",OFFSET('Sanitation Data'!$G$32,0,10*ROW('Sanitation Data'!G70)))</f>
        <v/>
      </c>
      <c r="DE76" s="298" t="str">
        <f ca="true">+IF(OFFSET('Sanitation Data'!$H$28,0,10*ROW('Sanitation Data'!H70))="","",OFFSET('Sanitation Data'!$H$28,0,10*ROW('Sanitation Data'!H70)))</f>
        <v/>
      </c>
      <c r="DF76" s="298" t="str">
        <f ca="true">+IF(OFFSET('Sanitation Data'!$H$29,0,10*ROW('Sanitation Data'!H70))="","",OFFSET('Sanitation Data'!$H$29,0,10*ROW('Sanitation Data'!H70)))</f>
        <v/>
      </c>
      <c r="DG76" s="298" t="str">
        <f ca="true">+IF(OFFSET('Sanitation Data'!$H$30,0,10*ROW('Sanitation Data'!H70))="","",OFFSET('Sanitation Data'!$H$30,0,10*ROW('Sanitation Data'!H70)))</f>
        <v/>
      </c>
      <c r="DH76" s="298" t="str">
        <f ca="true">+IF(OFFSET('Sanitation Data'!$H$31,0,10*ROW('Sanitation Data'!H70))="","",OFFSET('Sanitation Data'!$H$31,0,10*ROW('Sanitation Data'!H70)))</f>
        <v/>
      </c>
      <c r="DI76" s="298" t="str">
        <f ca="true">+IF(OFFSET('Sanitation Data'!$H$32,0,10*ROW('Sanitation Data'!H70))="","",OFFSET('Sanitation Data'!$H$32,0,10*ROW('Sanitation Data'!H70)))</f>
        <v/>
      </c>
      <c r="DJ76" s="298" t="str">
        <f ca="true">+IF(OFFSET('Sanitation Data'!$I$28,0,10*ROW('Sanitation Data'!I70))="","",OFFSET('Sanitation Data'!$I$28,0,10*ROW('Sanitation Data'!I70)))</f>
        <v/>
      </c>
      <c r="DK76" s="298" t="str">
        <f ca="true">+IF(OFFSET('Sanitation Data'!$I$29,0,10*ROW('Sanitation Data'!I70))="","",OFFSET('Sanitation Data'!$I$29,0,10*ROW('Sanitation Data'!I70)))</f>
        <v/>
      </c>
      <c r="DL76" s="298" t="str">
        <f ca="true">+IF(OFFSET('Sanitation Data'!$I$30,0,10*ROW('Sanitation Data'!I70))="","",OFFSET('Sanitation Data'!$I$30,0,10*ROW('Sanitation Data'!I70)))</f>
        <v/>
      </c>
      <c r="DM76" s="298" t="str">
        <f ca="true">+IF(OFFSET('Sanitation Data'!$I$31,0,10*ROW('Sanitation Data'!I70))="","",OFFSET('Sanitation Data'!$I$31,0,10*ROW('Sanitation Data'!I70)))</f>
        <v/>
      </c>
      <c r="DN76" s="298" t="str">
        <f ca="true">+IF(OFFSET('Sanitation Data'!$I$32,0,10*ROW('Sanitation Data'!I70))="","",OFFSET('Sanitation Data'!$I$32,0,10*ROW('Sanitation Data'!I70)))</f>
        <v/>
      </c>
      <c r="DO76" s="298" t="str">
        <f ca="true">+IF(OFFSET('Hygiene Data'!$D$11,0,10*ROW('Hygiene Data'!D70))="","",OFFSET('Hygiene Data'!$D$11,0,10*ROW('Hygiene Data'!D70)))</f>
        <v/>
      </c>
      <c r="DP76" s="298" t="str">
        <f ca="true">+IF(OFFSET('Hygiene Data'!$D$12,0,10*ROW('Hygiene Data'!D70))="","",OFFSET('Hygiene Data'!$D$12,0,10*ROW('Hygiene Data'!D70)))</f>
        <v/>
      </c>
      <c r="DQ76" s="298" t="str">
        <f ca="true">+IF(OFFSET('Hygiene Data'!$D$13,0,10*ROW('Hygiene Data'!D70))="","",OFFSET('Hygiene Data'!$D$13,0,10*ROW('Hygiene Data'!D70)))</f>
        <v/>
      </c>
      <c r="DR76" s="298" t="str">
        <f ca="true">+IF(OFFSET('Hygiene Data'!$E$11,0,10*ROW('Hygiene Data'!E70))="","",OFFSET('Hygiene Data'!$E$11,0,10*ROW('Hygiene Data'!E70)))</f>
        <v/>
      </c>
      <c r="DS76" s="298" t="str">
        <f ca="true">+IF(OFFSET('Hygiene Data'!$E$12,0,10*ROW('Hygiene Data'!E70))="","",OFFSET('Hygiene Data'!$E$12,0,10*ROW('Hygiene Data'!E70)))</f>
        <v/>
      </c>
      <c r="DT76" s="298" t="str">
        <f ca="true">+IF(OFFSET('Hygiene Data'!$E$13,0,10*ROW('Hygiene Data'!E70))="","",OFFSET('Hygiene Data'!$E$13,0,10*ROW('Hygiene Data'!E70)))</f>
        <v/>
      </c>
      <c r="DU76" s="298" t="str">
        <f ca="true">+IF(OFFSET('Hygiene Data'!$F$11,0,10*ROW('Hygiene Data'!F70))="","",OFFSET('Hygiene Data'!$F$11,0,10*ROW('Hygiene Data'!F70)))</f>
        <v/>
      </c>
      <c r="DV76" s="298" t="str">
        <f ca="true">+IF(OFFSET('Hygiene Data'!$F$12,0,10*ROW('Hygiene Data'!F70))="","",OFFSET('Hygiene Data'!$F$12,0,10*ROW('Hygiene Data'!F70)))</f>
        <v/>
      </c>
      <c r="DW76" s="298" t="str">
        <f ca="true">+IF(OFFSET('Hygiene Data'!$F$13,0,10*ROW('Hygiene Data'!F70))="","",OFFSET('Hygiene Data'!$F$13,0,10*ROW('Hygiene Data'!F70)))</f>
        <v/>
      </c>
      <c r="DX76" s="298" t="str">
        <f ca="true">+IF(OFFSET('Hygiene Data'!$G$11,0,10*ROW('Hygiene Data'!G70))="","",OFFSET('Hygiene Data'!$G$11,0,10*ROW('Hygiene Data'!G70)))</f>
        <v/>
      </c>
      <c r="DY76" s="298" t="str">
        <f ca="true">+IF(OFFSET('Hygiene Data'!$G$12,0,10*ROW('Hygiene Data'!G70))="","",OFFSET('Hygiene Data'!$G$12,0,10*ROW('Hygiene Data'!G70)))</f>
        <v/>
      </c>
      <c r="DZ76" s="298" t="str">
        <f ca="true">+IF(OFFSET('Hygiene Data'!$G$13,0,10*ROW('Hygiene Data'!G70))="","",OFFSET('Hygiene Data'!$G$13,0,10*ROW('Hygiene Data'!G70)))</f>
        <v/>
      </c>
      <c r="EA76" s="298" t="str">
        <f ca="true">+IF(OFFSET('Hygiene Data'!$H$11,0,10*ROW('Hygiene Data'!H70))="","",OFFSET('Hygiene Data'!$H$11,0,10*ROW('Hygiene Data'!H70)))</f>
        <v/>
      </c>
      <c r="EB76" s="298" t="str">
        <f ca="true">+IF(OFFSET('Hygiene Data'!$H$12,0,10*ROW('Hygiene Data'!H70))="","",OFFSET('Hygiene Data'!$H$12,0,10*ROW('Hygiene Data'!H70)))</f>
        <v/>
      </c>
      <c r="EC76" s="298" t="str">
        <f ca="true">+IF(OFFSET('Hygiene Data'!$H$13,0,10*ROW('Hygiene Data'!H70))="","",OFFSET('Hygiene Data'!$H$13,0,10*ROW('Hygiene Data'!H70)))</f>
        <v/>
      </c>
      <c r="ED76" s="298" t="str">
        <f ca="true">+IF(OFFSET('Hygiene Data'!$I$11,0,10*ROW('Hygiene Data'!I70))="","",OFFSET('Hygiene Data'!$I$11,0,10*ROW('Hygiene Data'!I70)))</f>
        <v/>
      </c>
      <c r="EE76" s="298" t="str">
        <f ca="true">+IF(OFFSET('Hygiene Data'!$I$12,0,10*ROW('Hygiene Data'!I70))="","",OFFSET('Hygiene Data'!$I$12,0,10*ROW('Hygiene Data'!I70)))</f>
        <v/>
      </c>
      <c r="EF76" s="298"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54"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8"/>
      <c r="BS77" s="298" t="str">
        <f ca="true">+IF(OFFSET('Water Data'!$D$27,0,10*ROW('Water Data'!D71))="","",OFFSET('Water Data'!$D$27,0,10*ROW('Water Data'!D71)))</f>
        <v/>
      </c>
      <c r="BT77" s="298" t="str">
        <f ca="true">+IF(OFFSET('Water Data'!$D$28,0,10*ROW('Water Data'!D71))="","",OFFSET('Water Data'!$D$28,0,10*ROW('Water Data'!D71)))</f>
        <v/>
      </c>
      <c r="BU77" s="298" t="str">
        <f ca="true">+IF(OFFSET('Water Data'!$D$29,0,10*ROW('Water Data'!D71))="","",OFFSET('Water Data'!$D$29,0,10*ROW('Water Data'!D71)))</f>
        <v/>
      </c>
      <c r="BV77" s="298" t="str">
        <f ca="true">+IF(OFFSET('Water Data'!$E$27,0,10*ROW('Water Data'!E71))="","",OFFSET('Water Data'!$E$27,0,10*ROW('Water Data'!E71)))</f>
        <v/>
      </c>
      <c r="BW77" s="298" t="str">
        <f ca="true">+IF(OFFSET('Water Data'!$E$28,0,10*ROW('Water Data'!E71))="","",OFFSET('Water Data'!$E$28,0,10*ROW('Water Data'!E71)))</f>
        <v/>
      </c>
      <c r="BX77" s="298" t="str">
        <f ca="true">+IF(OFFSET('Water Data'!$E$29,0,10*ROW('Water Data'!E71))="","",OFFSET('Water Data'!$E$29,0,10*ROW('Water Data'!E71)))</f>
        <v/>
      </c>
      <c r="BY77" s="298" t="str">
        <f ca="true">+IF(OFFSET('Water Data'!$F$27,0,10*ROW('Water Data'!F71))="","",OFFSET('Water Data'!$F$27,0,10*ROW('Water Data'!F71)))</f>
        <v/>
      </c>
      <c r="BZ77" s="298" t="str">
        <f ca="true">+IF(OFFSET('Water Data'!$F$28,0,10*ROW('Water Data'!F71))="","",OFFSET('Water Data'!$F$28,0,10*ROW('Water Data'!F71)))</f>
        <v/>
      </c>
      <c r="CA77" s="298" t="str">
        <f ca="true">+IF(OFFSET('Water Data'!$F$29,0,10*ROW('Water Data'!F71))="","",OFFSET('Water Data'!$F$29,0,10*ROW('Water Data'!F71)))</f>
        <v/>
      </c>
      <c r="CB77" s="298" t="str">
        <f ca="true">+IF(OFFSET('Water Data'!$G$27,0,10*ROW('Water Data'!G71))="","",OFFSET('Water Data'!$G$27,0,10*ROW('Water Data'!G71)))</f>
        <v/>
      </c>
      <c r="CC77" s="298" t="str">
        <f ca="true">+IF(OFFSET('Water Data'!$G$28,0,10*ROW('Water Data'!G71))="","",OFFSET('Water Data'!$G$28,0,10*ROW('Water Data'!G71)))</f>
        <v/>
      </c>
      <c r="CD77" s="298" t="str">
        <f ca="true">+IF(OFFSET('Water Data'!$G$29,0,10*ROW('Water Data'!G71))="","",OFFSET('Water Data'!$G$29,0,10*ROW('Water Data'!G71)))</f>
        <v/>
      </c>
      <c r="CE77" s="298" t="str">
        <f ca="true">+IF(OFFSET('Water Data'!$H$27,0,10*ROW('Water Data'!H71))="","",OFFSET('Water Data'!$H$27,0,10*ROW('Water Data'!H71)))</f>
        <v/>
      </c>
      <c r="CF77" s="298" t="str">
        <f ca="true">+IF(OFFSET('Water Data'!$H$28,0,10*ROW('Water Data'!H71))="","",OFFSET('Water Data'!$H$28,0,10*ROW('Water Data'!H71)))</f>
        <v/>
      </c>
      <c r="CG77" s="298" t="str">
        <f ca="true">+IF(OFFSET('Water Data'!$H$29,0,10*ROW('Water Data'!H71))="","",OFFSET('Water Data'!$H$29,0,10*ROW('Water Data'!H71)))</f>
        <v/>
      </c>
      <c r="CH77" s="298" t="str">
        <f ca="true">+IF(OFFSET('Water Data'!$I$27,0,10*ROW('Water Data'!I71))="","",OFFSET('Water Data'!$I$27,0,10*ROW('Water Data'!I71)))</f>
        <v/>
      </c>
      <c r="CI77" s="298" t="str">
        <f ca="true">+IF(OFFSET('Water Data'!$I$28,0,10*ROW('Water Data'!I71))="","",OFFSET('Water Data'!$I$28,0,10*ROW('Water Data'!I71)))</f>
        <v/>
      </c>
      <c r="CJ77" s="298" t="str">
        <f ca="true">+IF(OFFSET('Water Data'!$I$29,0,10*ROW('Water Data'!I71))="","",OFFSET('Water Data'!$I$29,0,10*ROW('Water Data'!I71)))</f>
        <v/>
      </c>
      <c r="CK77" s="298" t="str">
        <f ca="true">+IF(OFFSET('Sanitation Data'!$D$28,0,10*ROW('Sanitation Data'!D71))="","",OFFSET('Sanitation Data'!$D$28,0,10*ROW('Sanitation Data'!D71)))</f>
        <v/>
      </c>
      <c r="CL77" s="298" t="str">
        <f ca="true">+IF(OFFSET('Sanitation Data'!$D$29,0,10*ROW('Sanitation Data'!D71))="","",OFFSET('Sanitation Data'!$D$29,0,10*ROW('Sanitation Data'!D71)))</f>
        <v/>
      </c>
      <c r="CM77" s="298" t="str">
        <f ca="true">+IF(OFFSET('Sanitation Data'!$D$30,0,10*ROW('Sanitation Data'!D71))="","",OFFSET('Sanitation Data'!$D$30,0,10*ROW('Sanitation Data'!D71)))</f>
        <v/>
      </c>
      <c r="CN77" s="298" t="str">
        <f ca="true">+IF(OFFSET('Sanitation Data'!$D$31,0,10*ROW('Sanitation Data'!D71))="","",OFFSET('Sanitation Data'!$D$31,0,10*ROW('Sanitation Data'!D71)))</f>
        <v/>
      </c>
      <c r="CO77" s="298" t="str">
        <f ca="true">+IF(OFFSET('Sanitation Data'!$D$32,0,10*ROW('Sanitation Data'!D71))="","",OFFSET('Sanitation Data'!$D$32,0,10*ROW('Sanitation Data'!D71)))</f>
        <v/>
      </c>
      <c r="CP77" s="298" t="str">
        <f ca="true">+IF(OFFSET('Sanitation Data'!$E$28,0,10*ROW('Sanitation Data'!E71))="","",OFFSET('Sanitation Data'!$E$28,0,10*ROW('Sanitation Data'!E71)))</f>
        <v/>
      </c>
      <c r="CQ77" s="298" t="str">
        <f ca="true">+IF(OFFSET('Sanitation Data'!$E$29,0,10*ROW('Sanitation Data'!E71))="","",OFFSET('Sanitation Data'!$E$29,0,10*ROW('Sanitation Data'!E71)))</f>
        <v/>
      </c>
      <c r="CR77" s="298" t="str">
        <f ca="true">+IF(OFFSET('Sanitation Data'!$E$30,0,10*ROW('Sanitation Data'!E71))="","",OFFSET('Sanitation Data'!$E$30,0,10*ROW('Sanitation Data'!E71)))</f>
        <v/>
      </c>
      <c r="CS77" s="298" t="str">
        <f ca="true">+IF(OFFSET('Sanitation Data'!$E$31,0,10*ROW('Sanitation Data'!E71))="","",OFFSET('Sanitation Data'!$E$31,0,10*ROW('Sanitation Data'!E71)))</f>
        <v/>
      </c>
      <c r="CT77" s="298" t="str">
        <f ca="true">+IF(OFFSET('Sanitation Data'!$E$32,0,10*ROW('Sanitation Data'!E71))="","",OFFSET('Sanitation Data'!$E$32,0,10*ROW('Sanitation Data'!E71)))</f>
        <v/>
      </c>
      <c r="CU77" s="298" t="str">
        <f ca="true">+IF(OFFSET('Sanitation Data'!$F$28,0,10*ROW('Sanitation Data'!F71))="","",OFFSET('Sanitation Data'!$F$28,0,10*ROW('Sanitation Data'!F71)))</f>
        <v/>
      </c>
      <c r="CV77" s="298" t="str">
        <f ca="true">+IF(OFFSET('Sanitation Data'!$F$29,0,10*ROW('Sanitation Data'!F71))="","",OFFSET('Sanitation Data'!$F$29,0,10*ROW('Sanitation Data'!F71)))</f>
        <v/>
      </c>
      <c r="CW77" s="298" t="str">
        <f ca="true">+IF(OFFSET('Sanitation Data'!$F$30,0,10*ROW('Sanitation Data'!F71))="","",OFFSET('Sanitation Data'!$F$30,0,10*ROW('Sanitation Data'!F71)))</f>
        <v/>
      </c>
      <c r="CX77" s="298" t="str">
        <f ca="true">+IF(OFFSET('Sanitation Data'!$F$31,0,10*ROW('Sanitation Data'!F71))="","",OFFSET('Sanitation Data'!$F$31,0,10*ROW('Sanitation Data'!F71)))</f>
        <v/>
      </c>
      <c r="CY77" s="298" t="str">
        <f ca="true">+IF(OFFSET('Sanitation Data'!$F$32,0,10*ROW('Sanitation Data'!F71))="","",OFFSET('Sanitation Data'!$F$32,0,10*ROW('Sanitation Data'!F71)))</f>
        <v/>
      </c>
      <c r="CZ77" s="298" t="str">
        <f ca="true">+IF(OFFSET('Sanitation Data'!$G$28,0,10*ROW('Sanitation Data'!G71))="","",OFFSET('Sanitation Data'!$G$28,0,10*ROW('Sanitation Data'!G71)))</f>
        <v/>
      </c>
      <c r="DA77" s="298" t="str">
        <f ca="true">+IF(OFFSET('Sanitation Data'!$G$29,0,10*ROW('Sanitation Data'!G71))="","",OFFSET('Sanitation Data'!$G$29,0,10*ROW('Sanitation Data'!G71)))</f>
        <v/>
      </c>
      <c r="DB77" s="298" t="str">
        <f ca="true">+IF(OFFSET('Sanitation Data'!$G$30,0,10*ROW('Sanitation Data'!G71))="","",OFFSET('Sanitation Data'!$G$30,0,10*ROW('Sanitation Data'!G71)))</f>
        <v/>
      </c>
      <c r="DC77" s="298" t="str">
        <f ca="true">+IF(OFFSET('Sanitation Data'!$G$31,0,10*ROW('Sanitation Data'!G71))="","",OFFSET('Sanitation Data'!$G$31,0,10*ROW('Sanitation Data'!G71)))</f>
        <v/>
      </c>
      <c r="DD77" s="298" t="str">
        <f ca="true">+IF(OFFSET('Sanitation Data'!$G$32,0,10*ROW('Sanitation Data'!G71))="","",OFFSET('Sanitation Data'!$G$32,0,10*ROW('Sanitation Data'!G71)))</f>
        <v/>
      </c>
      <c r="DE77" s="298" t="str">
        <f ca="true">+IF(OFFSET('Sanitation Data'!$H$28,0,10*ROW('Sanitation Data'!H71))="","",OFFSET('Sanitation Data'!$H$28,0,10*ROW('Sanitation Data'!H71)))</f>
        <v/>
      </c>
      <c r="DF77" s="298" t="str">
        <f ca="true">+IF(OFFSET('Sanitation Data'!$H$29,0,10*ROW('Sanitation Data'!H71))="","",OFFSET('Sanitation Data'!$H$29,0,10*ROW('Sanitation Data'!H71)))</f>
        <v/>
      </c>
      <c r="DG77" s="298" t="str">
        <f ca="true">+IF(OFFSET('Sanitation Data'!$H$30,0,10*ROW('Sanitation Data'!H71))="","",OFFSET('Sanitation Data'!$H$30,0,10*ROW('Sanitation Data'!H71)))</f>
        <v/>
      </c>
      <c r="DH77" s="298" t="str">
        <f ca="true">+IF(OFFSET('Sanitation Data'!$H$31,0,10*ROW('Sanitation Data'!H71))="","",OFFSET('Sanitation Data'!$H$31,0,10*ROW('Sanitation Data'!H71)))</f>
        <v/>
      </c>
      <c r="DI77" s="298" t="str">
        <f ca="true">+IF(OFFSET('Sanitation Data'!$H$32,0,10*ROW('Sanitation Data'!H71))="","",OFFSET('Sanitation Data'!$H$32,0,10*ROW('Sanitation Data'!H71)))</f>
        <v/>
      </c>
      <c r="DJ77" s="298" t="str">
        <f ca="true">+IF(OFFSET('Sanitation Data'!$I$28,0,10*ROW('Sanitation Data'!I71))="","",OFFSET('Sanitation Data'!$I$28,0,10*ROW('Sanitation Data'!I71)))</f>
        <v/>
      </c>
      <c r="DK77" s="298" t="str">
        <f ca="true">+IF(OFFSET('Sanitation Data'!$I$29,0,10*ROW('Sanitation Data'!I71))="","",OFFSET('Sanitation Data'!$I$29,0,10*ROW('Sanitation Data'!I71)))</f>
        <v/>
      </c>
      <c r="DL77" s="298" t="str">
        <f ca="true">+IF(OFFSET('Sanitation Data'!$I$30,0,10*ROW('Sanitation Data'!I71))="","",OFFSET('Sanitation Data'!$I$30,0,10*ROW('Sanitation Data'!I71)))</f>
        <v/>
      </c>
      <c r="DM77" s="298" t="str">
        <f ca="true">+IF(OFFSET('Sanitation Data'!$I$31,0,10*ROW('Sanitation Data'!I71))="","",OFFSET('Sanitation Data'!$I$31,0,10*ROW('Sanitation Data'!I71)))</f>
        <v/>
      </c>
      <c r="DN77" s="298" t="str">
        <f ca="true">+IF(OFFSET('Sanitation Data'!$I$32,0,10*ROW('Sanitation Data'!I71))="","",OFFSET('Sanitation Data'!$I$32,0,10*ROW('Sanitation Data'!I71)))</f>
        <v/>
      </c>
      <c r="DO77" s="298" t="str">
        <f ca="true">+IF(OFFSET('Hygiene Data'!$D$11,0,10*ROW('Hygiene Data'!D71))="","",OFFSET('Hygiene Data'!$D$11,0,10*ROW('Hygiene Data'!D71)))</f>
        <v/>
      </c>
      <c r="DP77" s="298" t="str">
        <f ca="true">+IF(OFFSET('Hygiene Data'!$D$12,0,10*ROW('Hygiene Data'!D71))="","",OFFSET('Hygiene Data'!$D$12,0,10*ROW('Hygiene Data'!D71)))</f>
        <v/>
      </c>
      <c r="DQ77" s="298" t="str">
        <f ca="true">+IF(OFFSET('Hygiene Data'!$D$13,0,10*ROW('Hygiene Data'!D71))="","",OFFSET('Hygiene Data'!$D$13,0,10*ROW('Hygiene Data'!D71)))</f>
        <v/>
      </c>
      <c r="DR77" s="298" t="str">
        <f ca="true">+IF(OFFSET('Hygiene Data'!$E$11,0,10*ROW('Hygiene Data'!E71))="","",OFFSET('Hygiene Data'!$E$11,0,10*ROW('Hygiene Data'!E71)))</f>
        <v/>
      </c>
      <c r="DS77" s="298" t="str">
        <f ca="true">+IF(OFFSET('Hygiene Data'!$E$12,0,10*ROW('Hygiene Data'!E71))="","",OFFSET('Hygiene Data'!$E$12,0,10*ROW('Hygiene Data'!E71)))</f>
        <v/>
      </c>
      <c r="DT77" s="298" t="str">
        <f ca="true">+IF(OFFSET('Hygiene Data'!$E$13,0,10*ROW('Hygiene Data'!E71))="","",OFFSET('Hygiene Data'!$E$13,0,10*ROW('Hygiene Data'!E71)))</f>
        <v/>
      </c>
      <c r="DU77" s="298" t="str">
        <f ca="true">+IF(OFFSET('Hygiene Data'!$F$11,0,10*ROW('Hygiene Data'!F71))="","",OFFSET('Hygiene Data'!$F$11,0,10*ROW('Hygiene Data'!F71)))</f>
        <v/>
      </c>
      <c r="DV77" s="298" t="str">
        <f ca="true">+IF(OFFSET('Hygiene Data'!$F$12,0,10*ROW('Hygiene Data'!F71))="","",OFFSET('Hygiene Data'!$F$12,0,10*ROW('Hygiene Data'!F71)))</f>
        <v/>
      </c>
      <c r="DW77" s="298" t="str">
        <f ca="true">+IF(OFFSET('Hygiene Data'!$F$13,0,10*ROW('Hygiene Data'!F71))="","",OFFSET('Hygiene Data'!$F$13,0,10*ROW('Hygiene Data'!F71)))</f>
        <v/>
      </c>
      <c r="DX77" s="298" t="str">
        <f ca="true">+IF(OFFSET('Hygiene Data'!$G$11,0,10*ROW('Hygiene Data'!G71))="","",OFFSET('Hygiene Data'!$G$11,0,10*ROW('Hygiene Data'!G71)))</f>
        <v/>
      </c>
      <c r="DY77" s="298" t="str">
        <f ca="true">+IF(OFFSET('Hygiene Data'!$G$12,0,10*ROW('Hygiene Data'!G71))="","",OFFSET('Hygiene Data'!$G$12,0,10*ROW('Hygiene Data'!G71)))</f>
        <v/>
      </c>
      <c r="DZ77" s="298" t="str">
        <f ca="true">+IF(OFFSET('Hygiene Data'!$G$13,0,10*ROW('Hygiene Data'!G71))="","",OFFSET('Hygiene Data'!$G$13,0,10*ROW('Hygiene Data'!G71)))</f>
        <v/>
      </c>
      <c r="EA77" s="298" t="str">
        <f ca="true">+IF(OFFSET('Hygiene Data'!$H$11,0,10*ROW('Hygiene Data'!H71))="","",OFFSET('Hygiene Data'!$H$11,0,10*ROW('Hygiene Data'!H71)))</f>
        <v/>
      </c>
      <c r="EB77" s="298" t="str">
        <f ca="true">+IF(OFFSET('Hygiene Data'!$H$12,0,10*ROW('Hygiene Data'!H71))="","",OFFSET('Hygiene Data'!$H$12,0,10*ROW('Hygiene Data'!H71)))</f>
        <v/>
      </c>
      <c r="EC77" s="298" t="str">
        <f ca="true">+IF(OFFSET('Hygiene Data'!$H$13,0,10*ROW('Hygiene Data'!H71))="","",OFFSET('Hygiene Data'!$H$13,0,10*ROW('Hygiene Data'!H71)))</f>
        <v/>
      </c>
      <c r="ED77" s="298" t="str">
        <f ca="true">+IF(OFFSET('Hygiene Data'!$I$11,0,10*ROW('Hygiene Data'!I71))="","",OFFSET('Hygiene Data'!$I$11,0,10*ROW('Hygiene Data'!I71)))</f>
        <v/>
      </c>
      <c r="EE77" s="298" t="str">
        <f ca="true">+IF(OFFSET('Hygiene Data'!$I$12,0,10*ROW('Hygiene Data'!I71))="","",OFFSET('Hygiene Data'!$I$12,0,10*ROW('Hygiene Data'!I71)))</f>
        <v/>
      </c>
      <c r="EF77" s="298"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54"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8"/>
      <c r="BS78" s="298" t="str">
        <f ca="true">+IF(OFFSET('Water Data'!$D$27,0,10*ROW('Water Data'!D72))="","",OFFSET('Water Data'!$D$27,0,10*ROW('Water Data'!D72)))</f>
        <v/>
      </c>
      <c r="BT78" s="298" t="str">
        <f ca="true">+IF(OFFSET('Water Data'!$D$28,0,10*ROW('Water Data'!D72))="","",OFFSET('Water Data'!$D$28,0,10*ROW('Water Data'!D72)))</f>
        <v/>
      </c>
      <c r="BU78" s="298" t="str">
        <f ca="true">+IF(OFFSET('Water Data'!$D$29,0,10*ROW('Water Data'!D72))="","",OFFSET('Water Data'!$D$29,0,10*ROW('Water Data'!D72)))</f>
        <v/>
      </c>
      <c r="BV78" s="298" t="str">
        <f ca="true">+IF(OFFSET('Water Data'!$E$27,0,10*ROW('Water Data'!E72))="","",OFFSET('Water Data'!$E$27,0,10*ROW('Water Data'!E72)))</f>
        <v/>
      </c>
      <c r="BW78" s="298" t="str">
        <f ca="true">+IF(OFFSET('Water Data'!$E$28,0,10*ROW('Water Data'!E72))="","",OFFSET('Water Data'!$E$28,0,10*ROW('Water Data'!E72)))</f>
        <v/>
      </c>
      <c r="BX78" s="298" t="str">
        <f ca="true">+IF(OFFSET('Water Data'!$E$29,0,10*ROW('Water Data'!E72))="","",OFFSET('Water Data'!$E$29,0,10*ROW('Water Data'!E72)))</f>
        <v/>
      </c>
      <c r="BY78" s="298" t="str">
        <f ca="true">+IF(OFFSET('Water Data'!$F$27,0,10*ROW('Water Data'!F72))="","",OFFSET('Water Data'!$F$27,0,10*ROW('Water Data'!F72)))</f>
        <v/>
      </c>
      <c r="BZ78" s="298" t="str">
        <f ca="true">+IF(OFFSET('Water Data'!$F$28,0,10*ROW('Water Data'!F72))="","",OFFSET('Water Data'!$F$28,0,10*ROW('Water Data'!F72)))</f>
        <v/>
      </c>
      <c r="CA78" s="298" t="str">
        <f ca="true">+IF(OFFSET('Water Data'!$F$29,0,10*ROW('Water Data'!F72))="","",OFFSET('Water Data'!$F$29,0,10*ROW('Water Data'!F72)))</f>
        <v/>
      </c>
      <c r="CB78" s="298" t="str">
        <f ca="true">+IF(OFFSET('Water Data'!$G$27,0,10*ROW('Water Data'!G72))="","",OFFSET('Water Data'!$G$27,0,10*ROW('Water Data'!G72)))</f>
        <v/>
      </c>
      <c r="CC78" s="298" t="str">
        <f ca="true">+IF(OFFSET('Water Data'!$G$28,0,10*ROW('Water Data'!G72))="","",OFFSET('Water Data'!$G$28,0,10*ROW('Water Data'!G72)))</f>
        <v/>
      </c>
      <c r="CD78" s="298" t="str">
        <f ca="true">+IF(OFFSET('Water Data'!$G$29,0,10*ROW('Water Data'!G72))="","",OFFSET('Water Data'!$G$29,0,10*ROW('Water Data'!G72)))</f>
        <v/>
      </c>
      <c r="CE78" s="298" t="str">
        <f ca="true">+IF(OFFSET('Water Data'!$H$27,0,10*ROW('Water Data'!H72))="","",OFFSET('Water Data'!$H$27,0,10*ROW('Water Data'!H72)))</f>
        <v/>
      </c>
      <c r="CF78" s="298" t="str">
        <f ca="true">+IF(OFFSET('Water Data'!$H$28,0,10*ROW('Water Data'!H72))="","",OFFSET('Water Data'!$H$28,0,10*ROW('Water Data'!H72)))</f>
        <v/>
      </c>
      <c r="CG78" s="298" t="str">
        <f ca="true">+IF(OFFSET('Water Data'!$H$29,0,10*ROW('Water Data'!H72))="","",OFFSET('Water Data'!$H$29,0,10*ROW('Water Data'!H72)))</f>
        <v/>
      </c>
      <c r="CH78" s="298" t="str">
        <f ca="true">+IF(OFFSET('Water Data'!$I$27,0,10*ROW('Water Data'!I72))="","",OFFSET('Water Data'!$I$27,0,10*ROW('Water Data'!I72)))</f>
        <v/>
      </c>
      <c r="CI78" s="298" t="str">
        <f ca="true">+IF(OFFSET('Water Data'!$I$28,0,10*ROW('Water Data'!I72))="","",OFFSET('Water Data'!$I$28,0,10*ROW('Water Data'!I72)))</f>
        <v/>
      </c>
      <c r="CJ78" s="298" t="str">
        <f ca="true">+IF(OFFSET('Water Data'!$I$29,0,10*ROW('Water Data'!I72))="","",OFFSET('Water Data'!$I$29,0,10*ROW('Water Data'!I72)))</f>
        <v/>
      </c>
      <c r="CK78" s="298" t="str">
        <f ca="true">+IF(OFFSET('Sanitation Data'!$D$28,0,10*ROW('Sanitation Data'!D72))="","",OFFSET('Sanitation Data'!$D$28,0,10*ROW('Sanitation Data'!D72)))</f>
        <v/>
      </c>
      <c r="CL78" s="298" t="str">
        <f ca="true">+IF(OFFSET('Sanitation Data'!$D$29,0,10*ROW('Sanitation Data'!D72))="","",OFFSET('Sanitation Data'!$D$29,0,10*ROW('Sanitation Data'!D72)))</f>
        <v/>
      </c>
      <c r="CM78" s="298" t="str">
        <f ca="true">+IF(OFFSET('Sanitation Data'!$D$30,0,10*ROW('Sanitation Data'!D72))="","",OFFSET('Sanitation Data'!$D$30,0,10*ROW('Sanitation Data'!D72)))</f>
        <v/>
      </c>
      <c r="CN78" s="298" t="str">
        <f ca="true">+IF(OFFSET('Sanitation Data'!$D$31,0,10*ROW('Sanitation Data'!D72))="","",OFFSET('Sanitation Data'!$D$31,0,10*ROW('Sanitation Data'!D72)))</f>
        <v/>
      </c>
      <c r="CO78" s="298" t="str">
        <f ca="true">+IF(OFFSET('Sanitation Data'!$D$32,0,10*ROW('Sanitation Data'!D72))="","",OFFSET('Sanitation Data'!$D$32,0,10*ROW('Sanitation Data'!D72)))</f>
        <v/>
      </c>
      <c r="CP78" s="298" t="str">
        <f ca="true">+IF(OFFSET('Sanitation Data'!$E$28,0,10*ROW('Sanitation Data'!E72))="","",OFFSET('Sanitation Data'!$E$28,0,10*ROW('Sanitation Data'!E72)))</f>
        <v/>
      </c>
      <c r="CQ78" s="298" t="str">
        <f ca="true">+IF(OFFSET('Sanitation Data'!$E$29,0,10*ROW('Sanitation Data'!E72))="","",OFFSET('Sanitation Data'!$E$29,0,10*ROW('Sanitation Data'!E72)))</f>
        <v/>
      </c>
      <c r="CR78" s="298" t="str">
        <f ca="true">+IF(OFFSET('Sanitation Data'!$E$30,0,10*ROW('Sanitation Data'!E72))="","",OFFSET('Sanitation Data'!$E$30,0,10*ROW('Sanitation Data'!E72)))</f>
        <v/>
      </c>
      <c r="CS78" s="298" t="str">
        <f ca="true">+IF(OFFSET('Sanitation Data'!$E$31,0,10*ROW('Sanitation Data'!E72))="","",OFFSET('Sanitation Data'!$E$31,0,10*ROW('Sanitation Data'!E72)))</f>
        <v/>
      </c>
      <c r="CT78" s="298" t="str">
        <f ca="true">+IF(OFFSET('Sanitation Data'!$E$32,0,10*ROW('Sanitation Data'!E72))="","",OFFSET('Sanitation Data'!$E$32,0,10*ROW('Sanitation Data'!E72)))</f>
        <v/>
      </c>
      <c r="CU78" s="298" t="str">
        <f ca="true">+IF(OFFSET('Sanitation Data'!$F$28,0,10*ROW('Sanitation Data'!F72))="","",OFFSET('Sanitation Data'!$F$28,0,10*ROW('Sanitation Data'!F72)))</f>
        <v/>
      </c>
      <c r="CV78" s="298" t="str">
        <f ca="true">+IF(OFFSET('Sanitation Data'!$F$29,0,10*ROW('Sanitation Data'!F72))="","",OFFSET('Sanitation Data'!$F$29,0,10*ROW('Sanitation Data'!F72)))</f>
        <v/>
      </c>
      <c r="CW78" s="298" t="str">
        <f ca="true">+IF(OFFSET('Sanitation Data'!$F$30,0,10*ROW('Sanitation Data'!F72))="","",OFFSET('Sanitation Data'!$F$30,0,10*ROW('Sanitation Data'!F72)))</f>
        <v/>
      </c>
      <c r="CX78" s="298" t="str">
        <f ca="true">+IF(OFFSET('Sanitation Data'!$F$31,0,10*ROW('Sanitation Data'!F72))="","",OFFSET('Sanitation Data'!$F$31,0,10*ROW('Sanitation Data'!F72)))</f>
        <v/>
      </c>
      <c r="CY78" s="298" t="str">
        <f ca="true">+IF(OFFSET('Sanitation Data'!$F$32,0,10*ROW('Sanitation Data'!F72))="","",OFFSET('Sanitation Data'!$F$32,0,10*ROW('Sanitation Data'!F72)))</f>
        <v/>
      </c>
      <c r="CZ78" s="298" t="str">
        <f ca="true">+IF(OFFSET('Sanitation Data'!$G$28,0,10*ROW('Sanitation Data'!G72))="","",OFFSET('Sanitation Data'!$G$28,0,10*ROW('Sanitation Data'!G72)))</f>
        <v/>
      </c>
      <c r="DA78" s="298" t="str">
        <f ca="true">+IF(OFFSET('Sanitation Data'!$G$29,0,10*ROW('Sanitation Data'!G72))="","",OFFSET('Sanitation Data'!$G$29,0,10*ROW('Sanitation Data'!G72)))</f>
        <v/>
      </c>
      <c r="DB78" s="298" t="str">
        <f ca="true">+IF(OFFSET('Sanitation Data'!$G$30,0,10*ROW('Sanitation Data'!G72))="","",OFFSET('Sanitation Data'!$G$30,0,10*ROW('Sanitation Data'!G72)))</f>
        <v/>
      </c>
      <c r="DC78" s="298" t="str">
        <f ca="true">+IF(OFFSET('Sanitation Data'!$G$31,0,10*ROW('Sanitation Data'!G72))="","",OFFSET('Sanitation Data'!$G$31,0,10*ROW('Sanitation Data'!G72)))</f>
        <v/>
      </c>
      <c r="DD78" s="298" t="str">
        <f ca="true">+IF(OFFSET('Sanitation Data'!$G$32,0,10*ROW('Sanitation Data'!G72))="","",OFFSET('Sanitation Data'!$G$32,0,10*ROW('Sanitation Data'!G72)))</f>
        <v/>
      </c>
      <c r="DE78" s="298" t="str">
        <f ca="true">+IF(OFFSET('Sanitation Data'!$H$28,0,10*ROW('Sanitation Data'!H72))="","",OFFSET('Sanitation Data'!$H$28,0,10*ROW('Sanitation Data'!H72)))</f>
        <v/>
      </c>
      <c r="DF78" s="298" t="str">
        <f ca="true">+IF(OFFSET('Sanitation Data'!$H$29,0,10*ROW('Sanitation Data'!H72))="","",OFFSET('Sanitation Data'!$H$29,0,10*ROW('Sanitation Data'!H72)))</f>
        <v/>
      </c>
      <c r="DG78" s="298" t="str">
        <f ca="true">+IF(OFFSET('Sanitation Data'!$H$30,0,10*ROW('Sanitation Data'!H72))="","",OFFSET('Sanitation Data'!$H$30,0,10*ROW('Sanitation Data'!H72)))</f>
        <v/>
      </c>
      <c r="DH78" s="298" t="str">
        <f ca="true">+IF(OFFSET('Sanitation Data'!$H$31,0,10*ROW('Sanitation Data'!H72))="","",OFFSET('Sanitation Data'!$H$31,0,10*ROW('Sanitation Data'!H72)))</f>
        <v/>
      </c>
      <c r="DI78" s="298" t="str">
        <f ca="true">+IF(OFFSET('Sanitation Data'!$H$32,0,10*ROW('Sanitation Data'!H72))="","",OFFSET('Sanitation Data'!$H$32,0,10*ROW('Sanitation Data'!H72)))</f>
        <v/>
      </c>
      <c r="DJ78" s="298" t="str">
        <f ca="true">+IF(OFFSET('Sanitation Data'!$I$28,0,10*ROW('Sanitation Data'!I72))="","",OFFSET('Sanitation Data'!$I$28,0,10*ROW('Sanitation Data'!I72)))</f>
        <v/>
      </c>
      <c r="DK78" s="298" t="str">
        <f ca="true">+IF(OFFSET('Sanitation Data'!$I$29,0,10*ROW('Sanitation Data'!I72))="","",OFFSET('Sanitation Data'!$I$29,0,10*ROW('Sanitation Data'!I72)))</f>
        <v/>
      </c>
      <c r="DL78" s="298" t="str">
        <f ca="true">+IF(OFFSET('Sanitation Data'!$I$30,0,10*ROW('Sanitation Data'!I72))="","",OFFSET('Sanitation Data'!$I$30,0,10*ROW('Sanitation Data'!I72)))</f>
        <v/>
      </c>
      <c r="DM78" s="298" t="str">
        <f ca="true">+IF(OFFSET('Sanitation Data'!$I$31,0,10*ROW('Sanitation Data'!I72))="","",OFFSET('Sanitation Data'!$I$31,0,10*ROW('Sanitation Data'!I72)))</f>
        <v/>
      </c>
      <c r="DN78" s="298" t="str">
        <f ca="true">+IF(OFFSET('Sanitation Data'!$I$32,0,10*ROW('Sanitation Data'!I72))="","",OFFSET('Sanitation Data'!$I$32,0,10*ROW('Sanitation Data'!I72)))</f>
        <v/>
      </c>
      <c r="DO78" s="298" t="str">
        <f ca="true">+IF(OFFSET('Hygiene Data'!$D$11,0,10*ROW('Hygiene Data'!D72))="","",OFFSET('Hygiene Data'!$D$11,0,10*ROW('Hygiene Data'!D72)))</f>
        <v/>
      </c>
      <c r="DP78" s="298" t="str">
        <f ca="true">+IF(OFFSET('Hygiene Data'!$D$12,0,10*ROW('Hygiene Data'!D72))="","",OFFSET('Hygiene Data'!$D$12,0,10*ROW('Hygiene Data'!D72)))</f>
        <v/>
      </c>
      <c r="DQ78" s="298" t="str">
        <f ca="true">+IF(OFFSET('Hygiene Data'!$D$13,0,10*ROW('Hygiene Data'!D72))="","",OFFSET('Hygiene Data'!$D$13,0,10*ROW('Hygiene Data'!D72)))</f>
        <v/>
      </c>
      <c r="DR78" s="298" t="str">
        <f ca="true">+IF(OFFSET('Hygiene Data'!$E$11,0,10*ROW('Hygiene Data'!E72))="","",OFFSET('Hygiene Data'!$E$11,0,10*ROW('Hygiene Data'!E72)))</f>
        <v/>
      </c>
      <c r="DS78" s="298" t="str">
        <f ca="true">+IF(OFFSET('Hygiene Data'!$E$12,0,10*ROW('Hygiene Data'!E72))="","",OFFSET('Hygiene Data'!$E$12,0,10*ROW('Hygiene Data'!E72)))</f>
        <v/>
      </c>
      <c r="DT78" s="298" t="str">
        <f ca="true">+IF(OFFSET('Hygiene Data'!$E$13,0,10*ROW('Hygiene Data'!E72))="","",OFFSET('Hygiene Data'!$E$13,0,10*ROW('Hygiene Data'!E72)))</f>
        <v/>
      </c>
      <c r="DU78" s="298" t="str">
        <f ca="true">+IF(OFFSET('Hygiene Data'!$F$11,0,10*ROW('Hygiene Data'!F72))="","",OFFSET('Hygiene Data'!$F$11,0,10*ROW('Hygiene Data'!F72)))</f>
        <v/>
      </c>
      <c r="DV78" s="298" t="str">
        <f ca="true">+IF(OFFSET('Hygiene Data'!$F$12,0,10*ROW('Hygiene Data'!F72))="","",OFFSET('Hygiene Data'!$F$12,0,10*ROW('Hygiene Data'!F72)))</f>
        <v/>
      </c>
      <c r="DW78" s="298" t="str">
        <f ca="true">+IF(OFFSET('Hygiene Data'!$F$13,0,10*ROW('Hygiene Data'!F72))="","",OFFSET('Hygiene Data'!$F$13,0,10*ROW('Hygiene Data'!F72)))</f>
        <v/>
      </c>
      <c r="DX78" s="298" t="str">
        <f ca="true">+IF(OFFSET('Hygiene Data'!$G$11,0,10*ROW('Hygiene Data'!G72))="","",OFFSET('Hygiene Data'!$G$11,0,10*ROW('Hygiene Data'!G72)))</f>
        <v/>
      </c>
      <c r="DY78" s="298" t="str">
        <f ca="true">+IF(OFFSET('Hygiene Data'!$G$12,0,10*ROW('Hygiene Data'!G72))="","",OFFSET('Hygiene Data'!$G$12,0,10*ROW('Hygiene Data'!G72)))</f>
        <v/>
      </c>
      <c r="DZ78" s="298" t="str">
        <f ca="true">+IF(OFFSET('Hygiene Data'!$G$13,0,10*ROW('Hygiene Data'!G72))="","",OFFSET('Hygiene Data'!$G$13,0,10*ROW('Hygiene Data'!G72)))</f>
        <v/>
      </c>
      <c r="EA78" s="298" t="str">
        <f ca="true">+IF(OFFSET('Hygiene Data'!$H$11,0,10*ROW('Hygiene Data'!H72))="","",OFFSET('Hygiene Data'!$H$11,0,10*ROW('Hygiene Data'!H72)))</f>
        <v/>
      </c>
      <c r="EB78" s="298" t="str">
        <f ca="true">+IF(OFFSET('Hygiene Data'!$H$12,0,10*ROW('Hygiene Data'!H72))="","",OFFSET('Hygiene Data'!$H$12,0,10*ROW('Hygiene Data'!H72)))</f>
        <v/>
      </c>
      <c r="EC78" s="298" t="str">
        <f ca="true">+IF(OFFSET('Hygiene Data'!$H$13,0,10*ROW('Hygiene Data'!H72))="","",OFFSET('Hygiene Data'!$H$13,0,10*ROW('Hygiene Data'!H72)))</f>
        <v/>
      </c>
      <c r="ED78" s="298" t="str">
        <f ca="true">+IF(OFFSET('Hygiene Data'!$I$11,0,10*ROW('Hygiene Data'!I72))="","",OFFSET('Hygiene Data'!$I$11,0,10*ROW('Hygiene Data'!I72)))</f>
        <v/>
      </c>
      <c r="EE78" s="298" t="str">
        <f ca="true">+IF(OFFSET('Hygiene Data'!$I$12,0,10*ROW('Hygiene Data'!I72))="","",OFFSET('Hygiene Data'!$I$12,0,10*ROW('Hygiene Data'!I72)))</f>
        <v/>
      </c>
      <c r="EF78" s="298"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54"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8"/>
      <c r="BS79" s="298" t="str">
        <f ca="true">+IF(OFFSET('Water Data'!$D$27,0,10*ROW('Water Data'!D73))="","",OFFSET('Water Data'!$D$27,0,10*ROW('Water Data'!D73)))</f>
        <v/>
      </c>
      <c r="BT79" s="298" t="str">
        <f ca="true">+IF(OFFSET('Water Data'!$D$28,0,10*ROW('Water Data'!D73))="","",OFFSET('Water Data'!$D$28,0,10*ROW('Water Data'!D73)))</f>
        <v/>
      </c>
      <c r="BU79" s="298" t="str">
        <f ca="true">+IF(OFFSET('Water Data'!$D$29,0,10*ROW('Water Data'!D73))="","",OFFSET('Water Data'!$D$29,0,10*ROW('Water Data'!D73)))</f>
        <v/>
      </c>
      <c r="BV79" s="298" t="str">
        <f ca="true">+IF(OFFSET('Water Data'!$E$27,0,10*ROW('Water Data'!E73))="","",OFFSET('Water Data'!$E$27,0,10*ROW('Water Data'!E73)))</f>
        <v/>
      </c>
      <c r="BW79" s="298" t="str">
        <f ca="true">+IF(OFFSET('Water Data'!$E$28,0,10*ROW('Water Data'!E73))="","",OFFSET('Water Data'!$E$28,0,10*ROW('Water Data'!E73)))</f>
        <v/>
      </c>
      <c r="BX79" s="298" t="str">
        <f ca="true">+IF(OFFSET('Water Data'!$E$29,0,10*ROW('Water Data'!E73))="","",OFFSET('Water Data'!$E$29,0,10*ROW('Water Data'!E73)))</f>
        <v/>
      </c>
      <c r="BY79" s="298" t="str">
        <f ca="true">+IF(OFFSET('Water Data'!$F$27,0,10*ROW('Water Data'!F73))="","",OFFSET('Water Data'!$F$27,0,10*ROW('Water Data'!F73)))</f>
        <v/>
      </c>
      <c r="BZ79" s="298" t="str">
        <f ca="true">+IF(OFFSET('Water Data'!$F$28,0,10*ROW('Water Data'!F73))="","",OFFSET('Water Data'!$F$28,0,10*ROW('Water Data'!F73)))</f>
        <v/>
      </c>
      <c r="CA79" s="298" t="str">
        <f ca="true">+IF(OFFSET('Water Data'!$F$29,0,10*ROW('Water Data'!F73))="","",OFFSET('Water Data'!$F$29,0,10*ROW('Water Data'!F73)))</f>
        <v/>
      </c>
      <c r="CB79" s="298" t="str">
        <f ca="true">+IF(OFFSET('Water Data'!$G$27,0,10*ROW('Water Data'!G73))="","",OFFSET('Water Data'!$G$27,0,10*ROW('Water Data'!G73)))</f>
        <v/>
      </c>
      <c r="CC79" s="298" t="str">
        <f ca="true">+IF(OFFSET('Water Data'!$G$28,0,10*ROW('Water Data'!G73))="","",OFFSET('Water Data'!$G$28,0,10*ROW('Water Data'!G73)))</f>
        <v/>
      </c>
      <c r="CD79" s="298" t="str">
        <f ca="true">+IF(OFFSET('Water Data'!$G$29,0,10*ROW('Water Data'!G73))="","",OFFSET('Water Data'!$G$29,0,10*ROW('Water Data'!G73)))</f>
        <v/>
      </c>
      <c r="CE79" s="298" t="str">
        <f ca="true">+IF(OFFSET('Water Data'!$H$27,0,10*ROW('Water Data'!H73))="","",OFFSET('Water Data'!$H$27,0,10*ROW('Water Data'!H73)))</f>
        <v/>
      </c>
      <c r="CF79" s="298" t="str">
        <f ca="true">+IF(OFFSET('Water Data'!$H$28,0,10*ROW('Water Data'!H73))="","",OFFSET('Water Data'!$H$28,0,10*ROW('Water Data'!H73)))</f>
        <v/>
      </c>
      <c r="CG79" s="298" t="str">
        <f ca="true">+IF(OFFSET('Water Data'!$H$29,0,10*ROW('Water Data'!H73))="","",OFFSET('Water Data'!$H$29,0,10*ROW('Water Data'!H73)))</f>
        <v/>
      </c>
      <c r="CH79" s="298" t="str">
        <f ca="true">+IF(OFFSET('Water Data'!$I$27,0,10*ROW('Water Data'!I73))="","",OFFSET('Water Data'!$I$27,0,10*ROW('Water Data'!I73)))</f>
        <v/>
      </c>
      <c r="CI79" s="298" t="str">
        <f ca="true">+IF(OFFSET('Water Data'!$I$28,0,10*ROW('Water Data'!I73))="","",OFFSET('Water Data'!$I$28,0,10*ROW('Water Data'!I73)))</f>
        <v/>
      </c>
      <c r="CJ79" s="298" t="str">
        <f ca="true">+IF(OFFSET('Water Data'!$I$29,0,10*ROW('Water Data'!I73))="","",OFFSET('Water Data'!$I$29,0,10*ROW('Water Data'!I73)))</f>
        <v/>
      </c>
      <c r="CK79" s="298" t="str">
        <f ca="true">+IF(OFFSET('Sanitation Data'!$D$28,0,10*ROW('Sanitation Data'!D73))="","",OFFSET('Sanitation Data'!$D$28,0,10*ROW('Sanitation Data'!D73)))</f>
        <v/>
      </c>
      <c r="CL79" s="298" t="str">
        <f ca="true">+IF(OFFSET('Sanitation Data'!$D$29,0,10*ROW('Sanitation Data'!D73))="","",OFFSET('Sanitation Data'!$D$29,0,10*ROW('Sanitation Data'!D73)))</f>
        <v/>
      </c>
      <c r="CM79" s="298" t="str">
        <f ca="true">+IF(OFFSET('Sanitation Data'!$D$30,0,10*ROW('Sanitation Data'!D73))="","",OFFSET('Sanitation Data'!$D$30,0,10*ROW('Sanitation Data'!D73)))</f>
        <v/>
      </c>
      <c r="CN79" s="298" t="str">
        <f ca="true">+IF(OFFSET('Sanitation Data'!$D$31,0,10*ROW('Sanitation Data'!D73))="","",OFFSET('Sanitation Data'!$D$31,0,10*ROW('Sanitation Data'!D73)))</f>
        <v/>
      </c>
      <c r="CO79" s="298" t="str">
        <f ca="true">+IF(OFFSET('Sanitation Data'!$D$32,0,10*ROW('Sanitation Data'!D73))="","",OFFSET('Sanitation Data'!$D$32,0,10*ROW('Sanitation Data'!D73)))</f>
        <v/>
      </c>
      <c r="CP79" s="298" t="str">
        <f ca="true">+IF(OFFSET('Sanitation Data'!$E$28,0,10*ROW('Sanitation Data'!E73))="","",OFFSET('Sanitation Data'!$E$28,0,10*ROW('Sanitation Data'!E73)))</f>
        <v/>
      </c>
      <c r="CQ79" s="298" t="str">
        <f ca="true">+IF(OFFSET('Sanitation Data'!$E$29,0,10*ROW('Sanitation Data'!E73))="","",OFFSET('Sanitation Data'!$E$29,0,10*ROW('Sanitation Data'!E73)))</f>
        <v/>
      </c>
      <c r="CR79" s="298" t="str">
        <f ca="true">+IF(OFFSET('Sanitation Data'!$E$30,0,10*ROW('Sanitation Data'!E73))="","",OFFSET('Sanitation Data'!$E$30,0,10*ROW('Sanitation Data'!E73)))</f>
        <v/>
      </c>
      <c r="CS79" s="298" t="str">
        <f ca="true">+IF(OFFSET('Sanitation Data'!$E$31,0,10*ROW('Sanitation Data'!E73))="","",OFFSET('Sanitation Data'!$E$31,0,10*ROW('Sanitation Data'!E73)))</f>
        <v/>
      </c>
      <c r="CT79" s="298" t="str">
        <f ca="true">+IF(OFFSET('Sanitation Data'!$E$32,0,10*ROW('Sanitation Data'!E73))="","",OFFSET('Sanitation Data'!$E$32,0,10*ROW('Sanitation Data'!E73)))</f>
        <v/>
      </c>
      <c r="CU79" s="298" t="str">
        <f ca="true">+IF(OFFSET('Sanitation Data'!$F$28,0,10*ROW('Sanitation Data'!F73))="","",OFFSET('Sanitation Data'!$F$28,0,10*ROW('Sanitation Data'!F73)))</f>
        <v/>
      </c>
      <c r="CV79" s="298" t="str">
        <f ca="true">+IF(OFFSET('Sanitation Data'!$F$29,0,10*ROW('Sanitation Data'!F73))="","",OFFSET('Sanitation Data'!$F$29,0,10*ROW('Sanitation Data'!F73)))</f>
        <v/>
      </c>
      <c r="CW79" s="298" t="str">
        <f ca="true">+IF(OFFSET('Sanitation Data'!$F$30,0,10*ROW('Sanitation Data'!F73))="","",OFFSET('Sanitation Data'!$F$30,0,10*ROW('Sanitation Data'!F73)))</f>
        <v/>
      </c>
      <c r="CX79" s="298" t="str">
        <f ca="true">+IF(OFFSET('Sanitation Data'!$F$31,0,10*ROW('Sanitation Data'!F73))="","",OFFSET('Sanitation Data'!$F$31,0,10*ROW('Sanitation Data'!F73)))</f>
        <v/>
      </c>
      <c r="CY79" s="298" t="str">
        <f ca="true">+IF(OFFSET('Sanitation Data'!$F$32,0,10*ROW('Sanitation Data'!F73))="","",OFFSET('Sanitation Data'!$F$32,0,10*ROW('Sanitation Data'!F73)))</f>
        <v/>
      </c>
      <c r="CZ79" s="298" t="str">
        <f ca="true">+IF(OFFSET('Sanitation Data'!$G$28,0,10*ROW('Sanitation Data'!G73))="","",OFFSET('Sanitation Data'!$G$28,0,10*ROW('Sanitation Data'!G73)))</f>
        <v/>
      </c>
      <c r="DA79" s="298" t="str">
        <f ca="true">+IF(OFFSET('Sanitation Data'!$G$29,0,10*ROW('Sanitation Data'!G73))="","",OFFSET('Sanitation Data'!$G$29,0,10*ROW('Sanitation Data'!G73)))</f>
        <v/>
      </c>
      <c r="DB79" s="298" t="str">
        <f ca="true">+IF(OFFSET('Sanitation Data'!$G$30,0,10*ROW('Sanitation Data'!G73))="","",OFFSET('Sanitation Data'!$G$30,0,10*ROW('Sanitation Data'!G73)))</f>
        <v/>
      </c>
      <c r="DC79" s="298" t="str">
        <f ca="true">+IF(OFFSET('Sanitation Data'!$G$31,0,10*ROW('Sanitation Data'!G73))="","",OFFSET('Sanitation Data'!$G$31,0,10*ROW('Sanitation Data'!G73)))</f>
        <v/>
      </c>
      <c r="DD79" s="298" t="str">
        <f ca="true">+IF(OFFSET('Sanitation Data'!$G$32,0,10*ROW('Sanitation Data'!G73))="","",OFFSET('Sanitation Data'!$G$32,0,10*ROW('Sanitation Data'!G73)))</f>
        <v/>
      </c>
      <c r="DE79" s="298" t="str">
        <f ca="true">+IF(OFFSET('Sanitation Data'!$H$28,0,10*ROW('Sanitation Data'!H73))="","",OFFSET('Sanitation Data'!$H$28,0,10*ROW('Sanitation Data'!H73)))</f>
        <v/>
      </c>
      <c r="DF79" s="298" t="str">
        <f ca="true">+IF(OFFSET('Sanitation Data'!$H$29,0,10*ROW('Sanitation Data'!H73))="","",OFFSET('Sanitation Data'!$H$29,0,10*ROW('Sanitation Data'!H73)))</f>
        <v/>
      </c>
      <c r="DG79" s="298" t="str">
        <f ca="true">+IF(OFFSET('Sanitation Data'!$H$30,0,10*ROW('Sanitation Data'!H73))="","",OFFSET('Sanitation Data'!$H$30,0,10*ROW('Sanitation Data'!H73)))</f>
        <v/>
      </c>
      <c r="DH79" s="298" t="str">
        <f ca="true">+IF(OFFSET('Sanitation Data'!$H$31,0,10*ROW('Sanitation Data'!H73))="","",OFFSET('Sanitation Data'!$H$31,0,10*ROW('Sanitation Data'!H73)))</f>
        <v/>
      </c>
      <c r="DI79" s="298" t="str">
        <f ca="true">+IF(OFFSET('Sanitation Data'!$H$32,0,10*ROW('Sanitation Data'!H73))="","",OFFSET('Sanitation Data'!$H$32,0,10*ROW('Sanitation Data'!H73)))</f>
        <v/>
      </c>
      <c r="DJ79" s="298" t="str">
        <f ca="true">+IF(OFFSET('Sanitation Data'!$I$28,0,10*ROW('Sanitation Data'!I73))="","",OFFSET('Sanitation Data'!$I$28,0,10*ROW('Sanitation Data'!I73)))</f>
        <v/>
      </c>
      <c r="DK79" s="298" t="str">
        <f ca="true">+IF(OFFSET('Sanitation Data'!$I$29,0,10*ROW('Sanitation Data'!I73))="","",OFFSET('Sanitation Data'!$I$29,0,10*ROW('Sanitation Data'!I73)))</f>
        <v/>
      </c>
      <c r="DL79" s="298" t="str">
        <f ca="true">+IF(OFFSET('Sanitation Data'!$I$30,0,10*ROW('Sanitation Data'!I73))="","",OFFSET('Sanitation Data'!$I$30,0,10*ROW('Sanitation Data'!I73)))</f>
        <v/>
      </c>
      <c r="DM79" s="298" t="str">
        <f ca="true">+IF(OFFSET('Sanitation Data'!$I$31,0,10*ROW('Sanitation Data'!I73))="","",OFFSET('Sanitation Data'!$I$31,0,10*ROW('Sanitation Data'!I73)))</f>
        <v/>
      </c>
      <c r="DN79" s="298" t="str">
        <f ca="true">+IF(OFFSET('Sanitation Data'!$I$32,0,10*ROW('Sanitation Data'!I73))="","",OFFSET('Sanitation Data'!$I$32,0,10*ROW('Sanitation Data'!I73)))</f>
        <v/>
      </c>
      <c r="DO79" s="298" t="str">
        <f ca="true">+IF(OFFSET('Hygiene Data'!$D$11,0,10*ROW('Hygiene Data'!D73))="","",OFFSET('Hygiene Data'!$D$11,0,10*ROW('Hygiene Data'!D73)))</f>
        <v/>
      </c>
      <c r="DP79" s="298" t="str">
        <f ca="true">+IF(OFFSET('Hygiene Data'!$D$12,0,10*ROW('Hygiene Data'!D73))="","",OFFSET('Hygiene Data'!$D$12,0,10*ROW('Hygiene Data'!D73)))</f>
        <v/>
      </c>
      <c r="DQ79" s="298" t="str">
        <f ca="true">+IF(OFFSET('Hygiene Data'!$D$13,0,10*ROW('Hygiene Data'!D73))="","",OFFSET('Hygiene Data'!$D$13,0,10*ROW('Hygiene Data'!D73)))</f>
        <v/>
      </c>
      <c r="DR79" s="298" t="str">
        <f ca="true">+IF(OFFSET('Hygiene Data'!$E$11,0,10*ROW('Hygiene Data'!E73))="","",OFFSET('Hygiene Data'!$E$11,0,10*ROW('Hygiene Data'!E73)))</f>
        <v/>
      </c>
      <c r="DS79" s="298" t="str">
        <f ca="true">+IF(OFFSET('Hygiene Data'!$E$12,0,10*ROW('Hygiene Data'!E73))="","",OFFSET('Hygiene Data'!$E$12,0,10*ROW('Hygiene Data'!E73)))</f>
        <v/>
      </c>
      <c r="DT79" s="298" t="str">
        <f ca="true">+IF(OFFSET('Hygiene Data'!$E$13,0,10*ROW('Hygiene Data'!E73))="","",OFFSET('Hygiene Data'!$E$13,0,10*ROW('Hygiene Data'!E73)))</f>
        <v/>
      </c>
      <c r="DU79" s="298" t="str">
        <f ca="true">+IF(OFFSET('Hygiene Data'!$F$11,0,10*ROW('Hygiene Data'!F73))="","",OFFSET('Hygiene Data'!$F$11,0,10*ROW('Hygiene Data'!F73)))</f>
        <v/>
      </c>
      <c r="DV79" s="298" t="str">
        <f ca="true">+IF(OFFSET('Hygiene Data'!$F$12,0,10*ROW('Hygiene Data'!F73))="","",OFFSET('Hygiene Data'!$F$12,0,10*ROW('Hygiene Data'!F73)))</f>
        <v/>
      </c>
      <c r="DW79" s="298" t="str">
        <f ca="true">+IF(OFFSET('Hygiene Data'!$F$13,0,10*ROW('Hygiene Data'!F73))="","",OFFSET('Hygiene Data'!$F$13,0,10*ROW('Hygiene Data'!F73)))</f>
        <v/>
      </c>
      <c r="DX79" s="298" t="str">
        <f ca="true">+IF(OFFSET('Hygiene Data'!$G$11,0,10*ROW('Hygiene Data'!G73))="","",OFFSET('Hygiene Data'!$G$11,0,10*ROW('Hygiene Data'!G73)))</f>
        <v/>
      </c>
      <c r="DY79" s="298" t="str">
        <f ca="true">+IF(OFFSET('Hygiene Data'!$G$12,0,10*ROW('Hygiene Data'!G73))="","",OFFSET('Hygiene Data'!$G$12,0,10*ROW('Hygiene Data'!G73)))</f>
        <v/>
      </c>
      <c r="DZ79" s="298" t="str">
        <f ca="true">+IF(OFFSET('Hygiene Data'!$G$13,0,10*ROW('Hygiene Data'!G73))="","",OFFSET('Hygiene Data'!$G$13,0,10*ROW('Hygiene Data'!G73)))</f>
        <v/>
      </c>
      <c r="EA79" s="298" t="str">
        <f ca="true">+IF(OFFSET('Hygiene Data'!$H$11,0,10*ROW('Hygiene Data'!H73))="","",OFFSET('Hygiene Data'!$H$11,0,10*ROW('Hygiene Data'!H73)))</f>
        <v/>
      </c>
      <c r="EB79" s="298" t="str">
        <f ca="true">+IF(OFFSET('Hygiene Data'!$H$12,0,10*ROW('Hygiene Data'!H73))="","",OFFSET('Hygiene Data'!$H$12,0,10*ROW('Hygiene Data'!H73)))</f>
        <v/>
      </c>
      <c r="EC79" s="298" t="str">
        <f ca="true">+IF(OFFSET('Hygiene Data'!$H$13,0,10*ROW('Hygiene Data'!H73))="","",OFFSET('Hygiene Data'!$H$13,0,10*ROW('Hygiene Data'!H73)))</f>
        <v/>
      </c>
      <c r="ED79" s="298" t="str">
        <f ca="true">+IF(OFFSET('Hygiene Data'!$I$11,0,10*ROW('Hygiene Data'!I73))="","",OFFSET('Hygiene Data'!$I$11,0,10*ROW('Hygiene Data'!I73)))</f>
        <v/>
      </c>
      <c r="EE79" s="298" t="str">
        <f ca="true">+IF(OFFSET('Hygiene Data'!$I$12,0,10*ROW('Hygiene Data'!I73))="","",OFFSET('Hygiene Data'!$I$12,0,10*ROW('Hygiene Data'!I73)))</f>
        <v/>
      </c>
      <c r="EF79" s="298"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54"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8"/>
      <c r="BS80" s="298" t="str">
        <f ca="true">+IF(OFFSET('Water Data'!$D$27,0,10*ROW('Water Data'!D74))="","",OFFSET('Water Data'!$D$27,0,10*ROW('Water Data'!D74)))</f>
        <v/>
      </c>
      <c r="BT80" s="298" t="str">
        <f ca="true">+IF(OFFSET('Water Data'!$D$28,0,10*ROW('Water Data'!D74))="","",OFFSET('Water Data'!$D$28,0,10*ROW('Water Data'!D74)))</f>
        <v/>
      </c>
      <c r="BU80" s="298" t="str">
        <f ca="true">+IF(OFFSET('Water Data'!$D$29,0,10*ROW('Water Data'!D74))="","",OFFSET('Water Data'!$D$29,0,10*ROW('Water Data'!D74)))</f>
        <v/>
      </c>
      <c r="BV80" s="298" t="str">
        <f ca="true">+IF(OFFSET('Water Data'!$E$27,0,10*ROW('Water Data'!E74))="","",OFFSET('Water Data'!$E$27,0,10*ROW('Water Data'!E74)))</f>
        <v/>
      </c>
      <c r="BW80" s="298" t="str">
        <f ca="true">+IF(OFFSET('Water Data'!$E$28,0,10*ROW('Water Data'!E74))="","",OFFSET('Water Data'!$E$28,0,10*ROW('Water Data'!E74)))</f>
        <v/>
      </c>
      <c r="BX80" s="298" t="str">
        <f ca="true">+IF(OFFSET('Water Data'!$E$29,0,10*ROW('Water Data'!E74))="","",OFFSET('Water Data'!$E$29,0,10*ROW('Water Data'!E74)))</f>
        <v/>
      </c>
      <c r="BY80" s="298" t="str">
        <f ca="true">+IF(OFFSET('Water Data'!$F$27,0,10*ROW('Water Data'!F74))="","",OFFSET('Water Data'!$F$27,0,10*ROW('Water Data'!F74)))</f>
        <v/>
      </c>
      <c r="BZ80" s="298" t="str">
        <f ca="true">+IF(OFFSET('Water Data'!$F$28,0,10*ROW('Water Data'!F74))="","",OFFSET('Water Data'!$F$28,0,10*ROW('Water Data'!F74)))</f>
        <v/>
      </c>
      <c r="CA80" s="298" t="str">
        <f ca="true">+IF(OFFSET('Water Data'!$F$29,0,10*ROW('Water Data'!F74))="","",OFFSET('Water Data'!$F$29,0,10*ROW('Water Data'!F74)))</f>
        <v/>
      </c>
      <c r="CB80" s="298" t="str">
        <f ca="true">+IF(OFFSET('Water Data'!$G$27,0,10*ROW('Water Data'!G74))="","",OFFSET('Water Data'!$G$27,0,10*ROW('Water Data'!G74)))</f>
        <v/>
      </c>
      <c r="CC80" s="298" t="str">
        <f ca="true">+IF(OFFSET('Water Data'!$G$28,0,10*ROW('Water Data'!G74))="","",OFFSET('Water Data'!$G$28,0,10*ROW('Water Data'!G74)))</f>
        <v/>
      </c>
      <c r="CD80" s="298" t="str">
        <f ca="true">+IF(OFFSET('Water Data'!$G$29,0,10*ROW('Water Data'!G74))="","",OFFSET('Water Data'!$G$29,0,10*ROW('Water Data'!G74)))</f>
        <v/>
      </c>
      <c r="CE80" s="298" t="str">
        <f ca="true">+IF(OFFSET('Water Data'!$H$27,0,10*ROW('Water Data'!H74))="","",OFFSET('Water Data'!$H$27,0,10*ROW('Water Data'!H74)))</f>
        <v/>
      </c>
      <c r="CF80" s="298" t="str">
        <f ca="true">+IF(OFFSET('Water Data'!$H$28,0,10*ROW('Water Data'!H74))="","",OFFSET('Water Data'!$H$28,0,10*ROW('Water Data'!H74)))</f>
        <v/>
      </c>
      <c r="CG80" s="298" t="str">
        <f ca="true">+IF(OFFSET('Water Data'!$H$29,0,10*ROW('Water Data'!H74))="","",OFFSET('Water Data'!$H$29,0,10*ROW('Water Data'!H74)))</f>
        <v/>
      </c>
      <c r="CH80" s="298" t="str">
        <f ca="true">+IF(OFFSET('Water Data'!$I$27,0,10*ROW('Water Data'!I74))="","",OFFSET('Water Data'!$I$27,0,10*ROW('Water Data'!I74)))</f>
        <v/>
      </c>
      <c r="CI80" s="298" t="str">
        <f ca="true">+IF(OFFSET('Water Data'!$I$28,0,10*ROW('Water Data'!I74))="","",OFFSET('Water Data'!$I$28,0,10*ROW('Water Data'!I74)))</f>
        <v/>
      </c>
      <c r="CJ80" s="298" t="str">
        <f ca="true">+IF(OFFSET('Water Data'!$I$29,0,10*ROW('Water Data'!I74))="","",OFFSET('Water Data'!$I$29,0,10*ROW('Water Data'!I74)))</f>
        <v/>
      </c>
      <c r="CK80" s="298" t="str">
        <f ca="true">+IF(OFFSET('Sanitation Data'!$D$28,0,10*ROW('Sanitation Data'!D74))="","",OFFSET('Sanitation Data'!$D$28,0,10*ROW('Sanitation Data'!D74)))</f>
        <v/>
      </c>
      <c r="CL80" s="298" t="str">
        <f ca="true">+IF(OFFSET('Sanitation Data'!$D$29,0,10*ROW('Sanitation Data'!D74))="","",OFFSET('Sanitation Data'!$D$29,0,10*ROW('Sanitation Data'!D74)))</f>
        <v/>
      </c>
      <c r="CM80" s="298" t="str">
        <f ca="true">+IF(OFFSET('Sanitation Data'!$D$30,0,10*ROW('Sanitation Data'!D74))="","",OFFSET('Sanitation Data'!$D$30,0,10*ROW('Sanitation Data'!D74)))</f>
        <v/>
      </c>
      <c r="CN80" s="298" t="str">
        <f ca="true">+IF(OFFSET('Sanitation Data'!$D$31,0,10*ROW('Sanitation Data'!D74))="","",OFFSET('Sanitation Data'!$D$31,0,10*ROW('Sanitation Data'!D74)))</f>
        <v/>
      </c>
      <c r="CO80" s="298" t="str">
        <f ca="true">+IF(OFFSET('Sanitation Data'!$D$32,0,10*ROW('Sanitation Data'!D74))="","",OFFSET('Sanitation Data'!$D$32,0,10*ROW('Sanitation Data'!D74)))</f>
        <v/>
      </c>
      <c r="CP80" s="298" t="str">
        <f ca="true">+IF(OFFSET('Sanitation Data'!$E$28,0,10*ROW('Sanitation Data'!E74))="","",OFFSET('Sanitation Data'!$E$28,0,10*ROW('Sanitation Data'!E74)))</f>
        <v/>
      </c>
      <c r="CQ80" s="298" t="str">
        <f ca="true">+IF(OFFSET('Sanitation Data'!$E$29,0,10*ROW('Sanitation Data'!E74))="","",OFFSET('Sanitation Data'!$E$29,0,10*ROW('Sanitation Data'!E74)))</f>
        <v/>
      </c>
      <c r="CR80" s="298" t="str">
        <f ca="true">+IF(OFFSET('Sanitation Data'!$E$30,0,10*ROW('Sanitation Data'!E74))="","",OFFSET('Sanitation Data'!$E$30,0,10*ROW('Sanitation Data'!E74)))</f>
        <v/>
      </c>
      <c r="CS80" s="298" t="str">
        <f ca="true">+IF(OFFSET('Sanitation Data'!$E$31,0,10*ROW('Sanitation Data'!E74))="","",OFFSET('Sanitation Data'!$E$31,0,10*ROW('Sanitation Data'!E74)))</f>
        <v/>
      </c>
      <c r="CT80" s="298" t="str">
        <f ca="true">+IF(OFFSET('Sanitation Data'!$E$32,0,10*ROW('Sanitation Data'!E74))="","",OFFSET('Sanitation Data'!$E$32,0,10*ROW('Sanitation Data'!E74)))</f>
        <v/>
      </c>
      <c r="CU80" s="298" t="str">
        <f ca="true">+IF(OFFSET('Sanitation Data'!$F$28,0,10*ROW('Sanitation Data'!F74))="","",OFFSET('Sanitation Data'!$F$28,0,10*ROW('Sanitation Data'!F74)))</f>
        <v/>
      </c>
      <c r="CV80" s="298" t="str">
        <f ca="true">+IF(OFFSET('Sanitation Data'!$F$29,0,10*ROW('Sanitation Data'!F74))="","",OFFSET('Sanitation Data'!$F$29,0,10*ROW('Sanitation Data'!F74)))</f>
        <v/>
      </c>
      <c r="CW80" s="298" t="str">
        <f ca="true">+IF(OFFSET('Sanitation Data'!$F$30,0,10*ROW('Sanitation Data'!F74))="","",OFFSET('Sanitation Data'!$F$30,0,10*ROW('Sanitation Data'!F74)))</f>
        <v/>
      </c>
      <c r="CX80" s="298" t="str">
        <f ca="true">+IF(OFFSET('Sanitation Data'!$F$31,0,10*ROW('Sanitation Data'!F74))="","",OFFSET('Sanitation Data'!$F$31,0,10*ROW('Sanitation Data'!F74)))</f>
        <v/>
      </c>
      <c r="CY80" s="298" t="str">
        <f ca="true">+IF(OFFSET('Sanitation Data'!$F$32,0,10*ROW('Sanitation Data'!F74))="","",OFFSET('Sanitation Data'!$F$32,0,10*ROW('Sanitation Data'!F74)))</f>
        <v/>
      </c>
      <c r="CZ80" s="298" t="str">
        <f ca="true">+IF(OFFSET('Sanitation Data'!$G$28,0,10*ROW('Sanitation Data'!G74))="","",OFFSET('Sanitation Data'!$G$28,0,10*ROW('Sanitation Data'!G74)))</f>
        <v/>
      </c>
      <c r="DA80" s="298" t="str">
        <f ca="true">+IF(OFFSET('Sanitation Data'!$G$29,0,10*ROW('Sanitation Data'!G74))="","",OFFSET('Sanitation Data'!$G$29,0,10*ROW('Sanitation Data'!G74)))</f>
        <v/>
      </c>
      <c r="DB80" s="298" t="str">
        <f ca="true">+IF(OFFSET('Sanitation Data'!$G$30,0,10*ROW('Sanitation Data'!G74))="","",OFFSET('Sanitation Data'!$G$30,0,10*ROW('Sanitation Data'!G74)))</f>
        <v/>
      </c>
      <c r="DC80" s="298" t="str">
        <f ca="true">+IF(OFFSET('Sanitation Data'!$G$31,0,10*ROW('Sanitation Data'!G74))="","",OFFSET('Sanitation Data'!$G$31,0,10*ROW('Sanitation Data'!G74)))</f>
        <v/>
      </c>
      <c r="DD80" s="298" t="str">
        <f ca="true">+IF(OFFSET('Sanitation Data'!$G$32,0,10*ROW('Sanitation Data'!G74))="","",OFFSET('Sanitation Data'!$G$32,0,10*ROW('Sanitation Data'!G74)))</f>
        <v/>
      </c>
      <c r="DE80" s="298" t="str">
        <f ca="true">+IF(OFFSET('Sanitation Data'!$H$28,0,10*ROW('Sanitation Data'!H74))="","",OFFSET('Sanitation Data'!$H$28,0,10*ROW('Sanitation Data'!H74)))</f>
        <v/>
      </c>
      <c r="DF80" s="298" t="str">
        <f ca="true">+IF(OFFSET('Sanitation Data'!$H$29,0,10*ROW('Sanitation Data'!H74))="","",OFFSET('Sanitation Data'!$H$29,0,10*ROW('Sanitation Data'!H74)))</f>
        <v/>
      </c>
      <c r="DG80" s="298" t="str">
        <f ca="true">+IF(OFFSET('Sanitation Data'!$H$30,0,10*ROW('Sanitation Data'!H74))="","",OFFSET('Sanitation Data'!$H$30,0,10*ROW('Sanitation Data'!H74)))</f>
        <v/>
      </c>
      <c r="DH80" s="298" t="str">
        <f ca="true">+IF(OFFSET('Sanitation Data'!$H$31,0,10*ROW('Sanitation Data'!H74))="","",OFFSET('Sanitation Data'!$H$31,0,10*ROW('Sanitation Data'!H74)))</f>
        <v/>
      </c>
      <c r="DI80" s="298" t="str">
        <f ca="true">+IF(OFFSET('Sanitation Data'!$H$32,0,10*ROW('Sanitation Data'!H74))="","",OFFSET('Sanitation Data'!$H$32,0,10*ROW('Sanitation Data'!H74)))</f>
        <v/>
      </c>
      <c r="DJ80" s="298" t="str">
        <f ca="true">+IF(OFFSET('Sanitation Data'!$I$28,0,10*ROW('Sanitation Data'!I74))="","",OFFSET('Sanitation Data'!$I$28,0,10*ROW('Sanitation Data'!I74)))</f>
        <v/>
      </c>
      <c r="DK80" s="298" t="str">
        <f ca="true">+IF(OFFSET('Sanitation Data'!$I$29,0,10*ROW('Sanitation Data'!I74))="","",OFFSET('Sanitation Data'!$I$29,0,10*ROW('Sanitation Data'!I74)))</f>
        <v/>
      </c>
      <c r="DL80" s="298" t="str">
        <f ca="true">+IF(OFFSET('Sanitation Data'!$I$30,0,10*ROW('Sanitation Data'!I74))="","",OFFSET('Sanitation Data'!$I$30,0,10*ROW('Sanitation Data'!I74)))</f>
        <v/>
      </c>
      <c r="DM80" s="298" t="str">
        <f ca="true">+IF(OFFSET('Sanitation Data'!$I$31,0,10*ROW('Sanitation Data'!I74))="","",OFFSET('Sanitation Data'!$I$31,0,10*ROW('Sanitation Data'!I74)))</f>
        <v/>
      </c>
      <c r="DN80" s="298" t="str">
        <f ca="true">+IF(OFFSET('Sanitation Data'!$I$32,0,10*ROW('Sanitation Data'!I74))="","",OFFSET('Sanitation Data'!$I$32,0,10*ROW('Sanitation Data'!I74)))</f>
        <v/>
      </c>
      <c r="DO80" s="298" t="str">
        <f ca="true">+IF(OFFSET('Hygiene Data'!$D$11,0,10*ROW('Hygiene Data'!D74))="","",OFFSET('Hygiene Data'!$D$11,0,10*ROW('Hygiene Data'!D74)))</f>
        <v/>
      </c>
      <c r="DP80" s="298" t="str">
        <f ca="true">+IF(OFFSET('Hygiene Data'!$D$12,0,10*ROW('Hygiene Data'!D74))="","",OFFSET('Hygiene Data'!$D$12,0,10*ROW('Hygiene Data'!D74)))</f>
        <v/>
      </c>
      <c r="DQ80" s="298" t="str">
        <f ca="true">+IF(OFFSET('Hygiene Data'!$D$13,0,10*ROW('Hygiene Data'!D74))="","",OFFSET('Hygiene Data'!$D$13,0,10*ROW('Hygiene Data'!D74)))</f>
        <v/>
      </c>
      <c r="DR80" s="298" t="str">
        <f ca="true">+IF(OFFSET('Hygiene Data'!$E$11,0,10*ROW('Hygiene Data'!E74))="","",OFFSET('Hygiene Data'!$E$11,0,10*ROW('Hygiene Data'!E74)))</f>
        <v/>
      </c>
      <c r="DS80" s="298" t="str">
        <f ca="true">+IF(OFFSET('Hygiene Data'!$E$12,0,10*ROW('Hygiene Data'!E74))="","",OFFSET('Hygiene Data'!$E$12,0,10*ROW('Hygiene Data'!E74)))</f>
        <v/>
      </c>
      <c r="DT80" s="298" t="str">
        <f ca="true">+IF(OFFSET('Hygiene Data'!$E$13,0,10*ROW('Hygiene Data'!E74))="","",OFFSET('Hygiene Data'!$E$13,0,10*ROW('Hygiene Data'!E74)))</f>
        <v/>
      </c>
      <c r="DU80" s="298" t="str">
        <f ca="true">+IF(OFFSET('Hygiene Data'!$F$11,0,10*ROW('Hygiene Data'!F74))="","",OFFSET('Hygiene Data'!$F$11,0,10*ROW('Hygiene Data'!F74)))</f>
        <v/>
      </c>
      <c r="DV80" s="298" t="str">
        <f ca="true">+IF(OFFSET('Hygiene Data'!$F$12,0,10*ROW('Hygiene Data'!F74))="","",OFFSET('Hygiene Data'!$F$12,0,10*ROW('Hygiene Data'!F74)))</f>
        <v/>
      </c>
      <c r="DW80" s="298" t="str">
        <f ca="true">+IF(OFFSET('Hygiene Data'!$F$13,0,10*ROW('Hygiene Data'!F74))="","",OFFSET('Hygiene Data'!$F$13,0,10*ROW('Hygiene Data'!F74)))</f>
        <v/>
      </c>
      <c r="DX80" s="298" t="str">
        <f ca="true">+IF(OFFSET('Hygiene Data'!$G$11,0,10*ROW('Hygiene Data'!G74))="","",OFFSET('Hygiene Data'!$G$11,0,10*ROW('Hygiene Data'!G74)))</f>
        <v/>
      </c>
      <c r="DY80" s="298" t="str">
        <f ca="true">+IF(OFFSET('Hygiene Data'!$G$12,0,10*ROW('Hygiene Data'!G74))="","",OFFSET('Hygiene Data'!$G$12,0,10*ROW('Hygiene Data'!G74)))</f>
        <v/>
      </c>
      <c r="DZ80" s="298" t="str">
        <f ca="true">+IF(OFFSET('Hygiene Data'!$G$13,0,10*ROW('Hygiene Data'!G74))="","",OFFSET('Hygiene Data'!$G$13,0,10*ROW('Hygiene Data'!G74)))</f>
        <v/>
      </c>
      <c r="EA80" s="298" t="str">
        <f ca="true">+IF(OFFSET('Hygiene Data'!$H$11,0,10*ROW('Hygiene Data'!H74))="","",OFFSET('Hygiene Data'!$H$11,0,10*ROW('Hygiene Data'!H74)))</f>
        <v/>
      </c>
      <c r="EB80" s="298" t="str">
        <f ca="true">+IF(OFFSET('Hygiene Data'!$H$12,0,10*ROW('Hygiene Data'!H74))="","",OFFSET('Hygiene Data'!$H$12,0,10*ROW('Hygiene Data'!H74)))</f>
        <v/>
      </c>
      <c r="EC80" s="298" t="str">
        <f ca="true">+IF(OFFSET('Hygiene Data'!$H$13,0,10*ROW('Hygiene Data'!H74))="","",OFFSET('Hygiene Data'!$H$13,0,10*ROW('Hygiene Data'!H74)))</f>
        <v/>
      </c>
      <c r="ED80" s="298" t="str">
        <f ca="true">+IF(OFFSET('Hygiene Data'!$I$11,0,10*ROW('Hygiene Data'!I74))="","",OFFSET('Hygiene Data'!$I$11,0,10*ROW('Hygiene Data'!I74)))</f>
        <v/>
      </c>
      <c r="EE80" s="298" t="str">
        <f ca="true">+IF(OFFSET('Hygiene Data'!$I$12,0,10*ROW('Hygiene Data'!I74))="","",OFFSET('Hygiene Data'!$I$12,0,10*ROW('Hygiene Data'!I74)))</f>
        <v/>
      </c>
      <c r="EF80" s="298"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54"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8"/>
      <c r="BS81" s="298" t="str">
        <f ca="true">+IF(OFFSET('Water Data'!$D$27,0,10*ROW('Water Data'!D75))="","",OFFSET('Water Data'!$D$27,0,10*ROW('Water Data'!D75)))</f>
        <v/>
      </c>
      <c r="BT81" s="298" t="str">
        <f ca="true">+IF(OFFSET('Water Data'!$D$28,0,10*ROW('Water Data'!D75))="","",OFFSET('Water Data'!$D$28,0,10*ROW('Water Data'!D75)))</f>
        <v/>
      </c>
      <c r="BU81" s="298" t="str">
        <f ca="true">+IF(OFFSET('Water Data'!$D$29,0,10*ROW('Water Data'!D75))="","",OFFSET('Water Data'!$D$29,0,10*ROW('Water Data'!D75)))</f>
        <v/>
      </c>
      <c r="BV81" s="298" t="str">
        <f ca="true">+IF(OFFSET('Water Data'!$E$27,0,10*ROW('Water Data'!E75))="","",OFFSET('Water Data'!$E$27,0,10*ROW('Water Data'!E75)))</f>
        <v/>
      </c>
      <c r="BW81" s="298" t="str">
        <f ca="true">+IF(OFFSET('Water Data'!$E$28,0,10*ROW('Water Data'!E75))="","",OFFSET('Water Data'!$E$28,0,10*ROW('Water Data'!E75)))</f>
        <v/>
      </c>
      <c r="BX81" s="298" t="str">
        <f ca="true">+IF(OFFSET('Water Data'!$E$29,0,10*ROW('Water Data'!E75))="","",OFFSET('Water Data'!$E$29,0,10*ROW('Water Data'!E75)))</f>
        <v/>
      </c>
      <c r="BY81" s="298" t="str">
        <f ca="true">+IF(OFFSET('Water Data'!$F$27,0,10*ROW('Water Data'!F75))="","",OFFSET('Water Data'!$F$27,0,10*ROW('Water Data'!F75)))</f>
        <v/>
      </c>
      <c r="BZ81" s="298" t="str">
        <f ca="true">+IF(OFFSET('Water Data'!$F$28,0,10*ROW('Water Data'!F75))="","",OFFSET('Water Data'!$F$28,0,10*ROW('Water Data'!F75)))</f>
        <v/>
      </c>
      <c r="CA81" s="298" t="str">
        <f ca="true">+IF(OFFSET('Water Data'!$F$29,0,10*ROW('Water Data'!F75))="","",OFFSET('Water Data'!$F$29,0,10*ROW('Water Data'!F75)))</f>
        <v/>
      </c>
      <c r="CB81" s="298" t="str">
        <f ca="true">+IF(OFFSET('Water Data'!$G$27,0,10*ROW('Water Data'!G75))="","",OFFSET('Water Data'!$G$27,0,10*ROW('Water Data'!G75)))</f>
        <v/>
      </c>
      <c r="CC81" s="298" t="str">
        <f ca="true">+IF(OFFSET('Water Data'!$G$28,0,10*ROW('Water Data'!G75))="","",OFFSET('Water Data'!$G$28,0,10*ROW('Water Data'!G75)))</f>
        <v/>
      </c>
      <c r="CD81" s="298" t="str">
        <f ca="true">+IF(OFFSET('Water Data'!$G$29,0,10*ROW('Water Data'!G75))="","",OFFSET('Water Data'!$G$29,0,10*ROW('Water Data'!G75)))</f>
        <v/>
      </c>
      <c r="CE81" s="298" t="str">
        <f ca="true">+IF(OFFSET('Water Data'!$H$27,0,10*ROW('Water Data'!H75))="","",OFFSET('Water Data'!$H$27,0,10*ROW('Water Data'!H75)))</f>
        <v/>
      </c>
      <c r="CF81" s="298" t="str">
        <f ca="true">+IF(OFFSET('Water Data'!$H$28,0,10*ROW('Water Data'!H75))="","",OFFSET('Water Data'!$H$28,0,10*ROW('Water Data'!H75)))</f>
        <v/>
      </c>
      <c r="CG81" s="298" t="str">
        <f ca="true">+IF(OFFSET('Water Data'!$H$29,0,10*ROW('Water Data'!H75))="","",OFFSET('Water Data'!$H$29,0,10*ROW('Water Data'!H75)))</f>
        <v/>
      </c>
      <c r="CH81" s="298" t="str">
        <f ca="true">+IF(OFFSET('Water Data'!$I$27,0,10*ROW('Water Data'!I75))="","",OFFSET('Water Data'!$I$27,0,10*ROW('Water Data'!I75)))</f>
        <v/>
      </c>
      <c r="CI81" s="298" t="str">
        <f ca="true">+IF(OFFSET('Water Data'!$I$28,0,10*ROW('Water Data'!I75))="","",OFFSET('Water Data'!$I$28,0,10*ROW('Water Data'!I75)))</f>
        <v/>
      </c>
      <c r="CJ81" s="298" t="str">
        <f ca="true">+IF(OFFSET('Water Data'!$I$29,0,10*ROW('Water Data'!I75))="","",OFFSET('Water Data'!$I$29,0,10*ROW('Water Data'!I75)))</f>
        <v/>
      </c>
      <c r="CK81" s="298" t="str">
        <f ca="true">+IF(OFFSET('Sanitation Data'!$D$28,0,10*ROW('Sanitation Data'!D75))="","",OFFSET('Sanitation Data'!$D$28,0,10*ROW('Sanitation Data'!D75)))</f>
        <v/>
      </c>
      <c r="CL81" s="298" t="str">
        <f ca="true">+IF(OFFSET('Sanitation Data'!$D$29,0,10*ROW('Sanitation Data'!D75))="","",OFFSET('Sanitation Data'!$D$29,0,10*ROW('Sanitation Data'!D75)))</f>
        <v/>
      </c>
      <c r="CM81" s="298" t="str">
        <f ca="true">+IF(OFFSET('Sanitation Data'!$D$30,0,10*ROW('Sanitation Data'!D75))="","",OFFSET('Sanitation Data'!$D$30,0,10*ROW('Sanitation Data'!D75)))</f>
        <v/>
      </c>
      <c r="CN81" s="298" t="str">
        <f ca="true">+IF(OFFSET('Sanitation Data'!$D$31,0,10*ROW('Sanitation Data'!D75))="","",OFFSET('Sanitation Data'!$D$31,0,10*ROW('Sanitation Data'!D75)))</f>
        <v/>
      </c>
      <c r="CO81" s="298" t="str">
        <f ca="true">+IF(OFFSET('Sanitation Data'!$D$32,0,10*ROW('Sanitation Data'!D75))="","",OFFSET('Sanitation Data'!$D$32,0,10*ROW('Sanitation Data'!D75)))</f>
        <v/>
      </c>
      <c r="CP81" s="298" t="str">
        <f ca="true">+IF(OFFSET('Sanitation Data'!$E$28,0,10*ROW('Sanitation Data'!E75))="","",OFFSET('Sanitation Data'!$E$28,0,10*ROW('Sanitation Data'!E75)))</f>
        <v/>
      </c>
      <c r="CQ81" s="298" t="str">
        <f ca="true">+IF(OFFSET('Sanitation Data'!$E$29,0,10*ROW('Sanitation Data'!E75))="","",OFFSET('Sanitation Data'!$E$29,0,10*ROW('Sanitation Data'!E75)))</f>
        <v/>
      </c>
      <c r="CR81" s="298" t="str">
        <f ca="true">+IF(OFFSET('Sanitation Data'!$E$30,0,10*ROW('Sanitation Data'!E75))="","",OFFSET('Sanitation Data'!$E$30,0,10*ROW('Sanitation Data'!E75)))</f>
        <v/>
      </c>
      <c r="CS81" s="298" t="str">
        <f ca="true">+IF(OFFSET('Sanitation Data'!$E$31,0,10*ROW('Sanitation Data'!E75))="","",OFFSET('Sanitation Data'!$E$31,0,10*ROW('Sanitation Data'!E75)))</f>
        <v/>
      </c>
      <c r="CT81" s="298" t="str">
        <f ca="true">+IF(OFFSET('Sanitation Data'!$E$32,0,10*ROW('Sanitation Data'!E75))="","",OFFSET('Sanitation Data'!$E$32,0,10*ROW('Sanitation Data'!E75)))</f>
        <v/>
      </c>
      <c r="CU81" s="298" t="str">
        <f ca="true">+IF(OFFSET('Sanitation Data'!$F$28,0,10*ROW('Sanitation Data'!F75))="","",OFFSET('Sanitation Data'!$F$28,0,10*ROW('Sanitation Data'!F75)))</f>
        <v/>
      </c>
      <c r="CV81" s="298" t="str">
        <f ca="true">+IF(OFFSET('Sanitation Data'!$F$29,0,10*ROW('Sanitation Data'!F75))="","",OFFSET('Sanitation Data'!$F$29,0,10*ROW('Sanitation Data'!F75)))</f>
        <v/>
      </c>
      <c r="CW81" s="298" t="str">
        <f ca="true">+IF(OFFSET('Sanitation Data'!$F$30,0,10*ROW('Sanitation Data'!F75))="","",OFFSET('Sanitation Data'!$F$30,0,10*ROW('Sanitation Data'!F75)))</f>
        <v/>
      </c>
      <c r="CX81" s="298" t="str">
        <f ca="true">+IF(OFFSET('Sanitation Data'!$F$31,0,10*ROW('Sanitation Data'!F75))="","",OFFSET('Sanitation Data'!$F$31,0,10*ROW('Sanitation Data'!F75)))</f>
        <v/>
      </c>
      <c r="CY81" s="298" t="str">
        <f ca="true">+IF(OFFSET('Sanitation Data'!$F$32,0,10*ROW('Sanitation Data'!F75))="","",OFFSET('Sanitation Data'!$F$32,0,10*ROW('Sanitation Data'!F75)))</f>
        <v/>
      </c>
      <c r="CZ81" s="298" t="str">
        <f ca="true">+IF(OFFSET('Sanitation Data'!$G$28,0,10*ROW('Sanitation Data'!G75))="","",OFFSET('Sanitation Data'!$G$28,0,10*ROW('Sanitation Data'!G75)))</f>
        <v/>
      </c>
      <c r="DA81" s="298" t="str">
        <f ca="true">+IF(OFFSET('Sanitation Data'!$G$29,0,10*ROW('Sanitation Data'!G75))="","",OFFSET('Sanitation Data'!$G$29,0,10*ROW('Sanitation Data'!G75)))</f>
        <v/>
      </c>
      <c r="DB81" s="298" t="str">
        <f ca="true">+IF(OFFSET('Sanitation Data'!$G$30,0,10*ROW('Sanitation Data'!G75))="","",OFFSET('Sanitation Data'!$G$30,0,10*ROW('Sanitation Data'!G75)))</f>
        <v/>
      </c>
      <c r="DC81" s="298" t="str">
        <f ca="true">+IF(OFFSET('Sanitation Data'!$G$31,0,10*ROW('Sanitation Data'!G75))="","",OFFSET('Sanitation Data'!$G$31,0,10*ROW('Sanitation Data'!G75)))</f>
        <v/>
      </c>
      <c r="DD81" s="298" t="str">
        <f ca="true">+IF(OFFSET('Sanitation Data'!$G$32,0,10*ROW('Sanitation Data'!G75))="","",OFFSET('Sanitation Data'!$G$32,0,10*ROW('Sanitation Data'!G75)))</f>
        <v/>
      </c>
      <c r="DE81" s="298" t="str">
        <f ca="true">+IF(OFFSET('Sanitation Data'!$H$28,0,10*ROW('Sanitation Data'!H75))="","",OFFSET('Sanitation Data'!$H$28,0,10*ROW('Sanitation Data'!H75)))</f>
        <v/>
      </c>
      <c r="DF81" s="298" t="str">
        <f ca="true">+IF(OFFSET('Sanitation Data'!$H$29,0,10*ROW('Sanitation Data'!H75))="","",OFFSET('Sanitation Data'!$H$29,0,10*ROW('Sanitation Data'!H75)))</f>
        <v/>
      </c>
      <c r="DG81" s="298" t="str">
        <f ca="true">+IF(OFFSET('Sanitation Data'!$H$30,0,10*ROW('Sanitation Data'!H75))="","",OFFSET('Sanitation Data'!$H$30,0,10*ROW('Sanitation Data'!H75)))</f>
        <v/>
      </c>
      <c r="DH81" s="298" t="str">
        <f ca="true">+IF(OFFSET('Sanitation Data'!$H$31,0,10*ROW('Sanitation Data'!H75))="","",OFFSET('Sanitation Data'!$H$31,0,10*ROW('Sanitation Data'!H75)))</f>
        <v/>
      </c>
      <c r="DI81" s="298" t="str">
        <f ca="true">+IF(OFFSET('Sanitation Data'!$H$32,0,10*ROW('Sanitation Data'!H75))="","",OFFSET('Sanitation Data'!$H$32,0,10*ROW('Sanitation Data'!H75)))</f>
        <v/>
      </c>
      <c r="DJ81" s="298" t="str">
        <f ca="true">+IF(OFFSET('Sanitation Data'!$I$28,0,10*ROW('Sanitation Data'!I75))="","",OFFSET('Sanitation Data'!$I$28,0,10*ROW('Sanitation Data'!I75)))</f>
        <v/>
      </c>
      <c r="DK81" s="298" t="str">
        <f ca="true">+IF(OFFSET('Sanitation Data'!$I$29,0,10*ROW('Sanitation Data'!I75))="","",OFFSET('Sanitation Data'!$I$29,0,10*ROW('Sanitation Data'!I75)))</f>
        <v/>
      </c>
      <c r="DL81" s="298" t="str">
        <f ca="true">+IF(OFFSET('Sanitation Data'!$I$30,0,10*ROW('Sanitation Data'!I75))="","",OFFSET('Sanitation Data'!$I$30,0,10*ROW('Sanitation Data'!I75)))</f>
        <v/>
      </c>
      <c r="DM81" s="298" t="str">
        <f ca="true">+IF(OFFSET('Sanitation Data'!$I$31,0,10*ROW('Sanitation Data'!I75))="","",OFFSET('Sanitation Data'!$I$31,0,10*ROW('Sanitation Data'!I75)))</f>
        <v/>
      </c>
      <c r="DN81" s="298" t="str">
        <f ca="true">+IF(OFFSET('Sanitation Data'!$I$32,0,10*ROW('Sanitation Data'!I75))="","",OFFSET('Sanitation Data'!$I$32,0,10*ROW('Sanitation Data'!I75)))</f>
        <v/>
      </c>
      <c r="DO81" s="298" t="str">
        <f ca="true">+IF(OFFSET('Hygiene Data'!$D$11,0,10*ROW('Hygiene Data'!D75))="","",OFFSET('Hygiene Data'!$D$11,0,10*ROW('Hygiene Data'!D75)))</f>
        <v/>
      </c>
      <c r="DP81" s="298" t="str">
        <f ca="true">+IF(OFFSET('Hygiene Data'!$D$12,0,10*ROW('Hygiene Data'!D75))="","",OFFSET('Hygiene Data'!$D$12,0,10*ROW('Hygiene Data'!D75)))</f>
        <v/>
      </c>
      <c r="DQ81" s="298" t="str">
        <f ca="true">+IF(OFFSET('Hygiene Data'!$D$13,0,10*ROW('Hygiene Data'!D75))="","",OFFSET('Hygiene Data'!$D$13,0,10*ROW('Hygiene Data'!D75)))</f>
        <v/>
      </c>
      <c r="DR81" s="298" t="str">
        <f ca="true">+IF(OFFSET('Hygiene Data'!$E$11,0,10*ROW('Hygiene Data'!E75))="","",OFFSET('Hygiene Data'!$E$11,0,10*ROW('Hygiene Data'!E75)))</f>
        <v/>
      </c>
      <c r="DS81" s="298" t="str">
        <f ca="true">+IF(OFFSET('Hygiene Data'!$E$12,0,10*ROW('Hygiene Data'!E75))="","",OFFSET('Hygiene Data'!$E$12,0,10*ROW('Hygiene Data'!E75)))</f>
        <v/>
      </c>
      <c r="DT81" s="298" t="str">
        <f ca="true">+IF(OFFSET('Hygiene Data'!$E$13,0,10*ROW('Hygiene Data'!E75))="","",OFFSET('Hygiene Data'!$E$13,0,10*ROW('Hygiene Data'!E75)))</f>
        <v/>
      </c>
      <c r="DU81" s="298" t="str">
        <f ca="true">+IF(OFFSET('Hygiene Data'!$F$11,0,10*ROW('Hygiene Data'!F75))="","",OFFSET('Hygiene Data'!$F$11,0,10*ROW('Hygiene Data'!F75)))</f>
        <v/>
      </c>
      <c r="DV81" s="298" t="str">
        <f ca="true">+IF(OFFSET('Hygiene Data'!$F$12,0,10*ROW('Hygiene Data'!F75))="","",OFFSET('Hygiene Data'!$F$12,0,10*ROW('Hygiene Data'!F75)))</f>
        <v/>
      </c>
      <c r="DW81" s="298" t="str">
        <f ca="true">+IF(OFFSET('Hygiene Data'!$F$13,0,10*ROW('Hygiene Data'!F75))="","",OFFSET('Hygiene Data'!$F$13,0,10*ROW('Hygiene Data'!F75)))</f>
        <v/>
      </c>
      <c r="DX81" s="298" t="str">
        <f ca="true">+IF(OFFSET('Hygiene Data'!$G$11,0,10*ROW('Hygiene Data'!G75))="","",OFFSET('Hygiene Data'!$G$11,0,10*ROW('Hygiene Data'!G75)))</f>
        <v/>
      </c>
      <c r="DY81" s="298" t="str">
        <f ca="true">+IF(OFFSET('Hygiene Data'!$G$12,0,10*ROW('Hygiene Data'!G75))="","",OFFSET('Hygiene Data'!$G$12,0,10*ROW('Hygiene Data'!G75)))</f>
        <v/>
      </c>
      <c r="DZ81" s="298" t="str">
        <f ca="true">+IF(OFFSET('Hygiene Data'!$G$13,0,10*ROW('Hygiene Data'!G75))="","",OFFSET('Hygiene Data'!$G$13,0,10*ROW('Hygiene Data'!G75)))</f>
        <v/>
      </c>
      <c r="EA81" s="298" t="str">
        <f ca="true">+IF(OFFSET('Hygiene Data'!$H$11,0,10*ROW('Hygiene Data'!H75))="","",OFFSET('Hygiene Data'!$H$11,0,10*ROW('Hygiene Data'!H75)))</f>
        <v/>
      </c>
      <c r="EB81" s="298" t="str">
        <f ca="true">+IF(OFFSET('Hygiene Data'!$H$12,0,10*ROW('Hygiene Data'!H75))="","",OFFSET('Hygiene Data'!$H$12,0,10*ROW('Hygiene Data'!H75)))</f>
        <v/>
      </c>
      <c r="EC81" s="298" t="str">
        <f ca="true">+IF(OFFSET('Hygiene Data'!$H$13,0,10*ROW('Hygiene Data'!H75))="","",OFFSET('Hygiene Data'!$H$13,0,10*ROW('Hygiene Data'!H75)))</f>
        <v/>
      </c>
      <c r="ED81" s="298" t="str">
        <f ca="true">+IF(OFFSET('Hygiene Data'!$I$11,0,10*ROW('Hygiene Data'!I75))="","",OFFSET('Hygiene Data'!$I$11,0,10*ROW('Hygiene Data'!I75)))</f>
        <v/>
      </c>
      <c r="EE81" s="298" t="str">
        <f ca="true">+IF(OFFSET('Hygiene Data'!$I$12,0,10*ROW('Hygiene Data'!I75))="","",OFFSET('Hygiene Data'!$I$12,0,10*ROW('Hygiene Data'!I75)))</f>
        <v/>
      </c>
      <c r="EF81" s="298"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54"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8"/>
      <c r="BS82" s="298" t="str">
        <f ca="true">+IF(OFFSET('Water Data'!$D$27,0,10*ROW('Water Data'!D76))="","",OFFSET('Water Data'!$D$27,0,10*ROW('Water Data'!D76)))</f>
        <v/>
      </c>
      <c r="BT82" s="298" t="str">
        <f ca="true">+IF(OFFSET('Water Data'!$D$28,0,10*ROW('Water Data'!D76))="","",OFFSET('Water Data'!$D$28,0,10*ROW('Water Data'!D76)))</f>
        <v/>
      </c>
      <c r="BU82" s="298" t="str">
        <f ca="true">+IF(OFFSET('Water Data'!$D$29,0,10*ROW('Water Data'!D76))="","",OFFSET('Water Data'!$D$29,0,10*ROW('Water Data'!D76)))</f>
        <v/>
      </c>
      <c r="BV82" s="298" t="str">
        <f ca="true">+IF(OFFSET('Water Data'!$E$27,0,10*ROW('Water Data'!E76))="","",OFFSET('Water Data'!$E$27,0,10*ROW('Water Data'!E76)))</f>
        <v/>
      </c>
      <c r="BW82" s="298" t="str">
        <f ca="true">+IF(OFFSET('Water Data'!$E$28,0,10*ROW('Water Data'!E76))="","",OFFSET('Water Data'!$E$28,0,10*ROW('Water Data'!E76)))</f>
        <v/>
      </c>
      <c r="BX82" s="298" t="str">
        <f ca="true">+IF(OFFSET('Water Data'!$E$29,0,10*ROW('Water Data'!E76))="","",OFFSET('Water Data'!$E$29,0,10*ROW('Water Data'!E76)))</f>
        <v/>
      </c>
      <c r="BY82" s="298" t="str">
        <f ca="true">+IF(OFFSET('Water Data'!$F$27,0,10*ROW('Water Data'!F76))="","",OFFSET('Water Data'!$F$27,0,10*ROW('Water Data'!F76)))</f>
        <v/>
      </c>
      <c r="BZ82" s="298" t="str">
        <f ca="true">+IF(OFFSET('Water Data'!$F$28,0,10*ROW('Water Data'!F76))="","",OFFSET('Water Data'!$F$28,0,10*ROW('Water Data'!F76)))</f>
        <v/>
      </c>
      <c r="CA82" s="298" t="str">
        <f ca="true">+IF(OFFSET('Water Data'!$F$29,0,10*ROW('Water Data'!F76))="","",OFFSET('Water Data'!$F$29,0,10*ROW('Water Data'!F76)))</f>
        <v/>
      </c>
      <c r="CB82" s="298" t="str">
        <f ca="true">+IF(OFFSET('Water Data'!$G$27,0,10*ROW('Water Data'!G76))="","",OFFSET('Water Data'!$G$27,0,10*ROW('Water Data'!G76)))</f>
        <v/>
      </c>
      <c r="CC82" s="298" t="str">
        <f ca="true">+IF(OFFSET('Water Data'!$G$28,0,10*ROW('Water Data'!G76))="","",OFFSET('Water Data'!$G$28,0,10*ROW('Water Data'!G76)))</f>
        <v/>
      </c>
      <c r="CD82" s="298" t="str">
        <f ca="true">+IF(OFFSET('Water Data'!$G$29,0,10*ROW('Water Data'!G76))="","",OFFSET('Water Data'!$G$29,0,10*ROW('Water Data'!G76)))</f>
        <v/>
      </c>
      <c r="CE82" s="298" t="str">
        <f ca="true">+IF(OFFSET('Water Data'!$H$27,0,10*ROW('Water Data'!H76))="","",OFFSET('Water Data'!$H$27,0,10*ROW('Water Data'!H76)))</f>
        <v/>
      </c>
      <c r="CF82" s="298" t="str">
        <f ca="true">+IF(OFFSET('Water Data'!$H$28,0,10*ROW('Water Data'!H76))="","",OFFSET('Water Data'!$H$28,0,10*ROW('Water Data'!H76)))</f>
        <v/>
      </c>
      <c r="CG82" s="298" t="str">
        <f ca="true">+IF(OFFSET('Water Data'!$H$29,0,10*ROW('Water Data'!H76))="","",OFFSET('Water Data'!$H$29,0,10*ROW('Water Data'!H76)))</f>
        <v/>
      </c>
      <c r="CH82" s="298" t="str">
        <f ca="true">+IF(OFFSET('Water Data'!$I$27,0,10*ROW('Water Data'!I76))="","",OFFSET('Water Data'!$I$27,0,10*ROW('Water Data'!I76)))</f>
        <v/>
      </c>
      <c r="CI82" s="298" t="str">
        <f ca="true">+IF(OFFSET('Water Data'!$I$28,0,10*ROW('Water Data'!I76))="","",OFFSET('Water Data'!$I$28,0,10*ROW('Water Data'!I76)))</f>
        <v/>
      </c>
      <c r="CJ82" s="298" t="str">
        <f ca="true">+IF(OFFSET('Water Data'!$I$29,0,10*ROW('Water Data'!I76))="","",OFFSET('Water Data'!$I$29,0,10*ROW('Water Data'!I76)))</f>
        <v/>
      </c>
      <c r="CK82" s="298" t="str">
        <f ca="true">+IF(OFFSET('Sanitation Data'!$D$28,0,10*ROW('Sanitation Data'!D76))="","",OFFSET('Sanitation Data'!$D$28,0,10*ROW('Sanitation Data'!D76)))</f>
        <v/>
      </c>
      <c r="CL82" s="298" t="str">
        <f ca="true">+IF(OFFSET('Sanitation Data'!$D$29,0,10*ROW('Sanitation Data'!D76))="","",OFFSET('Sanitation Data'!$D$29,0,10*ROW('Sanitation Data'!D76)))</f>
        <v/>
      </c>
      <c r="CM82" s="298" t="str">
        <f ca="true">+IF(OFFSET('Sanitation Data'!$D$30,0,10*ROW('Sanitation Data'!D76))="","",OFFSET('Sanitation Data'!$D$30,0,10*ROW('Sanitation Data'!D76)))</f>
        <v/>
      </c>
      <c r="CN82" s="298" t="str">
        <f ca="true">+IF(OFFSET('Sanitation Data'!$D$31,0,10*ROW('Sanitation Data'!D76))="","",OFFSET('Sanitation Data'!$D$31,0,10*ROW('Sanitation Data'!D76)))</f>
        <v/>
      </c>
      <c r="CO82" s="298" t="str">
        <f ca="true">+IF(OFFSET('Sanitation Data'!$D$32,0,10*ROW('Sanitation Data'!D76))="","",OFFSET('Sanitation Data'!$D$32,0,10*ROW('Sanitation Data'!D76)))</f>
        <v/>
      </c>
      <c r="CP82" s="298" t="str">
        <f ca="true">+IF(OFFSET('Sanitation Data'!$E$28,0,10*ROW('Sanitation Data'!E76))="","",OFFSET('Sanitation Data'!$E$28,0,10*ROW('Sanitation Data'!E76)))</f>
        <v/>
      </c>
      <c r="CQ82" s="298" t="str">
        <f ca="true">+IF(OFFSET('Sanitation Data'!$E$29,0,10*ROW('Sanitation Data'!E76))="","",OFFSET('Sanitation Data'!$E$29,0,10*ROW('Sanitation Data'!E76)))</f>
        <v/>
      </c>
      <c r="CR82" s="298" t="str">
        <f ca="true">+IF(OFFSET('Sanitation Data'!$E$30,0,10*ROW('Sanitation Data'!E76))="","",OFFSET('Sanitation Data'!$E$30,0,10*ROW('Sanitation Data'!E76)))</f>
        <v/>
      </c>
      <c r="CS82" s="298" t="str">
        <f ca="true">+IF(OFFSET('Sanitation Data'!$E$31,0,10*ROW('Sanitation Data'!E76))="","",OFFSET('Sanitation Data'!$E$31,0,10*ROW('Sanitation Data'!E76)))</f>
        <v/>
      </c>
      <c r="CT82" s="298" t="str">
        <f ca="true">+IF(OFFSET('Sanitation Data'!$E$32,0,10*ROW('Sanitation Data'!E76))="","",OFFSET('Sanitation Data'!$E$32,0,10*ROW('Sanitation Data'!E76)))</f>
        <v/>
      </c>
      <c r="CU82" s="298" t="str">
        <f ca="true">+IF(OFFSET('Sanitation Data'!$F$28,0,10*ROW('Sanitation Data'!F76))="","",OFFSET('Sanitation Data'!$F$28,0,10*ROW('Sanitation Data'!F76)))</f>
        <v/>
      </c>
      <c r="CV82" s="298" t="str">
        <f ca="true">+IF(OFFSET('Sanitation Data'!$F$29,0,10*ROW('Sanitation Data'!F76))="","",OFFSET('Sanitation Data'!$F$29,0,10*ROW('Sanitation Data'!F76)))</f>
        <v/>
      </c>
      <c r="CW82" s="298" t="str">
        <f ca="true">+IF(OFFSET('Sanitation Data'!$F$30,0,10*ROW('Sanitation Data'!F76))="","",OFFSET('Sanitation Data'!$F$30,0,10*ROW('Sanitation Data'!F76)))</f>
        <v/>
      </c>
      <c r="CX82" s="298" t="str">
        <f ca="true">+IF(OFFSET('Sanitation Data'!$F$31,0,10*ROW('Sanitation Data'!F76))="","",OFFSET('Sanitation Data'!$F$31,0,10*ROW('Sanitation Data'!F76)))</f>
        <v/>
      </c>
      <c r="CY82" s="298" t="str">
        <f ca="true">+IF(OFFSET('Sanitation Data'!$F$32,0,10*ROW('Sanitation Data'!F76))="","",OFFSET('Sanitation Data'!$F$32,0,10*ROW('Sanitation Data'!F76)))</f>
        <v/>
      </c>
      <c r="CZ82" s="298" t="str">
        <f ca="true">+IF(OFFSET('Sanitation Data'!$G$28,0,10*ROW('Sanitation Data'!G76))="","",OFFSET('Sanitation Data'!$G$28,0,10*ROW('Sanitation Data'!G76)))</f>
        <v/>
      </c>
      <c r="DA82" s="298" t="str">
        <f ca="true">+IF(OFFSET('Sanitation Data'!$G$29,0,10*ROW('Sanitation Data'!G76))="","",OFFSET('Sanitation Data'!$G$29,0,10*ROW('Sanitation Data'!G76)))</f>
        <v/>
      </c>
      <c r="DB82" s="298" t="str">
        <f ca="true">+IF(OFFSET('Sanitation Data'!$G$30,0,10*ROW('Sanitation Data'!G76))="","",OFFSET('Sanitation Data'!$G$30,0,10*ROW('Sanitation Data'!G76)))</f>
        <v/>
      </c>
      <c r="DC82" s="298" t="str">
        <f ca="true">+IF(OFFSET('Sanitation Data'!$G$31,0,10*ROW('Sanitation Data'!G76))="","",OFFSET('Sanitation Data'!$G$31,0,10*ROW('Sanitation Data'!G76)))</f>
        <v/>
      </c>
      <c r="DD82" s="298" t="str">
        <f ca="true">+IF(OFFSET('Sanitation Data'!$G$32,0,10*ROW('Sanitation Data'!G76))="","",OFFSET('Sanitation Data'!$G$32,0,10*ROW('Sanitation Data'!G76)))</f>
        <v/>
      </c>
      <c r="DE82" s="298" t="str">
        <f ca="true">+IF(OFFSET('Sanitation Data'!$H$28,0,10*ROW('Sanitation Data'!H76))="","",OFFSET('Sanitation Data'!$H$28,0,10*ROW('Sanitation Data'!H76)))</f>
        <v/>
      </c>
      <c r="DF82" s="298" t="str">
        <f ca="true">+IF(OFFSET('Sanitation Data'!$H$29,0,10*ROW('Sanitation Data'!H76))="","",OFFSET('Sanitation Data'!$H$29,0,10*ROW('Sanitation Data'!H76)))</f>
        <v/>
      </c>
      <c r="DG82" s="298" t="str">
        <f ca="true">+IF(OFFSET('Sanitation Data'!$H$30,0,10*ROW('Sanitation Data'!H76))="","",OFFSET('Sanitation Data'!$H$30,0,10*ROW('Sanitation Data'!H76)))</f>
        <v/>
      </c>
      <c r="DH82" s="298" t="str">
        <f ca="true">+IF(OFFSET('Sanitation Data'!$H$31,0,10*ROW('Sanitation Data'!H76))="","",OFFSET('Sanitation Data'!$H$31,0,10*ROW('Sanitation Data'!H76)))</f>
        <v/>
      </c>
      <c r="DI82" s="298" t="str">
        <f ca="true">+IF(OFFSET('Sanitation Data'!$H$32,0,10*ROW('Sanitation Data'!H76))="","",OFFSET('Sanitation Data'!$H$32,0,10*ROW('Sanitation Data'!H76)))</f>
        <v/>
      </c>
      <c r="DJ82" s="298" t="str">
        <f ca="true">+IF(OFFSET('Sanitation Data'!$I$28,0,10*ROW('Sanitation Data'!I76))="","",OFFSET('Sanitation Data'!$I$28,0,10*ROW('Sanitation Data'!I76)))</f>
        <v/>
      </c>
      <c r="DK82" s="298" t="str">
        <f ca="true">+IF(OFFSET('Sanitation Data'!$I$29,0,10*ROW('Sanitation Data'!I76))="","",OFFSET('Sanitation Data'!$I$29,0,10*ROW('Sanitation Data'!I76)))</f>
        <v/>
      </c>
      <c r="DL82" s="298" t="str">
        <f ca="true">+IF(OFFSET('Sanitation Data'!$I$30,0,10*ROW('Sanitation Data'!I76))="","",OFFSET('Sanitation Data'!$I$30,0,10*ROW('Sanitation Data'!I76)))</f>
        <v/>
      </c>
      <c r="DM82" s="298" t="str">
        <f ca="true">+IF(OFFSET('Sanitation Data'!$I$31,0,10*ROW('Sanitation Data'!I76))="","",OFFSET('Sanitation Data'!$I$31,0,10*ROW('Sanitation Data'!I76)))</f>
        <v/>
      </c>
      <c r="DN82" s="298" t="str">
        <f ca="true">+IF(OFFSET('Sanitation Data'!$I$32,0,10*ROW('Sanitation Data'!I76))="","",OFFSET('Sanitation Data'!$I$32,0,10*ROW('Sanitation Data'!I76)))</f>
        <v/>
      </c>
      <c r="DO82" s="298" t="str">
        <f ca="true">+IF(OFFSET('Hygiene Data'!$D$11,0,10*ROW('Hygiene Data'!D76))="","",OFFSET('Hygiene Data'!$D$11,0,10*ROW('Hygiene Data'!D76)))</f>
        <v/>
      </c>
      <c r="DP82" s="298" t="str">
        <f ca="true">+IF(OFFSET('Hygiene Data'!$D$12,0,10*ROW('Hygiene Data'!D76))="","",OFFSET('Hygiene Data'!$D$12,0,10*ROW('Hygiene Data'!D76)))</f>
        <v/>
      </c>
      <c r="DQ82" s="298" t="str">
        <f ca="true">+IF(OFFSET('Hygiene Data'!$D$13,0,10*ROW('Hygiene Data'!D76))="","",OFFSET('Hygiene Data'!$D$13,0,10*ROW('Hygiene Data'!D76)))</f>
        <v/>
      </c>
      <c r="DR82" s="298" t="str">
        <f ca="true">+IF(OFFSET('Hygiene Data'!$E$11,0,10*ROW('Hygiene Data'!E76))="","",OFFSET('Hygiene Data'!$E$11,0,10*ROW('Hygiene Data'!E76)))</f>
        <v/>
      </c>
      <c r="DS82" s="298" t="str">
        <f ca="true">+IF(OFFSET('Hygiene Data'!$E$12,0,10*ROW('Hygiene Data'!E76))="","",OFFSET('Hygiene Data'!$E$12,0,10*ROW('Hygiene Data'!E76)))</f>
        <v/>
      </c>
      <c r="DT82" s="298" t="str">
        <f ca="true">+IF(OFFSET('Hygiene Data'!$E$13,0,10*ROW('Hygiene Data'!E76))="","",OFFSET('Hygiene Data'!$E$13,0,10*ROW('Hygiene Data'!E76)))</f>
        <v/>
      </c>
      <c r="DU82" s="298" t="str">
        <f ca="true">+IF(OFFSET('Hygiene Data'!$F$11,0,10*ROW('Hygiene Data'!F76))="","",OFFSET('Hygiene Data'!$F$11,0,10*ROW('Hygiene Data'!F76)))</f>
        <v/>
      </c>
      <c r="DV82" s="298" t="str">
        <f ca="true">+IF(OFFSET('Hygiene Data'!$F$12,0,10*ROW('Hygiene Data'!F76))="","",OFFSET('Hygiene Data'!$F$12,0,10*ROW('Hygiene Data'!F76)))</f>
        <v/>
      </c>
      <c r="DW82" s="298" t="str">
        <f ca="true">+IF(OFFSET('Hygiene Data'!$F$13,0,10*ROW('Hygiene Data'!F76))="","",OFFSET('Hygiene Data'!$F$13,0,10*ROW('Hygiene Data'!F76)))</f>
        <v/>
      </c>
      <c r="DX82" s="298" t="str">
        <f ca="true">+IF(OFFSET('Hygiene Data'!$G$11,0,10*ROW('Hygiene Data'!G76))="","",OFFSET('Hygiene Data'!$G$11,0,10*ROW('Hygiene Data'!G76)))</f>
        <v/>
      </c>
      <c r="DY82" s="298" t="str">
        <f ca="true">+IF(OFFSET('Hygiene Data'!$G$12,0,10*ROW('Hygiene Data'!G76))="","",OFFSET('Hygiene Data'!$G$12,0,10*ROW('Hygiene Data'!G76)))</f>
        <v/>
      </c>
      <c r="DZ82" s="298" t="str">
        <f ca="true">+IF(OFFSET('Hygiene Data'!$G$13,0,10*ROW('Hygiene Data'!G76))="","",OFFSET('Hygiene Data'!$G$13,0,10*ROW('Hygiene Data'!G76)))</f>
        <v/>
      </c>
      <c r="EA82" s="298" t="str">
        <f ca="true">+IF(OFFSET('Hygiene Data'!$H$11,0,10*ROW('Hygiene Data'!H76))="","",OFFSET('Hygiene Data'!$H$11,0,10*ROW('Hygiene Data'!H76)))</f>
        <v/>
      </c>
      <c r="EB82" s="298" t="str">
        <f ca="true">+IF(OFFSET('Hygiene Data'!$H$12,0,10*ROW('Hygiene Data'!H76))="","",OFFSET('Hygiene Data'!$H$12,0,10*ROW('Hygiene Data'!H76)))</f>
        <v/>
      </c>
      <c r="EC82" s="298" t="str">
        <f ca="true">+IF(OFFSET('Hygiene Data'!$H$13,0,10*ROW('Hygiene Data'!H76))="","",OFFSET('Hygiene Data'!$H$13,0,10*ROW('Hygiene Data'!H76)))</f>
        <v/>
      </c>
      <c r="ED82" s="298" t="str">
        <f ca="true">+IF(OFFSET('Hygiene Data'!$I$11,0,10*ROW('Hygiene Data'!I76))="","",OFFSET('Hygiene Data'!$I$11,0,10*ROW('Hygiene Data'!I76)))</f>
        <v/>
      </c>
      <c r="EE82" s="298" t="str">
        <f ca="true">+IF(OFFSET('Hygiene Data'!$I$12,0,10*ROW('Hygiene Data'!I76))="","",OFFSET('Hygiene Data'!$I$12,0,10*ROW('Hygiene Data'!I76)))</f>
        <v/>
      </c>
      <c r="EF82" s="298"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54"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8"/>
      <c r="BS83" s="298" t="str">
        <f ca="true">+IF(OFFSET('Water Data'!$D$27,0,10*ROW('Water Data'!D77))="","",OFFSET('Water Data'!$D$27,0,10*ROW('Water Data'!D77)))</f>
        <v/>
      </c>
      <c r="BT83" s="298" t="str">
        <f ca="true">+IF(OFFSET('Water Data'!$D$28,0,10*ROW('Water Data'!D77))="","",OFFSET('Water Data'!$D$28,0,10*ROW('Water Data'!D77)))</f>
        <v/>
      </c>
      <c r="BU83" s="298" t="str">
        <f ca="true">+IF(OFFSET('Water Data'!$D$29,0,10*ROW('Water Data'!D77))="","",OFFSET('Water Data'!$D$29,0,10*ROW('Water Data'!D77)))</f>
        <v/>
      </c>
      <c r="BV83" s="298" t="str">
        <f ca="true">+IF(OFFSET('Water Data'!$E$27,0,10*ROW('Water Data'!E77))="","",OFFSET('Water Data'!$E$27,0,10*ROW('Water Data'!E77)))</f>
        <v/>
      </c>
      <c r="BW83" s="298" t="str">
        <f ca="true">+IF(OFFSET('Water Data'!$E$28,0,10*ROW('Water Data'!E77))="","",OFFSET('Water Data'!$E$28,0,10*ROW('Water Data'!E77)))</f>
        <v/>
      </c>
      <c r="BX83" s="298" t="str">
        <f ca="true">+IF(OFFSET('Water Data'!$E$29,0,10*ROW('Water Data'!E77))="","",OFFSET('Water Data'!$E$29,0,10*ROW('Water Data'!E77)))</f>
        <v/>
      </c>
      <c r="BY83" s="298" t="str">
        <f ca="true">+IF(OFFSET('Water Data'!$F$27,0,10*ROW('Water Data'!F77))="","",OFFSET('Water Data'!$F$27,0,10*ROW('Water Data'!F77)))</f>
        <v/>
      </c>
      <c r="BZ83" s="298" t="str">
        <f ca="true">+IF(OFFSET('Water Data'!$F$28,0,10*ROW('Water Data'!F77))="","",OFFSET('Water Data'!$F$28,0,10*ROW('Water Data'!F77)))</f>
        <v/>
      </c>
      <c r="CA83" s="298" t="str">
        <f ca="true">+IF(OFFSET('Water Data'!$F$29,0,10*ROW('Water Data'!F77))="","",OFFSET('Water Data'!$F$29,0,10*ROW('Water Data'!F77)))</f>
        <v/>
      </c>
      <c r="CB83" s="298" t="str">
        <f ca="true">+IF(OFFSET('Water Data'!$G$27,0,10*ROW('Water Data'!G77))="","",OFFSET('Water Data'!$G$27,0,10*ROW('Water Data'!G77)))</f>
        <v/>
      </c>
      <c r="CC83" s="298" t="str">
        <f ca="true">+IF(OFFSET('Water Data'!$G$28,0,10*ROW('Water Data'!G77))="","",OFFSET('Water Data'!$G$28,0,10*ROW('Water Data'!G77)))</f>
        <v/>
      </c>
      <c r="CD83" s="298" t="str">
        <f ca="true">+IF(OFFSET('Water Data'!$G$29,0,10*ROW('Water Data'!G77))="","",OFFSET('Water Data'!$G$29,0,10*ROW('Water Data'!G77)))</f>
        <v/>
      </c>
      <c r="CE83" s="298" t="str">
        <f ca="true">+IF(OFFSET('Water Data'!$H$27,0,10*ROW('Water Data'!H77))="","",OFFSET('Water Data'!$H$27,0,10*ROW('Water Data'!H77)))</f>
        <v/>
      </c>
      <c r="CF83" s="298" t="str">
        <f ca="true">+IF(OFFSET('Water Data'!$H$28,0,10*ROW('Water Data'!H77))="","",OFFSET('Water Data'!$H$28,0,10*ROW('Water Data'!H77)))</f>
        <v/>
      </c>
      <c r="CG83" s="298" t="str">
        <f ca="true">+IF(OFFSET('Water Data'!$H$29,0,10*ROW('Water Data'!H77))="","",OFFSET('Water Data'!$H$29,0,10*ROW('Water Data'!H77)))</f>
        <v/>
      </c>
      <c r="CH83" s="298" t="str">
        <f ca="true">+IF(OFFSET('Water Data'!$I$27,0,10*ROW('Water Data'!I77))="","",OFFSET('Water Data'!$I$27,0,10*ROW('Water Data'!I77)))</f>
        <v/>
      </c>
      <c r="CI83" s="298" t="str">
        <f ca="true">+IF(OFFSET('Water Data'!$I$28,0,10*ROW('Water Data'!I77))="","",OFFSET('Water Data'!$I$28,0,10*ROW('Water Data'!I77)))</f>
        <v/>
      </c>
      <c r="CJ83" s="298" t="str">
        <f ca="true">+IF(OFFSET('Water Data'!$I$29,0,10*ROW('Water Data'!I77))="","",OFFSET('Water Data'!$I$29,0,10*ROW('Water Data'!I77)))</f>
        <v/>
      </c>
      <c r="CK83" s="298" t="str">
        <f ca="true">+IF(OFFSET('Sanitation Data'!$D$28,0,10*ROW('Sanitation Data'!D77))="","",OFFSET('Sanitation Data'!$D$28,0,10*ROW('Sanitation Data'!D77)))</f>
        <v/>
      </c>
      <c r="CL83" s="298" t="str">
        <f ca="true">+IF(OFFSET('Sanitation Data'!$D$29,0,10*ROW('Sanitation Data'!D77))="","",OFFSET('Sanitation Data'!$D$29,0,10*ROW('Sanitation Data'!D77)))</f>
        <v/>
      </c>
      <c r="CM83" s="298" t="str">
        <f ca="true">+IF(OFFSET('Sanitation Data'!$D$30,0,10*ROW('Sanitation Data'!D77))="","",OFFSET('Sanitation Data'!$D$30,0,10*ROW('Sanitation Data'!D77)))</f>
        <v/>
      </c>
      <c r="CN83" s="298" t="str">
        <f ca="true">+IF(OFFSET('Sanitation Data'!$D$31,0,10*ROW('Sanitation Data'!D77))="","",OFFSET('Sanitation Data'!$D$31,0,10*ROW('Sanitation Data'!D77)))</f>
        <v/>
      </c>
      <c r="CO83" s="298" t="str">
        <f ca="true">+IF(OFFSET('Sanitation Data'!$D$32,0,10*ROW('Sanitation Data'!D77))="","",OFFSET('Sanitation Data'!$D$32,0,10*ROW('Sanitation Data'!D77)))</f>
        <v/>
      </c>
      <c r="CP83" s="298" t="str">
        <f ca="true">+IF(OFFSET('Sanitation Data'!$E$28,0,10*ROW('Sanitation Data'!E77))="","",OFFSET('Sanitation Data'!$E$28,0,10*ROW('Sanitation Data'!E77)))</f>
        <v/>
      </c>
      <c r="CQ83" s="298" t="str">
        <f ca="true">+IF(OFFSET('Sanitation Data'!$E$29,0,10*ROW('Sanitation Data'!E77))="","",OFFSET('Sanitation Data'!$E$29,0,10*ROW('Sanitation Data'!E77)))</f>
        <v/>
      </c>
      <c r="CR83" s="298" t="str">
        <f ca="true">+IF(OFFSET('Sanitation Data'!$E$30,0,10*ROW('Sanitation Data'!E77))="","",OFFSET('Sanitation Data'!$E$30,0,10*ROW('Sanitation Data'!E77)))</f>
        <v/>
      </c>
      <c r="CS83" s="298" t="str">
        <f ca="true">+IF(OFFSET('Sanitation Data'!$E$31,0,10*ROW('Sanitation Data'!E77))="","",OFFSET('Sanitation Data'!$E$31,0,10*ROW('Sanitation Data'!E77)))</f>
        <v/>
      </c>
      <c r="CT83" s="298" t="str">
        <f ca="true">+IF(OFFSET('Sanitation Data'!$E$32,0,10*ROW('Sanitation Data'!E77))="","",OFFSET('Sanitation Data'!$E$32,0,10*ROW('Sanitation Data'!E77)))</f>
        <v/>
      </c>
      <c r="CU83" s="298" t="str">
        <f ca="true">+IF(OFFSET('Sanitation Data'!$F$28,0,10*ROW('Sanitation Data'!F77))="","",OFFSET('Sanitation Data'!$F$28,0,10*ROW('Sanitation Data'!F77)))</f>
        <v/>
      </c>
      <c r="CV83" s="298" t="str">
        <f ca="true">+IF(OFFSET('Sanitation Data'!$F$29,0,10*ROW('Sanitation Data'!F77))="","",OFFSET('Sanitation Data'!$F$29,0,10*ROW('Sanitation Data'!F77)))</f>
        <v/>
      </c>
      <c r="CW83" s="298" t="str">
        <f ca="true">+IF(OFFSET('Sanitation Data'!$F$30,0,10*ROW('Sanitation Data'!F77))="","",OFFSET('Sanitation Data'!$F$30,0,10*ROW('Sanitation Data'!F77)))</f>
        <v/>
      </c>
      <c r="CX83" s="298" t="str">
        <f ca="true">+IF(OFFSET('Sanitation Data'!$F$31,0,10*ROW('Sanitation Data'!F77))="","",OFFSET('Sanitation Data'!$F$31,0,10*ROW('Sanitation Data'!F77)))</f>
        <v/>
      </c>
      <c r="CY83" s="298" t="str">
        <f ca="true">+IF(OFFSET('Sanitation Data'!$F$32,0,10*ROW('Sanitation Data'!F77))="","",OFFSET('Sanitation Data'!$F$32,0,10*ROW('Sanitation Data'!F77)))</f>
        <v/>
      </c>
      <c r="CZ83" s="298" t="str">
        <f ca="true">+IF(OFFSET('Sanitation Data'!$G$28,0,10*ROW('Sanitation Data'!G77))="","",OFFSET('Sanitation Data'!$G$28,0,10*ROW('Sanitation Data'!G77)))</f>
        <v/>
      </c>
      <c r="DA83" s="298" t="str">
        <f ca="true">+IF(OFFSET('Sanitation Data'!$G$29,0,10*ROW('Sanitation Data'!G77))="","",OFFSET('Sanitation Data'!$G$29,0,10*ROW('Sanitation Data'!G77)))</f>
        <v/>
      </c>
      <c r="DB83" s="298" t="str">
        <f ca="true">+IF(OFFSET('Sanitation Data'!$G$30,0,10*ROW('Sanitation Data'!G77))="","",OFFSET('Sanitation Data'!$G$30,0,10*ROW('Sanitation Data'!G77)))</f>
        <v/>
      </c>
      <c r="DC83" s="298" t="str">
        <f ca="true">+IF(OFFSET('Sanitation Data'!$G$31,0,10*ROW('Sanitation Data'!G77))="","",OFFSET('Sanitation Data'!$G$31,0,10*ROW('Sanitation Data'!G77)))</f>
        <v/>
      </c>
      <c r="DD83" s="298" t="str">
        <f ca="true">+IF(OFFSET('Sanitation Data'!$G$32,0,10*ROW('Sanitation Data'!G77))="","",OFFSET('Sanitation Data'!$G$32,0,10*ROW('Sanitation Data'!G77)))</f>
        <v/>
      </c>
      <c r="DE83" s="298" t="str">
        <f ca="true">+IF(OFFSET('Sanitation Data'!$H$28,0,10*ROW('Sanitation Data'!H77))="","",OFFSET('Sanitation Data'!$H$28,0,10*ROW('Sanitation Data'!H77)))</f>
        <v/>
      </c>
      <c r="DF83" s="298" t="str">
        <f ca="true">+IF(OFFSET('Sanitation Data'!$H$29,0,10*ROW('Sanitation Data'!H77))="","",OFFSET('Sanitation Data'!$H$29,0,10*ROW('Sanitation Data'!H77)))</f>
        <v/>
      </c>
      <c r="DG83" s="298" t="str">
        <f ca="true">+IF(OFFSET('Sanitation Data'!$H$30,0,10*ROW('Sanitation Data'!H77))="","",OFFSET('Sanitation Data'!$H$30,0,10*ROW('Sanitation Data'!H77)))</f>
        <v/>
      </c>
      <c r="DH83" s="298" t="str">
        <f ca="true">+IF(OFFSET('Sanitation Data'!$H$31,0,10*ROW('Sanitation Data'!H77))="","",OFFSET('Sanitation Data'!$H$31,0,10*ROW('Sanitation Data'!H77)))</f>
        <v/>
      </c>
      <c r="DI83" s="298" t="str">
        <f ca="true">+IF(OFFSET('Sanitation Data'!$H$32,0,10*ROW('Sanitation Data'!H77))="","",OFFSET('Sanitation Data'!$H$32,0,10*ROW('Sanitation Data'!H77)))</f>
        <v/>
      </c>
      <c r="DJ83" s="298" t="str">
        <f ca="true">+IF(OFFSET('Sanitation Data'!$I$28,0,10*ROW('Sanitation Data'!I77))="","",OFFSET('Sanitation Data'!$I$28,0,10*ROW('Sanitation Data'!I77)))</f>
        <v/>
      </c>
      <c r="DK83" s="298" t="str">
        <f ca="true">+IF(OFFSET('Sanitation Data'!$I$29,0,10*ROW('Sanitation Data'!I77))="","",OFFSET('Sanitation Data'!$I$29,0,10*ROW('Sanitation Data'!I77)))</f>
        <v/>
      </c>
      <c r="DL83" s="298" t="str">
        <f ca="true">+IF(OFFSET('Sanitation Data'!$I$30,0,10*ROW('Sanitation Data'!I77))="","",OFFSET('Sanitation Data'!$I$30,0,10*ROW('Sanitation Data'!I77)))</f>
        <v/>
      </c>
      <c r="DM83" s="298" t="str">
        <f ca="true">+IF(OFFSET('Sanitation Data'!$I$31,0,10*ROW('Sanitation Data'!I77))="","",OFFSET('Sanitation Data'!$I$31,0,10*ROW('Sanitation Data'!I77)))</f>
        <v/>
      </c>
      <c r="DN83" s="298" t="str">
        <f ca="true">+IF(OFFSET('Sanitation Data'!$I$32,0,10*ROW('Sanitation Data'!I77))="","",OFFSET('Sanitation Data'!$I$32,0,10*ROW('Sanitation Data'!I77)))</f>
        <v/>
      </c>
      <c r="DO83" s="298" t="str">
        <f ca="true">+IF(OFFSET('Hygiene Data'!$D$11,0,10*ROW('Hygiene Data'!D77))="","",OFFSET('Hygiene Data'!$D$11,0,10*ROW('Hygiene Data'!D77)))</f>
        <v/>
      </c>
      <c r="DP83" s="298" t="str">
        <f ca="true">+IF(OFFSET('Hygiene Data'!$D$12,0,10*ROW('Hygiene Data'!D77))="","",OFFSET('Hygiene Data'!$D$12,0,10*ROW('Hygiene Data'!D77)))</f>
        <v/>
      </c>
      <c r="DQ83" s="298" t="str">
        <f ca="true">+IF(OFFSET('Hygiene Data'!$D$13,0,10*ROW('Hygiene Data'!D77))="","",OFFSET('Hygiene Data'!$D$13,0,10*ROW('Hygiene Data'!D77)))</f>
        <v/>
      </c>
      <c r="DR83" s="298" t="str">
        <f ca="true">+IF(OFFSET('Hygiene Data'!$E$11,0,10*ROW('Hygiene Data'!E77))="","",OFFSET('Hygiene Data'!$E$11,0,10*ROW('Hygiene Data'!E77)))</f>
        <v/>
      </c>
      <c r="DS83" s="298" t="str">
        <f ca="true">+IF(OFFSET('Hygiene Data'!$E$12,0,10*ROW('Hygiene Data'!E77))="","",OFFSET('Hygiene Data'!$E$12,0,10*ROW('Hygiene Data'!E77)))</f>
        <v/>
      </c>
      <c r="DT83" s="298" t="str">
        <f ca="true">+IF(OFFSET('Hygiene Data'!$E$13,0,10*ROW('Hygiene Data'!E77))="","",OFFSET('Hygiene Data'!$E$13,0,10*ROW('Hygiene Data'!E77)))</f>
        <v/>
      </c>
      <c r="DU83" s="298" t="str">
        <f ca="true">+IF(OFFSET('Hygiene Data'!$F$11,0,10*ROW('Hygiene Data'!F77))="","",OFFSET('Hygiene Data'!$F$11,0,10*ROW('Hygiene Data'!F77)))</f>
        <v/>
      </c>
      <c r="DV83" s="298" t="str">
        <f ca="true">+IF(OFFSET('Hygiene Data'!$F$12,0,10*ROW('Hygiene Data'!F77))="","",OFFSET('Hygiene Data'!$F$12,0,10*ROW('Hygiene Data'!F77)))</f>
        <v/>
      </c>
      <c r="DW83" s="298" t="str">
        <f ca="true">+IF(OFFSET('Hygiene Data'!$F$13,0,10*ROW('Hygiene Data'!F77))="","",OFFSET('Hygiene Data'!$F$13,0,10*ROW('Hygiene Data'!F77)))</f>
        <v/>
      </c>
      <c r="DX83" s="298" t="str">
        <f ca="true">+IF(OFFSET('Hygiene Data'!$G$11,0,10*ROW('Hygiene Data'!G77))="","",OFFSET('Hygiene Data'!$G$11,0,10*ROW('Hygiene Data'!G77)))</f>
        <v/>
      </c>
      <c r="DY83" s="298" t="str">
        <f ca="true">+IF(OFFSET('Hygiene Data'!$G$12,0,10*ROW('Hygiene Data'!G77))="","",OFFSET('Hygiene Data'!$G$12,0,10*ROW('Hygiene Data'!G77)))</f>
        <v/>
      </c>
      <c r="DZ83" s="298" t="str">
        <f ca="true">+IF(OFFSET('Hygiene Data'!$G$13,0,10*ROW('Hygiene Data'!G77))="","",OFFSET('Hygiene Data'!$G$13,0,10*ROW('Hygiene Data'!G77)))</f>
        <v/>
      </c>
      <c r="EA83" s="298" t="str">
        <f ca="true">+IF(OFFSET('Hygiene Data'!$H$11,0,10*ROW('Hygiene Data'!H77))="","",OFFSET('Hygiene Data'!$H$11,0,10*ROW('Hygiene Data'!H77)))</f>
        <v/>
      </c>
      <c r="EB83" s="298" t="str">
        <f ca="true">+IF(OFFSET('Hygiene Data'!$H$12,0,10*ROW('Hygiene Data'!H77))="","",OFFSET('Hygiene Data'!$H$12,0,10*ROW('Hygiene Data'!H77)))</f>
        <v/>
      </c>
      <c r="EC83" s="298" t="str">
        <f ca="true">+IF(OFFSET('Hygiene Data'!$H$13,0,10*ROW('Hygiene Data'!H77))="","",OFFSET('Hygiene Data'!$H$13,0,10*ROW('Hygiene Data'!H77)))</f>
        <v/>
      </c>
      <c r="ED83" s="298" t="str">
        <f ca="true">+IF(OFFSET('Hygiene Data'!$I$11,0,10*ROW('Hygiene Data'!I77))="","",OFFSET('Hygiene Data'!$I$11,0,10*ROW('Hygiene Data'!I77)))</f>
        <v/>
      </c>
      <c r="EE83" s="298" t="str">
        <f ca="true">+IF(OFFSET('Hygiene Data'!$I$12,0,10*ROW('Hygiene Data'!I77))="","",OFFSET('Hygiene Data'!$I$12,0,10*ROW('Hygiene Data'!I77)))</f>
        <v/>
      </c>
      <c r="EF83" s="298"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54"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8"/>
      <c r="BS84" s="298" t="str">
        <f ca="true">+IF(OFFSET('Water Data'!$D$27,0,10*ROW('Water Data'!D78))="","",OFFSET('Water Data'!$D$27,0,10*ROW('Water Data'!D78)))</f>
        <v/>
      </c>
      <c r="BT84" s="298" t="str">
        <f ca="true">+IF(OFFSET('Water Data'!$D$28,0,10*ROW('Water Data'!D78))="","",OFFSET('Water Data'!$D$28,0,10*ROW('Water Data'!D78)))</f>
        <v/>
      </c>
      <c r="BU84" s="298" t="str">
        <f ca="true">+IF(OFFSET('Water Data'!$D$29,0,10*ROW('Water Data'!D78))="","",OFFSET('Water Data'!$D$29,0,10*ROW('Water Data'!D78)))</f>
        <v/>
      </c>
      <c r="BV84" s="298" t="str">
        <f ca="true">+IF(OFFSET('Water Data'!$E$27,0,10*ROW('Water Data'!E78))="","",OFFSET('Water Data'!$E$27,0,10*ROW('Water Data'!E78)))</f>
        <v/>
      </c>
      <c r="BW84" s="298" t="str">
        <f ca="true">+IF(OFFSET('Water Data'!$E$28,0,10*ROW('Water Data'!E78))="","",OFFSET('Water Data'!$E$28,0,10*ROW('Water Data'!E78)))</f>
        <v/>
      </c>
      <c r="BX84" s="298" t="str">
        <f ca="true">+IF(OFFSET('Water Data'!$E$29,0,10*ROW('Water Data'!E78))="","",OFFSET('Water Data'!$E$29,0,10*ROW('Water Data'!E78)))</f>
        <v/>
      </c>
      <c r="BY84" s="298" t="str">
        <f ca="true">+IF(OFFSET('Water Data'!$F$27,0,10*ROW('Water Data'!F78))="","",OFFSET('Water Data'!$F$27,0,10*ROW('Water Data'!F78)))</f>
        <v/>
      </c>
      <c r="BZ84" s="298" t="str">
        <f ca="true">+IF(OFFSET('Water Data'!$F$28,0,10*ROW('Water Data'!F78))="","",OFFSET('Water Data'!$F$28,0,10*ROW('Water Data'!F78)))</f>
        <v/>
      </c>
      <c r="CA84" s="298" t="str">
        <f ca="true">+IF(OFFSET('Water Data'!$F$29,0,10*ROW('Water Data'!F78))="","",OFFSET('Water Data'!$F$29,0,10*ROW('Water Data'!F78)))</f>
        <v/>
      </c>
      <c r="CB84" s="298" t="str">
        <f ca="true">+IF(OFFSET('Water Data'!$G$27,0,10*ROW('Water Data'!G78))="","",OFFSET('Water Data'!$G$27,0,10*ROW('Water Data'!G78)))</f>
        <v/>
      </c>
      <c r="CC84" s="298" t="str">
        <f ca="true">+IF(OFFSET('Water Data'!$G$28,0,10*ROW('Water Data'!G78))="","",OFFSET('Water Data'!$G$28,0,10*ROW('Water Data'!G78)))</f>
        <v/>
      </c>
      <c r="CD84" s="298" t="str">
        <f ca="true">+IF(OFFSET('Water Data'!$G$29,0,10*ROW('Water Data'!G78))="","",OFFSET('Water Data'!$G$29,0,10*ROW('Water Data'!G78)))</f>
        <v/>
      </c>
      <c r="CE84" s="298" t="str">
        <f ca="true">+IF(OFFSET('Water Data'!$H$27,0,10*ROW('Water Data'!H78))="","",OFFSET('Water Data'!$H$27,0,10*ROW('Water Data'!H78)))</f>
        <v/>
      </c>
      <c r="CF84" s="298" t="str">
        <f ca="true">+IF(OFFSET('Water Data'!$H$28,0,10*ROW('Water Data'!H78))="","",OFFSET('Water Data'!$H$28,0,10*ROW('Water Data'!H78)))</f>
        <v/>
      </c>
      <c r="CG84" s="298" t="str">
        <f ca="true">+IF(OFFSET('Water Data'!$H$29,0,10*ROW('Water Data'!H78))="","",OFFSET('Water Data'!$H$29,0,10*ROW('Water Data'!H78)))</f>
        <v/>
      </c>
      <c r="CH84" s="298" t="str">
        <f ca="true">+IF(OFFSET('Water Data'!$I$27,0,10*ROW('Water Data'!I78))="","",OFFSET('Water Data'!$I$27,0,10*ROW('Water Data'!I78)))</f>
        <v/>
      </c>
      <c r="CI84" s="298" t="str">
        <f ca="true">+IF(OFFSET('Water Data'!$I$28,0,10*ROW('Water Data'!I78))="","",OFFSET('Water Data'!$I$28,0,10*ROW('Water Data'!I78)))</f>
        <v/>
      </c>
      <c r="CJ84" s="298" t="str">
        <f ca="true">+IF(OFFSET('Water Data'!$I$29,0,10*ROW('Water Data'!I78))="","",OFFSET('Water Data'!$I$29,0,10*ROW('Water Data'!I78)))</f>
        <v/>
      </c>
      <c r="CK84" s="298" t="str">
        <f ca="true">+IF(OFFSET('Sanitation Data'!$D$28,0,10*ROW('Sanitation Data'!D78))="","",OFFSET('Sanitation Data'!$D$28,0,10*ROW('Sanitation Data'!D78)))</f>
        <v/>
      </c>
      <c r="CL84" s="298" t="str">
        <f ca="true">+IF(OFFSET('Sanitation Data'!$D$29,0,10*ROW('Sanitation Data'!D78))="","",OFFSET('Sanitation Data'!$D$29,0,10*ROW('Sanitation Data'!D78)))</f>
        <v/>
      </c>
      <c r="CM84" s="298" t="str">
        <f ca="true">+IF(OFFSET('Sanitation Data'!$D$30,0,10*ROW('Sanitation Data'!D78))="","",OFFSET('Sanitation Data'!$D$30,0,10*ROW('Sanitation Data'!D78)))</f>
        <v/>
      </c>
      <c r="CN84" s="298" t="str">
        <f ca="true">+IF(OFFSET('Sanitation Data'!$D$31,0,10*ROW('Sanitation Data'!D78))="","",OFFSET('Sanitation Data'!$D$31,0,10*ROW('Sanitation Data'!D78)))</f>
        <v/>
      </c>
      <c r="CO84" s="298" t="str">
        <f ca="true">+IF(OFFSET('Sanitation Data'!$D$32,0,10*ROW('Sanitation Data'!D78))="","",OFFSET('Sanitation Data'!$D$32,0,10*ROW('Sanitation Data'!D78)))</f>
        <v/>
      </c>
      <c r="CP84" s="298" t="str">
        <f ca="true">+IF(OFFSET('Sanitation Data'!$E$28,0,10*ROW('Sanitation Data'!E78))="","",OFFSET('Sanitation Data'!$E$28,0,10*ROW('Sanitation Data'!E78)))</f>
        <v/>
      </c>
      <c r="CQ84" s="298" t="str">
        <f ca="true">+IF(OFFSET('Sanitation Data'!$E$29,0,10*ROW('Sanitation Data'!E78))="","",OFFSET('Sanitation Data'!$E$29,0,10*ROW('Sanitation Data'!E78)))</f>
        <v/>
      </c>
      <c r="CR84" s="298" t="str">
        <f ca="true">+IF(OFFSET('Sanitation Data'!$E$30,0,10*ROW('Sanitation Data'!E78))="","",OFFSET('Sanitation Data'!$E$30,0,10*ROW('Sanitation Data'!E78)))</f>
        <v/>
      </c>
      <c r="CS84" s="298" t="str">
        <f ca="true">+IF(OFFSET('Sanitation Data'!$E$31,0,10*ROW('Sanitation Data'!E78))="","",OFFSET('Sanitation Data'!$E$31,0,10*ROW('Sanitation Data'!E78)))</f>
        <v/>
      </c>
      <c r="CT84" s="298" t="str">
        <f ca="true">+IF(OFFSET('Sanitation Data'!$E$32,0,10*ROW('Sanitation Data'!E78))="","",OFFSET('Sanitation Data'!$E$32,0,10*ROW('Sanitation Data'!E78)))</f>
        <v/>
      </c>
      <c r="CU84" s="298" t="str">
        <f ca="true">+IF(OFFSET('Sanitation Data'!$F$28,0,10*ROW('Sanitation Data'!F78))="","",OFFSET('Sanitation Data'!$F$28,0,10*ROW('Sanitation Data'!F78)))</f>
        <v/>
      </c>
      <c r="CV84" s="298" t="str">
        <f ca="true">+IF(OFFSET('Sanitation Data'!$F$29,0,10*ROW('Sanitation Data'!F78))="","",OFFSET('Sanitation Data'!$F$29,0,10*ROW('Sanitation Data'!F78)))</f>
        <v/>
      </c>
      <c r="CW84" s="298" t="str">
        <f ca="true">+IF(OFFSET('Sanitation Data'!$F$30,0,10*ROW('Sanitation Data'!F78))="","",OFFSET('Sanitation Data'!$F$30,0,10*ROW('Sanitation Data'!F78)))</f>
        <v/>
      </c>
      <c r="CX84" s="298" t="str">
        <f ca="true">+IF(OFFSET('Sanitation Data'!$F$31,0,10*ROW('Sanitation Data'!F78))="","",OFFSET('Sanitation Data'!$F$31,0,10*ROW('Sanitation Data'!F78)))</f>
        <v/>
      </c>
      <c r="CY84" s="298" t="str">
        <f ca="true">+IF(OFFSET('Sanitation Data'!$F$32,0,10*ROW('Sanitation Data'!F78))="","",OFFSET('Sanitation Data'!$F$32,0,10*ROW('Sanitation Data'!F78)))</f>
        <v/>
      </c>
      <c r="CZ84" s="298" t="str">
        <f ca="true">+IF(OFFSET('Sanitation Data'!$G$28,0,10*ROW('Sanitation Data'!G78))="","",OFFSET('Sanitation Data'!$G$28,0,10*ROW('Sanitation Data'!G78)))</f>
        <v/>
      </c>
      <c r="DA84" s="298" t="str">
        <f ca="true">+IF(OFFSET('Sanitation Data'!$G$29,0,10*ROW('Sanitation Data'!G78))="","",OFFSET('Sanitation Data'!$G$29,0,10*ROW('Sanitation Data'!G78)))</f>
        <v/>
      </c>
      <c r="DB84" s="298" t="str">
        <f ca="true">+IF(OFFSET('Sanitation Data'!$G$30,0,10*ROW('Sanitation Data'!G78))="","",OFFSET('Sanitation Data'!$G$30,0,10*ROW('Sanitation Data'!G78)))</f>
        <v/>
      </c>
      <c r="DC84" s="298" t="str">
        <f ca="true">+IF(OFFSET('Sanitation Data'!$G$31,0,10*ROW('Sanitation Data'!G78))="","",OFFSET('Sanitation Data'!$G$31,0,10*ROW('Sanitation Data'!G78)))</f>
        <v/>
      </c>
      <c r="DD84" s="298" t="str">
        <f ca="true">+IF(OFFSET('Sanitation Data'!$G$32,0,10*ROW('Sanitation Data'!G78))="","",OFFSET('Sanitation Data'!$G$32,0,10*ROW('Sanitation Data'!G78)))</f>
        <v/>
      </c>
      <c r="DE84" s="298" t="str">
        <f ca="true">+IF(OFFSET('Sanitation Data'!$H$28,0,10*ROW('Sanitation Data'!H78))="","",OFFSET('Sanitation Data'!$H$28,0,10*ROW('Sanitation Data'!H78)))</f>
        <v/>
      </c>
      <c r="DF84" s="298" t="str">
        <f ca="true">+IF(OFFSET('Sanitation Data'!$H$29,0,10*ROW('Sanitation Data'!H78))="","",OFFSET('Sanitation Data'!$H$29,0,10*ROW('Sanitation Data'!H78)))</f>
        <v/>
      </c>
      <c r="DG84" s="298" t="str">
        <f ca="true">+IF(OFFSET('Sanitation Data'!$H$30,0,10*ROW('Sanitation Data'!H78))="","",OFFSET('Sanitation Data'!$H$30,0,10*ROW('Sanitation Data'!H78)))</f>
        <v/>
      </c>
      <c r="DH84" s="298" t="str">
        <f ca="true">+IF(OFFSET('Sanitation Data'!$H$31,0,10*ROW('Sanitation Data'!H78))="","",OFFSET('Sanitation Data'!$H$31,0,10*ROW('Sanitation Data'!H78)))</f>
        <v/>
      </c>
      <c r="DI84" s="298" t="str">
        <f ca="true">+IF(OFFSET('Sanitation Data'!$H$32,0,10*ROW('Sanitation Data'!H78))="","",OFFSET('Sanitation Data'!$H$32,0,10*ROW('Sanitation Data'!H78)))</f>
        <v/>
      </c>
      <c r="DJ84" s="298" t="str">
        <f ca="true">+IF(OFFSET('Sanitation Data'!$I$28,0,10*ROW('Sanitation Data'!I78))="","",OFFSET('Sanitation Data'!$I$28,0,10*ROW('Sanitation Data'!I78)))</f>
        <v/>
      </c>
      <c r="DK84" s="298" t="str">
        <f ca="true">+IF(OFFSET('Sanitation Data'!$I$29,0,10*ROW('Sanitation Data'!I78))="","",OFFSET('Sanitation Data'!$I$29,0,10*ROW('Sanitation Data'!I78)))</f>
        <v/>
      </c>
      <c r="DL84" s="298" t="str">
        <f ca="true">+IF(OFFSET('Sanitation Data'!$I$30,0,10*ROW('Sanitation Data'!I78))="","",OFFSET('Sanitation Data'!$I$30,0,10*ROW('Sanitation Data'!I78)))</f>
        <v/>
      </c>
      <c r="DM84" s="298" t="str">
        <f ca="true">+IF(OFFSET('Sanitation Data'!$I$31,0,10*ROW('Sanitation Data'!I78))="","",OFFSET('Sanitation Data'!$I$31,0,10*ROW('Sanitation Data'!I78)))</f>
        <v/>
      </c>
      <c r="DN84" s="298" t="str">
        <f ca="true">+IF(OFFSET('Sanitation Data'!$I$32,0,10*ROW('Sanitation Data'!I78))="","",OFFSET('Sanitation Data'!$I$32,0,10*ROW('Sanitation Data'!I78)))</f>
        <v/>
      </c>
      <c r="DO84" s="298" t="str">
        <f ca="true">+IF(OFFSET('Hygiene Data'!$D$11,0,10*ROW('Hygiene Data'!D78))="","",OFFSET('Hygiene Data'!$D$11,0,10*ROW('Hygiene Data'!D78)))</f>
        <v/>
      </c>
      <c r="DP84" s="298" t="str">
        <f ca="true">+IF(OFFSET('Hygiene Data'!$D$12,0,10*ROW('Hygiene Data'!D78))="","",OFFSET('Hygiene Data'!$D$12,0,10*ROW('Hygiene Data'!D78)))</f>
        <v/>
      </c>
      <c r="DQ84" s="298" t="str">
        <f ca="true">+IF(OFFSET('Hygiene Data'!$D$13,0,10*ROW('Hygiene Data'!D78))="","",OFFSET('Hygiene Data'!$D$13,0,10*ROW('Hygiene Data'!D78)))</f>
        <v/>
      </c>
      <c r="DR84" s="298" t="str">
        <f ca="true">+IF(OFFSET('Hygiene Data'!$E$11,0,10*ROW('Hygiene Data'!E78))="","",OFFSET('Hygiene Data'!$E$11,0,10*ROW('Hygiene Data'!E78)))</f>
        <v/>
      </c>
      <c r="DS84" s="298" t="str">
        <f ca="true">+IF(OFFSET('Hygiene Data'!$E$12,0,10*ROW('Hygiene Data'!E78))="","",OFFSET('Hygiene Data'!$E$12,0,10*ROW('Hygiene Data'!E78)))</f>
        <v/>
      </c>
      <c r="DT84" s="298" t="str">
        <f ca="true">+IF(OFFSET('Hygiene Data'!$E$13,0,10*ROW('Hygiene Data'!E78))="","",OFFSET('Hygiene Data'!$E$13,0,10*ROW('Hygiene Data'!E78)))</f>
        <v/>
      </c>
      <c r="DU84" s="298" t="str">
        <f ca="true">+IF(OFFSET('Hygiene Data'!$F$11,0,10*ROW('Hygiene Data'!F78))="","",OFFSET('Hygiene Data'!$F$11,0,10*ROW('Hygiene Data'!F78)))</f>
        <v/>
      </c>
      <c r="DV84" s="298" t="str">
        <f ca="true">+IF(OFFSET('Hygiene Data'!$F$12,0,10*ROW('Hygiene Data'!F78))="","",OFFSET('Hygiene Data'!$F$12,0,10*ROW('Hygiene Data'!F78)))</f>
        <v/>
      </c>
      <c r="DW84" s="298" t="str">
        <f ca="true">+IF(OFFSET('Hygiene Data'!$F$13,0,10*ROW('Hygiene Data'!F78))="","",OFFSET('Hygiene Data'!$F$13,0,10*ROW('Hygiene Data'!F78)))</f>
        <v/>
      </c>
      <c r="DX84" s="298" t="str">
        <f ca="true">+IF(OFFSET('Hygiene Data'!$G$11,0,10*ROW('Hygiene Data'!G78))="","",OFFSET('Hygiene Data'!$G$11,0,10*ROW('Hygiene Data'!G78)))</f>
        <v/>
      </c>
      <c r="DY84" s="298" t="str">
        <f ca="true">+IF(OFFSET('Hygiene Data'!$G$12,0,10*ROW('Hygiene Data'!G78))="","",OFFSET('Hygiene Data'!$G$12,0,10*ROW('Hygiene Data'!G78)))</f>
        <v/>
      </c>
      <c r="DZ84" s="298" t="str">
        <f ca="true">+IF(OFFSET('Hygiene Data'!$G$13,0,10*ROW('Hygiene Data'!G78))="","",OFFSET('Hygiene Data'!$G$13,0,10*ROW('Hygiene Data'!G78)))</f>
        <v/>
      </c>
      <c r="EA84" s="298" t="str">
        <f ca="true">+IF(OFFSET('Hygiene Data'!$H$11,0,10*ROW('Hygiene Data'!H78))="","",OFFSET('Hygiene Data'!$H$11,0,10*ROW('Hygiene Data'!H78)))</f>
        <v/>
      </c>
      <c r="EB84" s="298" t="str">
        <f ca="true">+IF(OFFSET('Hygiene Data'!$H$12,0,10*ROW('Hygiene Data'!H78))="","",OFFSET('Hygiene Data'!$H$12,0,10*ROW('Hygiene Data'!H78)))</f>
        <v/>
      </c>
      <c r="EC84" s="298" t="str">
        <f ca="true">+IF(OFFSET('Hygiene Data'!$H$13,0,10*ROW('Hygiene Data'!H78))="","",OFFSET('Hygiene Data'!$H$13,0,10*ROW('Hygiene Data'!H78)))</f>
        <v/>
      </c>
      <c r="ED84" s="298" t="str">
        <f ca="true">+IF(OFFSET('Hygiene Data'!$I$11,0,10*ROW('Hygiene Data'!I78))="","",OFFSET('Hygiene Data'!$I$11,0,10*ROW('Hygiene Data'!I78)))</f>
        <v/>
      </c>
      <c r="EE84" s="298" t="str">
        <f ca="true">+IF(OFFSET('Hygiene Data'!$I$12,0,10*ROW('Hygiene Data'!I78))="","",OFFSET('Hygiene Data'!$I$12,0,10*ROW('Hygiene Data'!I78)))</f>
        <v/>
      </c>
      <c r="EF84" s="298"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54"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8"/>
      <c r="BS85" s="298" t="str">
        <f ca="true">+IF(OFFSET('Water Data'!$D$27,0,10*ROW('Water Data'!D79))="","",OFFSET('Water Data'!$D$27,0,10*ROW('Water Data'!D79)))</f>
        <v/>
      </c>
      <c r="BT85" s="298" t="str">
        <f ca="true">+IF(OFFSET('Water Data'!$D$28,0,10*ROW('Water Data'!D79))="","",OFFSET('Water Data'!$D$28,0,10*ROW('Water Data'!D79)))</f>
        <v/>
      </c>
      <c r="BU85" s="298" t="str">
        <f ca="true">+IF(OFFSET('Water Data'!$D$29,0,10*ROW('Water Data'!D79))="","",OFFSET('Water Data'!$D$29,0,10*ROW('Water Data'!D79)))</f>
        <v/>
      </c>
      <c r="BV85" s="298" t="str">
        <f ca="true">+IF(OFFSET('Water Data'!$E$27,0,10*ROW('Water Data'!E79))="","",OFFSET('Water Data'!$E$27,0,10*ROW('Water Data'!E79)))</f>
        <v/>
      </c>
      <c r="BW85" s="298" t="str">
        <f ca="true">+IF(OFFSET('Water Data'!$E$28,0,10*ROW('Water Data'!E79))="","",OFFSET('Water Data'!$E$28,0,10*ROW('Water Data'!E79)))</f>
        <v/>
      </c>
      <c r="BX85" s="298" t="str">
        <f ca="true">+IF(OFFSET('Water Data'!$E$29,0,10*ROW('Water Data'!E79))="","",OFFSET('Water Data'!$E$29,0,10*ROW('Water Data'!E79)))</f>
        <v/>
      </c>
      <c r="BY85" s="298" t="str">
        <f ca="true">+IF(OFFSET('Water Data'!$F$27,0,10*ROW('Water Data'!F79))="","",OFFSET('Water Data'!$F$27,0,10*ROW('Water Data'!F79)))</f>
        <v/>
      </c>
      <c r="BZ85" s="298" t="str">
        <f ca="true">+IF(OFFSET('Water Data'!$F$28,0,10*ROW('Water Data'!F79))="","",OFFSET('Water Data'!$F$28,0,10*ROW('Water Data'!F79)))</f>
        <v/>
      </c>
      <c r="CA85" s="298" t="str">
        <f ca="true">+IF(OFFSET('Water Data'!$F$29,0,10*ROW('Water Data'!F79))="","",OFFSET('Water Data'!$F$29,0,10*ROW('Water Data'!F79)))</f>
        <v/>
      </c>
      <c r="CB85" s="298" t="str">
        <f ca="true">+IF(OFFSET('Water Data'!$G$27,0,10*ROW('Water Data'!G79))="","",OFFSET('Water Data'!$G$27,0,10*ROW('Water Data'!G79)))</f>
        <v/>
      </c>
      <c r="CC85" s="298" t="str">
        <f ca="true">+IF(OFFSET('Water Data'!$G$28,0,10*ROW('Water Data'!G79))="","",OFFSET('Water Data'!$G$28,0,10*ROW('Water Data'!G79)))</f>
        <v/>
      </c>
      <c r="CD85" s="298" t="str">
        <f ca="true">+IF(OFFSET('Water Data'!$G$29,0,10*ROW('Water Data'!G79))="","",OFFSET('Water Data'!$G$29,0,10*ROW('Water Data'!G79)))</f>
        <v/>
      </c>
      <c r="CE85" s="298" t="str">
        <f ca="true">+IF(OFFSET('Water Data'!$H$27,0,10*ROW('Water Data'!H79))="","",OFFSET('Water Data'!$H$27,0,10*ROW('Water Data'!H79)))</f>
        <v/>
      </c>
      <c r="CF85" s="298" t="str">
        <f ca="true">+IF(OFFSET('Water Data'!$H$28,0,10*ROW('Water Data'!H79))="","",OFFSET('Water Data'!$H$28,0,10*ROW('Water Data'!H79)))</f>
        <v/>
      </c>
      <c r="CG85" s="298" t="str">
        <f ca="true">+IF(OFFSET('Water Data'!$H$29,0,10*ROW('Water Data'!H79))="","",OFFSET('Water Data'!$H$29,0,10*ROW('Water Data'!H79)))</f>
        <v/>
      </c>
      <c r="CH85" s="298" t="str">
        <f ca="true">+IF(OFFSET('Water Data'!$I$27,0,10*ROW('Water Data'!I79))="","",OFFSET('Water Data'!$I$27,0,10*ROW('Water Data'!I79)))</f>
        <v/>
      </c>
      <c r="CI85" s="298" t="str">
        <f ca="true">+IF(OFFSET('Water Data'!$I$28,0,10*ROW('Water Data'!I79))="","",OFFSET('Water Data'!$I$28,0,10*ROW('Water Data'!I79)))</f>
        <v/>
      </c>
      <c r="CJ85" s="298" t="str">
        <f ca="true">+IF(OFFSET('Water Data'!$I$29,0,10*ROW('Water Data'!I79))="","",OFFSET('Water Data'!$I$29,0,10*ROW('Water Data'!I79)))</f>
        <v/>
      </c>
      <c r="CK85" s="298" t="str">
        <f ca="true">+IF(OFFSET('Sanitation Data'!$D$28,0,10*ROW('Sanitation Data'!D79))="","",OFFSET('Sanitation Data'!$D$28,0,10*ROW('Sanitation Data'!D79)))</f>
        <v/>
      </c>
      <c r="CL85" s="298" t="str">
        <f ca="true">+IF(OFFSET('Sanitation Data'!$D$29,0,10*ROW('Sanitation Data'!D79))="","",OFFSET('Sanitation Data'!$D$29,0,10*ROW('Sanitation Data'!D79)))</f>
        <v/>
      </c>
      <c r="CM85" s="298" t="str">
        <f ca="true">+IF(OFFSET('Sanitation Data'!$D$30,0,10*ROW('Sanitation Data'!D79))="","",OFFSET('Sanitation Data'!$D$30,0,10*ROW('Sanitation Data'!D79)))</f>
        <v/>
      </c>
      <c r="CN85" s="298" t="str">
        <f ca="true">+IF(OFFSET('Sanitation Data'!$D$31,0,10*ROW('Sanitation Data'!D79))="","",OFFSET('Sanitation Data'!$D$31,0,10*ROW('Sanitation Data'!D79)))</f>
        <v/>
      </c>
      <c r="CO85" s="298" t="str">
        <f ca="true">+IF(OFFSET('Sanitation Data'!$D$32,0,10*ROW('Sanitation Data'!D79))="","",OFFSET('Sanitation Data'!$D$32,0,10*ROW('Sanitation Data'!D79)))</f>
        <v/>
      </c>
      <c r="CP85" s="298" t="str">
        <f ca="true">+IF(OFFSET('Sanitation Data'!$E$28,0,10*ROW('Sanitation Data'!E79))="","",OFFSET('Sanitation Data'!$E$28,0,10*ROW('Sanitation Data'!E79)))</f>
        <v/>
      </c>
      <c r="CQ85" s="298" t="str">
        <f ca="true">+IF(OFFSET('Sanitation Data'!$E$29,0,10*ROW('Sanitation Data'!E79))="","",OFFSET('Sanitation Data'!$E$29,0,10*ROW('Sanitation Data'!E79)))</f>
        <v/>
      </c>
      <c r="CR85" s="298" t="str">
        <f ca="true">+IF(OFFSET('Sanitation Data'!$E$30,0,10*ROW('Sanitation Data'!E79))="","",OFFSET('Sanitation Data'!$E$30,0,10*ROW('Sanitation Data'!E79)))</f>
        <v/>
      </c>
      <c r="CS85" s="298" t="str">
        <f ca="true">+IF(OFFSET('Sanitation Data'!$E$31,0,10*ROW('Sanitation Data'!E79))="","",OFFSET('Sanitation Data'!$E$31,0,10*ROW('Sanitation Data'!E79)))</f>
        <v/>
      </c>
      <c r="CT85" s="298" t="str">
        <f ca="true">+IF(OFFSET('Sanitation Data'!$E$32,0,10*ROW('Sanitation Data'!E79))="","",OFFSET('Sanitation Data'!$E$32,0,10*ROW('Sanitation Data'!E79)))</f>
        <v/>
      </c>
      <c r="CU85" s="298" t="str">
        <f ca="true">+IF(OFFSET('Sanitation Data'!$F$28,0,10*ROW('Sanitation Data'!F79))="","",OFFSET('Sanitation Data'!$F$28,0,10*ROW('Sanitation Data'!F79)))</f>
        <v/>
      </c>
      <c r="CV85" s="298" t="str">
        <f ca="true">+IF(OFFSET('Sanitation Data'!$F$29,0,10*ROW('Sanitation Data'!F79))="","",OFFSET('Sanitation Data'!$F$29,0,10*ROW('Sanitation Data'!F79)))</f>
        <v/>
      </c>
      <c r="CW85" s="298" t="str">
        <f ca="true">+IF(OFFSET('Sanitation Data'!$F$30,0,10*ROW('Sanitation Data'!F79))="","",OFFSET('Sanitation Data'!$F$30,0,10*ROW('Sanitation Data'!F79)))</f>
        <v/>
      </c>
      <c r="CX85" s="298" t="str">
        <f ca="true">+IF(OFFSET('Sanitation Data'!$F$31,0,10*ROW('Sanitation Data'!F79))="","",OFFSET('Sanitation Data'!$F$31,0,10*ROW('Sanitation Data'!F79)))</f>
        <v/>
      </c>
      <c r="CY85" s="298" t="str">
        <f ca="true">+IF(OFFSET('Sanitation Data'!$F$32,0,10*ROW('Sanitation Data'!F79))="","",OFFSET('Sanitation Data'!$F$32,0,10*ROW('Sanitation Data'!F79)))</f>
        <v/>
      </c>
      <c r="CZ85" s="298" t="str">
        <f ca="true">+IF(OFFSET('Sanitation Data'!$G$28,0,10*ROW('Sanitation Data'!G79))="","",OFFSET('Sanitation Data'!$G$28,0,10*ROW('Sanitation Data'!G79)))</f>
        <v/>
      </c>
      <c r="DA85" s="298" t="str">
        <f ca="true">+IF(OFFSET('Sanitation Data'!$G$29,0,10*ROW('Sanitation Data'!G79))="","",OFFSET('Sanitation Data'!$G$29,0,10*ROW('Sanitation Data'!G79)))</f>
        <v/>
      </c>
      <c r="DB85" s="298" t="str">
        <f ca="true">+IF(OFFSET('Sanitation Data'!$G$30,0,10*ROW('Sanitation Data'!G79))="","",OFFSET('Sanitation Data'!$G$30,0,10*ROW('Sanitation Data'!G79)))</f>
        <v/>
      </c>
      <c r="DC85" s="298" t="str">
        <f ca="true">+IF(OFFSET('Sanitation Data'!$G$31,0,10*ROW('Sanitation Data'!G79))="","",OFFSET('Sanitation Data'!$G$31,0,10*ROW('Sanitation Data'!G79)))</f>
        <v/>
      </c>
      <c r="DD85" s="298" t="str">
        <f ca="true">+IF(OFFSET('Sanitation Data'!$G$32,0,10*ROW('Sanitation Data'!G79))="","",OFFSET('Sanitation Data'!$G$32,0,10*ROW('Sanitation Data'!G79)))</f>
        <v/>
      </c>
      <c r="DE85" s="298" t="str">
        <f ca="true">+IF(OFFSET('Sanitation Data'!$H$28,0,10*ROW('Sanitation Data'!H79))="","",OFFSET('Sanitation Data'!$H$28,0,10*ROW('Sanitation Data'!H79)))</f>
        <v/>
      </c>
      <c r="DF85" s="298" t="str">
        <f ca="true">+IF(OFFSET('Sanitation Data'!$H$29,0,10*ROW('Sanitation Data'!H79))="","",OFFSET('Sanitation Data'!$H$29,0,10*ROW('Sanitation Data'!H79)))</f>
        <v/>
      </c>
      <c r="DG85" s="298" t="str">
        <f ca="true">+IF(OFFSET('Sanitation Data'!$H$30,0,10*ROW('Sanitation Data'!H79))="","",OFFSET('Sanitation Data'!$H$30,0,10*ROW('Sanitation Data'!H79)))</f>
        <v/>
      </c>
      <c r="DH85" s="298" t="str">
        <f ca="true">+IF(OFFSET('Sanitation Data'!$H$31,0,10*ROW('Sanitation Data'!H79))="","",OFFSET('Sanitation Data'!$H$31,0,10*ROW('Sanitation Data'!H79)))</f>
        <v/>
      </c>
      <c r="DI85" s="298" t="str">
        <f ca="true">+IF(OFFSET('Sanitation Data'!$H$32,0,10*ROW('Sanitation Data'!H79))="","",OFFSET('Sanitation Data'!$H$32,0,10*ROW('Sanitation Data'!H79)))</f>
        <v/>
      </c>
      <c r="DJ85" s="298" t="str">
        <f ca="true">+IF(OFFSET('Sanitation Data'!$I$28,0,10*ROW('Sanitation Data'!I79))="","",OFFSET('Sanitation Data'!$I$28,0,10*ROW('Sanitation Data'!I79)))</f>
        <v/>
      </c>
      <c r="DK85" s="298" t="str">
        <f ca="true">+IF(OFFSET('Sanitation Data'!$I$29,0,10*ROW('Sanitation Data'!I79))="","",OFFSET('Sanitation Data'!$I$29,0,10*ROW('Sanitation Data'!I79)))</f>
        <v/>
      </c>
      <c r="DL85" s="298" t="str">
        <f ca="true">+IF(OFFSET('Sanitation Data'!$I$30,0,10*ROW('Sanitation Data'!I79))="","",OFFSET('Sanitation Data'!$I$30,0,10*ROW('Sanitation Data'!I79)))</f>
        <v/>
      </c>
      <c r="DM85" s="298" t="str">
        <f ca="true">+IF(OFFSET('Sanitation Data'!$I$31,0,10*ROW('Sanitation Data'!I79))="","",OFFSET('Sanitation Data'!$I$31,0,10*ROW('Sanitation Data'!I79)))</f>
        <v/>
      </c>
      <c r="DN85" s="298" t="str">
        <f ca="true">+IF(OFFSET('Sanitation Data'!$I$32,0,10*ROW('Sanitation Data'!I79))="","",OFFSET('Sanitation Data'!$I$32,0,10*ROW('Sanitation Data'!I79)))</f>
        <v/>
      </c>
      <c r="DO85" s="298" t="str">
        <f ca="true">+IF(OFFSET('Hygiene Data'!$D$11,0,10*ROW('Hygiene Data'!D79))="","",OFFSET('Hygiene Data'!$D$11,0,10*ROW('Hygiene Data'!D79)))</f>
        <v/>
      </c>
      <c r="DP85" s="298" t="str">
        <f ca="true">+IF(OFFSET('Hygiene Data'!$D$12,0,10*ROW('Hygiene Data'!D79))="","",OFFSET('Hygiene Data'!$D$12,0,10*ROW('Hygiene Data'!D79)))</f>
        <v/>
      </c>
      <c r="DQ85" s="298" t="str">
        <f ca="true">+IF(OFFSET('Hygiene Data'!$D$13,0,10*ROW('Hygiene Data'!D79))="","",OFFSET('Hygiene Data'!$D$13,0,10*ROW('Hygiene Data'!D79)))</f>
        <v/>
      </c>
      <c r="DR85" s="298" t="str">
        <f ca="true">+IF(OFFSET('Hygiene Data'!$E$11,0,10*ROW('Hygiene Data'!E79))="","",OFFSET('Hygiene Data'!$E$11,0,10*ROW('Hygiene Data'!E79)))</f>
        <v/>
      </c>
      <c r="DS85" s="298" t="str">
        <f ca="true">+IF(OFFSET('Hygiene Data'!$E$12,0,10*ROW('Hygiene Data'!E79))="","",OFFSET('Hygiene Data'!$E$12,0,10*ROW('Hygiene Data'!E79)))</f>
        <v/>
      </c>
      <c r="DT85" s="298" t="str">
        <f ca="true">+IF(OFFSET('Hygiene Data'!$E$13,0,10*ROW('Hygiene Data'!E79))="","",OFFSET('Hygiene Data'!$E$13,0,10*ROW('Hygiene Data'!E79)))</f>
        <v/>
      </c>
      <c r="DU85" s="298" t="str">
        <f ca="true">+IF(OFFSET('Hygiene Data'!$F$11,0,10*ROW('Hygiene Data'!F79))="","",OFFSET('Hygiene Data'!$F$11,0,10*ROW('Hygiene Data'!F79)))</f>
        <v/>
      </c>
      <c r="DV85" s="298" t="str">
        <f ca="true">+IF(OFFSET('Hygiene Data'!$F$12,0,10*ROW('Hygiene Data'!F79))="","",OFFSET('Hygiene Data'!$F$12,0,10*ROW('Hygiene Data'!F79)))</f>
        <v/>
      </c>
      <c r="DW85" s="298" t="str">
        <f ca="true">+IF(OFFSET('Hygiene Data'!$F$13,0,10*ROW('Hygiene Data'!F79))="","",OFFSET('Hygiene Data'!$F$13,0,10*ROW('Hygiene Data'!F79)))</f>
        <v/>
      </c>
      <c r="DX85" s="298" t="str">
        <f ca="true">+IF(OFFSET('Hygiene Data'!$G$11,0,10*ROW('Hygiene Data'!G79))="","",OFFSET('Hygiene Data'!$G$11,0,10*ROW('Hygiene Data'!G79)))</f>
        <v/>
      </c>
      <c r="DY85" s="298" t="str">
        <f ca="true">+IF(OFFSET('Hygiene Data'!$G$12,0,10*ROW('Hygiene Data'!G79))="","",OFFSET('Hygiene Data'!$G$12,0,10*ROW('Hygiene Data'!G79)))</f>
        <v/>
      </c>
      <c r="DZ85" s="298" t="str">
        <f ca="true">+IF(OFFSET('Hygiene Data'!$G$13,0,10*ROW('Hygiene Data'!G79))="","",OFFSET('Hygiene Data'!$G$13,0,10*ROW('Hygiene Data'!G79)))</f>
        <v/>
      </c>
      <c r="EA85" s="298" t="str">
        <f ca="true">+IF(OFFSET('Hygiene Data'!$H$11,0,10*ROW('Hygiene Data'!H79))="","",OFFSET('Hygiene Data'!$H$11,0,10*ROW('Hygiene Data'!H79)))</f>
        <v/>
      </c>
      <c r="EB85" s="298" t="str">
        <f ca="true">+IF(OFFSET('Hygiene Data'!$H$12,0,10*ROW('Hygiene Data'!H79))="","",OFFSET('Hygiene Data'!$H$12,0,10*ROW('Hygiene Data'!H79)))</f>
        <v/>
      </c>
      <c r="EC85" s="298" t="str">
        <f ca="true">+IF(OFFSET('Hygiene Data'!$H$13,0,10*ROW('Hygiene Data'!H79))="","",OFFSET('Hygiene Data'!$H$13,0,10*ROW('Hygiene Data'!H79)))</f>
        <v/>
      </c>
      <c r="ED85" s="298" t="str">
        <f ca="true">+IF(OFFSET('Hygiene Data'!$I$11,0,10*ROW('Hygiene Data'!I79))="","",OFFSET('Hygiene Data'!$I$11,0,10*ROW('Hygiene Data'!I79)))</f>
        <v/>
      </c>
      <c r="EE85" s="298" t="str">
        <f ca="true">+IF(OFFSET('Hygiene Data'!$I$12,0,10*ROW('Hygiene Data'!I79))="","",OFFSET('Hygiene Data'!$I$12,0,10*ROW('Hygiene Data'!I79)))</f>
        <v/>
      </c>
      <c r="EF85" s="298"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54"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8"/>
      <c r="BS86" s="298" t="str">
        <f ca="true">+IF(OFFSET('Water Data'!$D$27,0,10*ROW('Water Data'!D80))="","",OFFSET('Water Data'!$D$27,0,10*ROW('Water Data'!D80)))</f>
        <v/>
      </c>
      <c r="BT86" s="298" t="str">
        <f ca="true">+IF(OFFSET('Water Data'!$D$28,0,10*ROW('Water Data'!D80))="","",OFFSET('Water Data'!$D$28,0,10*ROW('Water Data'!D80)))</f>
        <v/>
      </c>
      <c r="BU86" s="298" t="str">
        <f ca="true">+IF(OFFSET('Water Data'!$D$29,0,10*ROW('Water Data'!D80))="","",OFFSET('Water Data'!$D$29,0,10*ROW('Water Data'!D80)))</f>
        <v/>
      </c>
      <c r="BV86" s="298" t="str">
        <f ca="true">+IF(OFFSET('Water Data'!$E$27,0,10*ROW('Water Data'!E80))="","",OFFSET('Water Data'!$E$27,0,10*ROW('Water Data'!E80)))</f>
        <v/>
      </c>
      <c r="BW86" s="298" t="str">
        <f ca="true">+IF(OFFSET('Water Data'!$E$28,0,10*ROW('Water Data'!E80))="","",OFFSET('Water Data'!$E$28,0,10*ROW('Water Data'!E80)))</f>
        <v/>
      </c>
      <c r="BX86" s="298" t="str">
        <f ca="true">+IF(OFFSET('Water Data'!$E$29,0,10*ROW('Water Data'!E80))="","",OFFSET('Water Data'!$E$29,0,10*ROW('Water Data'!E80)))</f>
        <v/>
      </c>
      <c r="BY86" s="298" t="str">
        <f ca="true">+IF(OFFSET('Water Data'!$F$27,0,10*ROW('Water Data'!F80))="","",OFFSET('Water Data'!$F$27,0,10*ROW('Water Data'!F80)))</f>
        <v/>
      </c>
      <c r="BZ86" s="298" t="str">
        <f ca="true">+IF(OFFSET('Water Data'!$F$28,0,10*ROW('Water Data'!F80))="","",OFFSET('Water Data'!$F$28,0,10*ROW('Water Data'!F80)))</f>
        <v/>
      </c>
      <c r="CA86" s="298" t="str">
        <f ca="true">+IF(OFFSET('Water Data'!$F$29,0,10*ROW('Water Data'!F80))="","",OFFSET('Water Data'!$F$29,0,10*ROW('Water Data'!F80)))</f>
        <v/>
      </c>
      <c r="CB86" s="298" t="str">
        <f ca="true">+IF(OFFSET('Water Data'!$G$27,0,10*ROW('Water Data'!G80))="","",OFFSET('Water Data'!$G$27,0,10*ROW('Water Data'!G80)))</f>
        <v/>
      </c>
      <c r="CC86" s="298" t="str">
        <f ca="true">+IF(OFFSET('Water Data'!$G$28,0,10*ROW('Water Data'!G80))="","",OFFSET('Water Data'!$G$28,0,10*ROW('Water Data'!G80)))</f>
        <v/>
      </c>
      <c r="CD86" s="298" t="str">
        <f ca="true">+IF(OFFSET('Water Data'!$G$29,0,10*ROW('Water Data'!G80))="","",OFFSET('Water Data'!$G$29,0,10*ROW('Water Data'!G80)))</f>
        <v/>
      </c>
      <c r="CE86" s="298" t="str">
        <f ca="true">+IF(OFFSET('Water Data'!$H$27,0,10*ROW('Water Data'!H80))="","",OFFSET('Water Data'!$H$27,0,10*ROW('Water Data'!H80)))</f>
        <v/>
      </c>
      <c r="CF86" s="298" t="str">
        <f ca="true">+IF(OFFSET('Water Data'!$H$28,0,10*ROW('Water Data'!H80))="","",OFFSET('Water Data'!$H$28,0,10*ROW('Water Data'!H80)))</f>
        <v/>
      </c>
      <c r="CG86" s="298" t="str">
        <f ca="true">+IF(OFFSET('Water Data'!$H$29,0,10*ROW('Water Data'!H80))="","",OFFSET('Water Data'!$H$29,0,10*ROW('Water Data'!H80)))</f>
        <v/>
      </c>
      <c r="CH86" s="298" t="str">
        <f ca="true">+IF(OFFSET('Water Data'!$I$27,0,10*ROW('Water Data'!I80))="","",OFFSET('Water Data'!$I$27,0,10*ROW('Water Data'!I80)))</f>
        <v/>
      </c>
      <c r="CI86" s="298" t="str">
        <f ca="true">+IF(OFFSET('Water Data'!$I$28,0,10*ROW('Water Data'!I80))="","",OFFSET('Water Data'!$I$28,0,10*ROW('Water Data'!I80)))</f>
        <v/>
      </c>
      <c r="CJ86" s="298" t="str">
        <f ca="true">+IF(OFFSET('Water Data'!$I$29,0,10*ROW('Water Data'!I80))="","",OFFSET('Water Data'!$I$29,0,10*ROW('Water Data'!I80)))</f>
        <v/>
      </c>
      <c r="CK86" s="298" t="str">
        <f ca="true">+IF(OFFSET('Sanitation Data'!$D$28,0,10*ROW('Sanitation Data'!D80))="","",OFFSET('Sanitation Data'!$D$28,0,10*ROW('Sanitation Data'!D80)))</f>
        <v/>
      </c>
      <c r="CL86" s="298" t="str">
        <f ca="true">+IF(OFFSET('Sanitation Data'!$D$29,0,10*ROW('Sanitation Data'!D80))="","",OFFSET('Sanitation Data'!$D$29,0,10*ROW('Sanitation Data'!D80)))</f>
        <v/>
      </c>
      <c r="CM86" s="298" t="str">
        <f ca="true">+IF(OFFSET('Sanitation Data'!$D$30,0,10*ROW('Sanitation Data'!D80))="","",OFFSET('Sanitation Data'!$D$30,0,10*ROW('Sanitation Data'!D80)))</f>
        <v/>
      </c>
      <c r="CN86" s="298" t="str">
        <f ca="true">+IF(OFFSET('Sanitation Data'!$D$31,0,10*ROW('Sanitation Data'!D80))="","",OFFSET('Sanitation Data'!$D$31,0,10*ROW('Sanitation Data'!D80)))</f>
        <v/>
      </c>
      <c r="CO86" s="298" t="str">
        <f ca="true">+IF(OFFSET('Sanitation Data'!$D$32,0,10*ROW('Sanitation Data'!D80))="","",OFFSET('Sanitation Data'!$D$32,0,10*ROW('Sanitation Data'!D80)))</f>
        <v/>
      </c>
      <c r="CP86" s="298" t="str">
        <f ca="true">+IF(OFFSET('Sanitation Data'!$E$28,0,10*ROW('Sanitation Data'!E80))="","",OFFSET('Sanitation Data'!$E$28,0,10*ROW('Sanitation Data'!E80)))</f>
        <v/>
      </c>
      <c r="CQ86" s="298" t="str">
        <f ca="true">+IF(OFFSET('Sanitation Data'!$E$29,0,10*ROW('Sanitation Data'!E80))="","",OFFSET('Sanitation Data'!$E$29,0,10*ROW('Sanitation Data'!E80)))</f>
        <v/>
      </c>
      <c r="CR86" s="298" t="str">
        <f ca="true">+IF(OFFSET('Sanitation Data'!$E$30,0,10*ROW('Sanitation Data'!E80))="","",OFFSET('Sanitation Data'!$E$30,0,10*ROW('Sanitation Data'!E80)))</f>
        <v/>
      </c>
      <c r="CS86" s="298" t="str">
        <f ca="true">+IF(OFFSET('Sanitation Data'!$E$31,0,10*ROW('Sanitation Data'!E80))="","",OFFSET('Sanitation Data'!$E$31,0,10*ROW('Sanitation Data'!E80)))</f>
        <v/>
      </c>
      <c r="CT86" s="298" t="str">
        <f ca="true">+IF(OFFSET('Sanitation Data'!$E$32,0,10*ROW('Sanitation Data'!E80))="","",OFFSET('Sanitation Data'!$E$32,0,10*ROW('Sanitation Data'!E80)))</f>
        <v/>
      </c>
      <c r="CU86" s="298" t="str">
        <f ca="true">+IF(OFFSET('Sanitation Data'!$F$28,0,10*ROW('Sanitation Data'!F80))="","",OFFSET('Sanitation Data'!$F$28,0,10*ROW('Sanitation Data'!F80)))</f>
        <v/>
      </c>
      <c r="CV86" s="298" t="str">
        <f ca="true">+IF(OFFSET('Sanitation Data'!$F$29,0,10*ROW('Sanitation Data'!F80))="","",OFFSET('Sanitation Data'!$F$29,0,10*ROW('Sanitation Data'!F80)))</f>
        <v/>
      </c>
      <c r="CW86" s="298" t="str">
        <f ca="true">+IF(OFFSET('Sanitation Data'!$F$30,0,10*ROW('Sanitation Data'!F80))="","",OFFSET('Sanitation Data'!$F$30,0,10*ROW('Sanitation Data'!F80)))</f>
        <v/>
      </c>
      <c r="CX86" s="298" t="str">
        <f ca="true">+IF(OFFSET('Sanitation Data'!$F$31,0,10*ROW('Sanitation Data'!F80))="","",OFFSET('Sanitation Data'!$F$31,0,10*ROW('Sanitation Data'!F80)))</f>
        <v/>
      </c>
      <c r="CY86" s="298" t="str">
        <f ca="true">+IF(OFFSET('Sanitation Data'!$F$32,0,10*ROW('Sanitation Data'!F80))="","",OFFSET('Sanitation Data'!$F$32,0,10*ROW('Sanitation Data'!F80)))</f>
        <v/>
      </c>
      <c r="CZ86" s="298" t="str">
        <f ca="true">+IF(OFFSET('Sanitation Data'!$G$28,0,10*ROW('Sanitation Data'!G80))="","",OFFSET('Sanitation Data'!$G$28,0,10*ROW('Sanitation Data'!G80)))</f>
        <v/>
      </c>
      <c r="DA86" s="298" t="str">
        <f ca="true">+IF(OFFSET('Sanitation Data'!$G$29,0,10*ROW('Sanitation Data'!G80))="","",OFFSET('Sanitation Data'!$G$29,0,10*ROW('Sanitation Data'!G80)))</f>
        <v/>
      </c>
      <c r="DB86" s="298" t="str">
        <f ca="true">+IF(OFFSET('Sanitation Data'!$G$30,0,10*ROW('Sanitation Data'!G80))="","",OFFSET('Sanitation Data'!$G$30,0,10*ROW('Sanitation Data'!G80)))</f>
        <v/>
      </c>
      <c r="DC86" s="298" t="str">
        <f ca="true">+IF(OFFSET('Sanitation Data'!$G$31,0,10*ROW('Sanitation Data'!G80))="","",OFFSET('Sanitation Data'!$G$31,0,10*ROW('Sanitation Data'!G80)))</f>
        <v/>
      </c>
      <c r="DD86" s="298" t="str">
        <f ca="true">+IF(OFFSET('Sanitation Data'!$G$32,0,10*ROW('Sanitation Data'!G80))="","",OFFSET('Sanitation Data'!$G$32,0,10*ROW('Sanitation Data'!G80)))</f>
        <v/>
      </c>
      <c r="DE86" s="298" t="str">
        <f ca="true">+IF(OFFSET('Sanitation Data'!$H$28,0,10*ROW('Sanitation Data'!H80))="","",OFFSET('Sanitation Data'!$H$28,0,10*ROW('Sanitation Data'!H80)))</f>
        <v/>
      </c>
      <c r="DF86" s="298" t="str">
        <f ca="true">+IF(OFFSET('Sanitation Data'!$H$29,0,10*ROW('Sanitation Data'!H80))="","",OFFSET('Sanitation Data'!$H$29,0,10*ROW('Sanitation Data'!H80)))</f>
        <v/>
      </c>
      <c r="DG86" s="298" t="str">
        <f ca="true">+IF(OFFSET('Sanitation Data'!$H$30,0,10*ROW('Sanitation Data'!H80))="","",OFFSET('Sanitation Data'!$H$30,0,10*ROW('Sanitation Data'!H80)))</f>
        <v/>
      </c>
      <c r="DH86" s="298" t="str">
        <f ca="true">+IF(OFFSET('Sanitation Data'!$H$31,0,10*ROW('Sanitation Data'!H80))="","",OFFSET('Sanitation Data'!$H$31,0,10*ROW('Sanitation Data'!H80)))</f>
        <v/>
      </c>
      <c r="DI86" s="298" t="str">
        <f ca="true">+IF(OFFSET('Sanitation Data'!$H$32,0,10*ROW('Sanitation Data'!H80))="","",OFFSET('Sanitation Data'!$H$32,0,10*ROW('Sanitation Data'!H80)))</f>
        <v/>
      </c>
      <c r="DJ86" s="298" t="str">
        <f ca="true">+IF(OFFSET('Sanitation Data'!$I$28,0,10*ROW('Sanitation Data'!I80))="","",OFFSET('Sanitation Data'!$I$28,0,10*ROW('Sanitation Data'!I80)))</f>
        <v/>
      </c>
      <c r="DK86" s="298" t="str">
        <f ca="true">+IF(OFFSET('Sanitation Data'!$I$29,0,10*ROW('Sanitation Data'!I80))="","",OFFSET('Sanitation Data'!$I$29,0,10*ROW('Sanitation Data'!I80)))</f>
        <v/>
      </c>
      <c r="DL86" s="298" t="str">
        <f ca="true">+IF(OFFSET('Sanitation Data'!$I$30,0,10*ROW('Sanitation Data'!I80))="","",OFFSET('Sanitation Data'!$I$30,0,10*ROW('Sanitation Data'!I80)))</f>
        <v/>
      </c>
      <c r="DM86" s="298" t="str">
        <f ca="true">+IF(OFFSET('Sanitation Data'!$I$31,0,10*ROW('Sanitation Data'!I80))="","",OFFSET('Sanitation Data'!$I$31,0,10*ROW('Sanitation Data'!I80)))</f>
        <v/>
      </c>
      <c r="DN86" s="298" t="str">
        <f ca="true">+IF(OFFSET('Sanitation Data'!$I$32,0,10*ROW('Sanitation Data'!I80))="","",OFFSET('Sanitation Data'!$I$32,0,10*ROW('Sanitation Data'!I80)))</f>
        <v/>
      </c>
      <c r="DO86" s="298" t="str">
        <f ca="true">+IF(OFFSET('Hygiene Data'!$D$11,0,10*ROW('Hygiene Data'!D80))="","",OFFSET('Hygiene Data'!$D$11,0,10*ROW('Hygiene Data'!D80)))</f>
        <v/>
      </c>
      <c r="DP86" s="298" t="str">
        <f ca="true">+IF(OFFSET('Hygiene Data'!$D$12,0,10*ROW('Hygiene Data'!D80))="","",OFFSET('Hygiene Data'!$D$12,0,10*ROW('Hygiene Data'!D80)))</f>
        <v/>
      </c>
      <c r="DQ86" s="298" t="str">
        <f ca="true">+IF(OFFSET('Hygiene Data'!$D$13,0,10*ROW('Hygiene Data'!D80))="","",OFFSET('Hygiene Data'!$D$13,0,10*ROW('Hygiene Data'!D80)))</f>
        <v/>
      </c>
      <c r="DR86" s="298" t="str">
        <f ca="true">+IF(OFFSET('Hygiene Data'!$E$11,0,10*ROW('Hygiene Data'!E80))="","",OFFSET('Hygiene Data'!$E$11,0,10*ROW('Hygiene Data'!E80)))</f>
        <v/>
      </c>
      <c r="DS86" s="298" t="str">
        <f ca="true">+IF(OFFSET('Hygiene Data'!$E$12,0,10*ROW('Hygiene Data'!E80))="","",OFFSET('Hygiene Data'!$E$12,0,10*ROW('Hygiene Data'!E80)))</f>
        <v/>
      </c>
      <c r="DT86" s="298" t="str">
        <f ca="true">+IF(OFFSET('Hygiene Data'!$E$13,0,10*ROW('Hygiene Data'!E80))="","",OFFSET('Hygiene Data'!$E$13,0,10*ROW('Hygiene Data'!E80)))</f>
        <v/>
      </c>
      <c r="DU86" s="298" t="str">
        <f ca="true">+IF(OFFSET('Hygiene Data'!$F$11,0,10*ROW('Hygiene Data'!F80))="","",OFFSET('Hygiene Data'!$F$11,0,10*ROW('Hygiene Data'!F80)))</f>
        <v/>
      </c>
      <c r="DV86" s="298" t="str">
        <f ca="true">+IF(OFFSET('Hygiene Data'!$F$12,0,10*ROW('Hygiene Data'!F80))="","",OFFSET('Hygiene Data'!$F$12,0,10*ROW('Hygiene Data'!F80)))</f>
        <v/>
      </c>
      <c r="DW86" s="298" t="str">
        <f ca="true">+IF(OFFSET('Hygiene Data'!$F$13,0,10*ROW('Hygiene Data'!F80))="","",OFFSET('Hygiene Data'!$F$13,0,10*ROW('Hygiene Data'!F80)))</f>
        <v/>
      </c>
      <c r="DX86" s="298" t="str">
        <f ca="true">+IF(OFFSET('Hygiene Data'!$G$11,0,10*ROW('Hygiene Data'!G80))="","",OFFSET('Hygiene Data'!$G$11,0,10*ROW('Hygiene Data'!G80)))</f>
        <v/>
      </c>
      <c r="DY86" s="298" t="str">
        <f ca="true">+IF(OFFSET('Hygiene Data'!$G$12,0,10*ROW('Hygiene Data'!G80))="","",OFFSET('Hygiene Data'!$G$12,0,10*ROW('Hygiene Data'!G80)))</f>
        <v/>
      </c>
      <c r="DZ86" s="298" t="str">
        <f ca="true">+IF(OFFSET('Hygiene Data'!$G$13,0,10*ROW('Hygiene Data'!G80))="","",OFFSET('Hygiene Data'!$G$13,0,10*ROW('Hygiene Data'!G80)))</f>
        <v/>
      </c>
      <c r="EA86" s="298" t="str">
        <f ca="true">+IF(OFFSET('Hygiene Data'!$H$11,0,10*ROW('Hygiene Data'!H80))="","",OFFSET('Hygiene Data'!$H$11,0,10*ROW('Hygiene Data'!H80)))</f>
        <v/>
      </c>
      <c r="EB86" s="298" t="str">
        <f ca="true">+IF(OFFSET('Hygiene Data'!$H$12,0,10*ROW('Hygiene Data'!H80))="","",OFFSET('Hygiene Data'!$H$12,0,10*ROW('Hygiene Data'!H80)))</f>
        <v/>
      </c>
      <c r="EC86" s="298" t="str">
        <f ca="true">+IF(OFFSET('Hygiene Data'!$H$13,0,10*ROW('Hygiene Data'!H80))="","",OFFSET('Hygiene Data'!$H$13,0,10*ROW('Hygiene Data'!H80)))</f>
        <v/>
      </c>
      <c r="ED86" s="298" t="str">
        <f ca="true">+IF(OFFSET('Hygiene Data'!$I$11,0,10*ROW('Hygiene Data'!I80))="","",OFFSET('Hygiene Data'!$I$11,0,10*ROW('Hygiene Data'!I80)))</f>
        <v/>
      </c>
      <c r="EE86" s="298" t="str">
        <f ca="true">+IF(OFFSET('Hygiene Data'!$I$12,0,10*ROW('Hygiene Data'!I80))="","",OFFSET('Hygiene Data'!$I$12,0,10*ROW('Hygiene Data'!I80)))</f>
        <v/>
      </c>
      <c r="EF86" s="298"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54"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8"/>
      <c r="BS87" s="298" t="str">
        <f ca="true">+IF(OFFSET('Water Data'!$D$27,0,10*ROW('Water Data'!D81))="","",OFFSET('Water Data'!$D$27,0,10*ROW('Water Data'!D81)))</f>
        <v/>
      </c>
      <c r="BT87" s="298" t="str">
        <f ca="true">+IF(OFFSET('Water Data'!$D$28,0,10*ROW('Water Data'!D81))="","",OFFSET('Water Data'!$D$28,0,10*ROW('Water Data'!D81)))</f>
        <v/>
      </c>
      <c r="BU87" s="298" t="str">
        <f ca="true">+IF(OFFSET('Water Data'!$D$29,0,10*ROW('Water Data'!D81))="","",OFFSET('Water Data'!$D$29,0,10*ROW('Water Data'!D81)))</f>
        <v/>
      </c>
      <c r="BV87" s="298" t="str">
        <f ca="true">+IF(OFFSET('Water Data'!$E$27,0,10*ROW('Water Data'!E81))="","",OFFSET('Water Data'!$E$27,0,10*ROW('Water Data'!E81)))</f>
        <v/>
      </c>
      <c r="BW87" s="298" t="str">
        <f ca="true">+IF(OFFSET('Water Data'!$E$28,0,10*ROW('Water Data'!E81))="","",OFFSET('Water Data'!$E$28,0,10*ROW('Water Data'!E81)))</f>
        <v/>
      </c>
      <c r="BX87" s="298" t="str">
        <f ca="true">+IF(OFFSET('Water Data'!$E$29,0,10*ROW('Water Data'!E81))="","",OFFSET('Water Data'!$E$29,0,10*ROW('Water Data'!E81)))</f>
        <v/>
      </c>
      <c r="BY87" s="298" t="str">
        <f ca="true">+IF(OFFSET('Water Data'!$F$27,0,10*ROW('Water Data'!F81))="","",OFFSET('Water Data'!$F$27,0,10*ROW('Water Data'!F81)))</f>
        <v/>
      </c>
      <c r="BZ87" s="298" t="str">
        <f ca="true">+IF(OFFSET('Water Data'!$F$28,0,10*ROW('Water Data'!F81))="","",OFFSET('Water Data'!$F$28,0,10*ROW('Water Data'!F81)))</f>
        <v/>
      </c>
      <c r="CA87" s="298" t="str">
        <f ca="true">+IF(OFFSET('Water Data'!$F$29,0,10*ROW('Water Data'!F81))="","",OFFSET('Water Data'!$F$29,0,10*ROW('Water Data'!F81)))</f>
        <v/>
      </c>
      <c r="CB87" s="298" t="str">
        <f ca="true">+IF(OFFSET('Water Data'!$G$27,0,10*ROW('Water Data'!G81))="","",OFFSET('Water Data'!$G$27,0,10*ROW('Water Data'!G81)))</f>
        <v/>
      </c>
      <c r="CC87" s="298" t="str">
        <f ca="true">+IF(OFFSET('Water Data'!$G$28,0,10*ROW('Water Data'!G81))="","",OFFSET('Water Data'!$G$28,0,10*ROW('Water Data'!G81)))</f>
        <v/>
      </c>
      <c r="CD87" s="298" t="str">
        <f ca="true">+IF(OFFSET('Water Data'!$G$29,0,10*ROW('Water Data'!G81))="","",OFFSET('Water Data'!$G$29,0,10*ROW('Water Data'!G81)))</f>
        <v/>
      </c>
      <c r="CE87" s="298" t="str">
        <f ca="true">+IF(OFFSET('Water Data'!$H$27,0,10*ROW('Water Data'!H81))="","",OFFSET('Water Data'!$H$27,0,10*ROW('Water Data'!H81)))</f>
        <v/>
      </c>
      <c r="CF87" s="298" t="str">
        <f ca="true">+IF(OFFSET('Water Data'!$H$28,0,10*ROW('Water Data'!H81))="","",OFFSET('Water Data'!$H$28,0,10*ROW('Water Data'!H81)))</f>
        <v/>
      </c>
      <c r="CG87" s="298" t="str">
        <f ca="true">+IF(OFFSET('Water Data'!$H$29,0,10*ROW('Water Data'!H81))="","",OFFSET('Water Data'!$H$29,0,10*ROW('Water Data'!H81)))</f>
        <v/>
      </c>
      <c r="CH87" s="298" t="str">
        <f ca="true">+IF(OFFSET('Water Data'!$I$27,0,10*ROW('Water Data'!I81))="","",OFFSET('Water Data'!$I$27,0,10*ROW('Water Data'!I81)))</f>
        <v/>
      </c>
      <c r="CI87" s="298" t="str">
        <f ca="true">+IF(OFFSET('Water Data'!$I$28,0,10*ROW('Water Data'!I81))="","",OFFSET('Water Data'!$I$28,0,10*ROW('Water Data'!I81)))</f>
        <v/>
      </c>
      <c r="CJ87" s="298" t="str">
        <f ca="true">+IF(OFFSET('Water Data'!$I$29,0,10*ROW('Water Data'!I81))="","",OFFSET('Water Data'!$I$29,0,10*ROW('Water Data'!I81)))</f>
        <v/>
      </c>
      <c r="CK87" s="298" t="str">
        <f ca="true">+IF(OFFSET('Sanitation Data'!$D$28,0,10*ROW('Sanitation Data'!D81))="","",OFFSET('Sanitation Data'!$D$28,0,10*ROW('Sanitation Data'!D81)))</f>
        <v/>
      </c>
      <c r="CL87" s="298" t="str">
        <f ca="true">+IF(OFFSET('Sanitation Data'!$D$29,0,10*ROW('Sanitation Data'!D81))="","",OFFSET('Sanitation Data'!$D$29,0,10*ROW('Sanitation Data'!D81)))</f>
        <v/>
      </c>
      <c r="CM87" s="298" t="str">
        <f ca="true">+IF(OFFSET('Sanitation Data'!$D$30,0,10*ROW('Sanitation Data'!D81))="","",OFFSET('Sanitation Data'!$D$30,0,10*ROW('Sanitation Data'!D81)))</f>
        <v/>
      </c>
      <c r="CN87" s="298" t="str">
        <f ca="true">+IF(OFFSET('Sanitation Data'!$D$31,0,10*ROW('Sanitation Data'!D81))="","",OFFSET('Sanitation Data'!$D$31,0,10*ROW('Sanitation Data'!D81)))</f>
        <v/>
      </c>
      <c r="CO87" s="298" t="str">
        <f ca="true">+IF(OFFSET('Sanitation Data'!$D$32,0,10*ROW('Sanitation Data'!D81))="","",OFFSET('Sanitation Data'!$D$32,0,10*ROW('Sanitation Data'!D81)))</f>
        <v/>
      </c>
      <c r="CP87" s="298" t="str">
        <f ca="true">+IF(OFFSET('Sanitation Data'!$E$28,0,10*ROW('Sanitation Data'!E81))="","",OFFSET('Sanitation Data'!$E$28,0,10*ROW('Sanitation Data'!E81)))</f>
        <v/>
      </c>
      <c r="CQ87" s="298" t="str">
        <f ca="true">+IF(OFFSET('Sanitation Data'!$E$29,0,10*ROW('Sanitation Data'!E81))="","",OFFSET('Sanitation Data'!$E$29,0,10*ROW('Sanitation Data'!E81)))</f>
        <v/>
      </c>
      <c r="CR87" s="298" t="str">
        <f ca="true">+IF(OFFSET('Sanitation Data'!$E$30,0,10*ROW('Sanitation Data'!E81))="","",OFFSET('Sanitation Data'!$E$30,0,10*ROW('Sanitation Data'!E81)))</f>
        <v/>
      </c>
      <c r="CS87" s="298" t="str">
        <f ca="true">+IF(OFFSET('Sanitation Data'!$E$31,0,10*ROW('Sanitation Data'!E81))="","",OFFSET('Sanitation Data'!$E$31,0,10*ROW('Sanitation Data'!E81)))</f>
        <v/>
      </c>
      <c r="CT87" s="298" t="str">
        <f ca="true">+IF(OFFSET('Sanitation Data'!$E$32,0,10*ROW('Sanitation Data'!E81))="","",OFFSET('Sanitation Data'!$E$32,0,10*ROW('Sanitation Data'!E81)))</f>
        <v/>
      </c>
      <c r="CU87" s="298" t="str">
        <f ca="true">+IF(OFFSET('Sanitation Data'!$F$28,0,10*ROW('Sanitation Data'!F81))="","",OFFSET('Sanitation Data'!$F$28,0,10*ROW('Sanitation Data'!F81)))</f>
        <v/>
      </c>
      <c r="CV87" s="298" t="str">
        <f ca="true">+IF(OFFSET('Sanitation Data'!$F$29,0,10*ROW('Sanitation Data'!F81))="","",OFFSET('Sanitation Data'!$F$29,0,10*ROW('Sanitation Data'!F81)))</f>
        <v/>
      </c>
      <c r="CW87" s="298" t="str">
        <f ca="true">+IF(OFFSET('Sanitation Data'!$F$30,0,10*ROW('Sanitation Data'!F81))="","",OFFSET('Sanitation Data'!$F$30,0,10*ROW('Sanitation Data'!F81)))</f>
        <v/>
      </c>
      <c r="CX87" s="298" t="str">
        <f ca="true">+IF(OFFSET('Sanitation Data'!$F$31,0,10*ROW('Sanitation Data'!F81))="","",OFFSET('Sanitation Data'!$F$31,0,10*ROW('Sanitation Data'!F81)))</f>
        <v/>
      </c>
      <c r="CY87" s="298" t="str">
        <f ca="true">+IF(OFFSET('Sanitation Data'!$F$32,0,10*ROW('Sanitation Data'!F81))="","",OFFSET('Sanitation Data'!$F$32,0,10*ROW('Sanitation Data'!F81)))</f>
        <v/>
      </c>
      <c r="CZ87" s="298" t="str">
        <f ca="true">+IF(OFFSET('Sanitation Data'!$G$28,0,10*ROW('Sanitation Data'!G81))="","",OFFSET('Sanitation Data'!$G$28,0,10*ROW('Sanitation Data'!G81)))</f>
        <v/>
      </c>
      <c r="DA87" s="298" t="str">
        <f ca="true">+IF(OFFSET('Sanitation Data'!$G$29,0,10*ROW('Sanitation Data'!G81))="","",OFFSET('Sanitation Data'!$G$29,0,10*ROW('Sanitation Data'!G81)))</f>
        <v/>
      </c>
      <c r="DB87" s="298" t="str">
        <f ca="true">+IF(OFFSET('Sanitation Data'!$G$30,0,10*ROW('Sanitation Data'!G81))="","",OFFSET('Sanitation Data'!$G$30,0,10*ROW('Sanitation Data'!G81)))</f>
        <v/>
      </c>
      <c r="DC87" s="298" t="str">
        <f ca="true">+IF(OFFSET('Sanitation Data'!$G$31,0,10*ROW('Sanitation Data'!G81))="","",OFFSET('Sanitation Data'!$G$31,0,10*ROW('Sanitation Data'!G81)))</f>
        <v/>
      </c>
      <c r="DD87" s="298" t="str">
        <f ca="true">+IF(OFFSET('Sanitation Data'!$G$32,0,10*ROW('Sanitation Data'!G81))="","",OFFSET('Sanitation Data'!$G$32,0,10*ROW('Sanitation Data'!G81)))</f>
        <v/>
      </c>
      <c r="DE87" s="298" t="str">
        <f ca="true">+IF(OFFSET('Sanitation Data'!$H$28,0,10*ROW('Sanitation Data'!H81))="","",OFFSET('Sanitation Data'!$H$28,0,10*ROW('Sanitation Data'!H81)))</f>
        <v/>
      </c>
      <c r="DF87" s="298" t="str">
        <f ca="true">+IF(OFFSET('Sanitation Data'!$H$29,0,10*ROW('Sanitation Data'!H81))="","",OFFSET('Sanitation Data'!$H$29,0,10*ROW('Sanitation Data'!H81)))</f>
        <v/>
      </c>
      <c r="DG87" s="298" t="str">
        <f ca="true">+IF(OFFSET('Sanitation Data'!$H$30,0,10*ROW('Sanitation Data'!H81))="","",OFFSET('Sanitation Data'!$H$30,0,10*ROW('Sanitation Data'!H81)))</f>
        <v/>
      </c>
      <c r="DH87" s="298" t="str">
        <f ca="true">+IF(OFFSET('Sanitation Data'!$H$31,0,10*ROW('Sanitation Data'!H81))="","",OFFSET('Sanitation Data'!$H$31,0,10*ROW('Sanitation Data'!H81)))</f>
        <v/>
      </c>
      <c r="DI87" s="298" t="str">
        <f ca="true">+IF(OFFSET('Sanitation Data'!$H$32,0,10*ROW('Sanitation Data'!H81))="","",OFFSET('Sanitation Data'!$H$32,0,10*ROW('Sanitation Data'!H81)))</f>
        <v/>
      </c>
      <c r="DJ87" s="298" t="str">
        <f ca="true">+IF(OFFSET('Sanitation Data'!$I$28,0,10*ROW('Sanitation Data'!I81))="","",OFFSET('Sanitation Data'!$I$28,0,10*ROW('Sanitation Data'!I81)))</f>
        <v/>
      </c>
      <c r="DK87" s="298" t="str">
        <f ca="true">+IF(OFFSET('Sanitation Data'!$I$29,0,10*ROW('Sanitation Data'!I81))="","",OFFSET('Sanitation Data'!$I$29,0,10*ROW('Sanitation Data'!I81)))</f>
        <v/>
      </c>
      <c r="DL87" s="298" t="str">
        <f ca="true">+IF(OFFSET('Sanitation Data'!$I$30,0,10*ROW('Sanitation Data'!I81))="","",OFFSET('Sanitation Data'!$I$30,0,10*ROW('Sanitation Data'!I81)))</f>
        <v/>
      </c>
      <c r="DM87" s="298" t="str">
        <f ca="true">+IF(OFFSET('Sanitation Data'!$I$31,0,10*ROW('Sanitation Data'!I81))="","",OFFSET('Sanitation Data'!$I$31,0,10*ROW('Sanitation Data'!I81)))</f>
        <v/>
      </c>
      <c r="DN87" s="298" t="str">
        <f ca="true">+IF(OFFSET('Sanitation Data'!$I$32,0,10*ROW('Sanitation Data'!I81))="","",OFFSET('Sanitation Data'!$I$32,0,10*ROW('Sanitation Data'!I81)))</f>
        <v/>
      </c>
      <c r="DO87" s="298" t="str">
        <f ca="true">+IF(OFFSET('Hygiene Data'!$D$11,0,10*ROW('Hygiene Data'!D81))="","",OFFSET('Hygiene Data'!$D$11,0,10*ROW('Hygiene Data'!D81)))</f>
        <v/>
      </c>
      <c r="DP87" s="298" t="str">
        <f ca="true">+IF(OFFSET('Hygiene Data'!$D$12,0,10*ROW('Hygiene Data'!D81))="","",OFFSET('Hygiene Data'!$D$12,0,10*ROW('Hygiene Data'!D81)))</f>
        <v/>
      </c>
      <c r="DQ87" s="298" t="str">
        <f ca="true">+IF(OFFSET('Hygiene Data'!$D$13,0,10*ROW('Hygiene Data'!D81))="","",OFFSET('Hygiene Data'!$D$13,0,10*ROW('Hygiene Data'!D81)))</f>
        <v/>
      </c>
      <c r="DR87" s="298" t="str">
        <f ca="true">+IF(OFFSET('Hygiene Data'!$E$11,0,10*ROW('Hygiene Data'!E81))="","",OFFSET('Hygiene Data'!$E$11,0,10*ROW('Hygiene Data'!E81)))</f>
        <v/>
      </c>
      <c r="DS87" s="298" t="str">
        <f ca="true">+IF(OFFSET('Hygiene Data'!$E$12,0,10*ROW('Hygiene Data'!E81))="","",OFFSET('Hygiene Data'!$E$12,0,10*ROW('Hygiene Data'!E81)))</f>
        <v/>
      </c>
      <c r="DT87" s="298" t="str">
        <f ca="true">+IF(OFFSET('Hygiene Data'!$E$13,0,10*ROW('Hygiene Data'!E81))="","",OFFSET('Hygiene Data'!$E$13,0,10*ROW('Hygiene Data'!E81)))</f>
        <v/>
      </c>
      <c r="DU87" s="298" t="str">
        <f ca="true">+IF(OFFSET('Hygiene Data'!$F$11,0,10*ROW('Hygiene Data'!F81))="","",OFFSET('Hygiene Data'!$F$11,0,10*ROW('Hygiene Data'!F81)))</f>
        <v/>
      </c>
      <c r="DV87" s="298" t="str">
        <f ca="true">+IF(OFFSET('Hygiene Data'!$F$12,0,10*ROW('Hygiene Data'!F81))="","",OFFSET('Hygiene Data'!$F$12,0,10*ROW('Hygiene Data'!F81)))</f>
        <v/>
      </c>
      <c r="DW87" s="298" t="str">
        <f ca="true">+IF(OFFSET('Hygiene Data'!$F$13,0,10*ROW('Hygiene Data'!F81))="","",OFFSET('Hygiene Data'!$F$13,0,10*ROW('Hygiene Data'!F81)))</f>
        <v/>
      </c>
      <c r="DX87" s="298" t="str">
        <f ca="true">+IF(OFFSET('Hygiene Data'!$G$11,0,10*ROW('Hygiene Data'!G81))="","",OFFSET('Hygiene Data'!$G$11,0,10*ROW('Hygiene Data'!G81)))</f>
        <v/>
      </c>
      <c r="DY87" s="298" t="str">
        <f ca="true">+IF(OFFSET('Hygiene Data'!$G$12,0,10*ROW('Hygiene Data'!G81))="","",OFFSET('Hygiene Data'!$G$12,0,10*ROW('Hygiene Data'!G81)))</f>
        <v/>
      </c>
      <c r="DZ87" s="298" t="str">
        <f ca="true">+IF(OFFSET('Hygiene Data'!$G$13,0,10*ROW('Hygiene Data'!G81))="","",OFFSET('Hygiene Data'!$G$13,0,10*ROW('Hygiene Data'!G81)))</f>
        <v/>
      </c>
      <c r="EA87" s="298" t="str">
        <f ca="true">+IF(OFFSET('Hygiene Data'!$H$11,0,10*ROW('Hygiene Data'!H81))="","",OFFSET('Hygiene Data'!$H$11,0,10*ROW('Hygiene Data'!H81)))</f>
        <v/>
      </c>
      <c r="EB87" s="298" t="str">
        <f ca="true">+IF(OFFSET('Hygiene Data'!$H$12,0,10*ROW('Hygiene Data'!H81))="","",OFFSET('Hygiene Data'!$H$12,0,10*ROW('Hygiene Data'!H81)))</f>
        <v/>
      </c>
      <c r="EC87" s="298" t="str">
        <f ca="true">+IF(OFFSET('Hygiene Data'!$H$13,0,10*ROW('Hygiene Data'!H81))="","",OFFSET('Hygiene Data'!$H$13,0,10*ROW('Hygiene Data'!H81)))</f>
        <v/>
      </c>
      <c r="ED87" s="298" t="str">
        <f ca="true">+IF(OFFSET('Hygiene Data'!$I$11,0,10*ROW('Hygiene Data'!I81))="","",OFFSET('Hygiene Data'!$I$11,0,10*ROW('Hygiene Data'!I81)))</f>
        <v/>
      </c>
      <c r="EE87" s="298" t="str">
        <f ca="true">+IF(OFFSET('Hygiene Data'!$I$12,0,10*ROW('Hygiene Data'!I81))="","",OFFSET('Hygiene Data'!$I$12,0,10*ROW('Hygiene Data'!I81)))</f>
        <v/>
      </c>
      <c r="EF87" s="298"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54"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8"/>
      <c r="BS88" s="298" t="str">
        <f ca="true">+IF(OFFSET('Water Data'!$D$27,0,10*ROW('Water Data'!D82))="","",OFFSET('Water Data'!$D$27,0,10*ROW('Water Data'!D82)))</f>
        <v/>
      </c>
      <c r="BT88" s="298" t="str">
        <f ca="true">+IF(OFFSET('Water Data'!$D$28,0,10*ROW('Water Data'!D82))="","",OFFSET('Water Data'!$D$28,0,10*ROW('Water Data'!D82)))</f>
        <v/>
      </c>
      <c r="BU88" s="298" t="str">
        <f ca="true">+IF(OFFSET('Water Data'!$D$29,0,10*ROW('Water Data'!D82))="","",OFFSET('Water Data'!$D$29,0,10*ROW('Water Data'!D82)))</f>
        <v/>
      </c>
      <c r="BV88" s="298" t="str">
        <f ca="true">+IF(OFFSET('Water Data'!$E$27,0,10*ROW('Water Data'!E82))="","",OFFSET('Water Data'!$E$27,0,10*ROW('Water Data'!E82)))</f>
        <v/>
      </c>
      <c r="BW88" s="298" t="str">
        <f ca="true">+IF(OFFSET('Water Data'!$E$28,0,10*ROW('Water Data'!E82))="","",OFFSET('Water Data'!$E$28,0,10*ROW('Water Data'!E82)))</f>
        <v/>
      </c>
      <c r="BX88" s="298" t="str">
        <f ca="true">+IF(OFFSET('Water Data'!$E$29,0,10*ROW('Water Data'!E82))="","",OFFSET('Water Data'!$E$29,0,10*ROW('Water Data'!E82)))</f>
        <v/>
      </c>
      <c r="BY88" s="298" t="str">
        <f ca="true">+IF(OFFSET('Water Data'!$F$27,0,10*ROW('Water Data'!F82))="","",OFFSET('Water Data'!$F$27,0,10*ROW('Water Data'!F82)))</f>
        <v/>
      </c>
      <c r="BZ88" s="298" t="str">
        <f ca="true">+IF(OFFSET('Water Data'!$F$28,0,10*ROW('Water Data'!F82))="","",OFFSET('Water Data'!$F$28,0,10*ROW('Water Data'!F82)))</f>
        <v/>
      </c>
      <c r="CA88" s="298" t="str">
        <f ca="true">+IF(OFFSET('Water Data'!$F$29,0,10*ROW('Water Data'!F82))="","",OFFSET('Water Data'!$F$29,0,10*ROW('Water Data'!F82)))</f>
        <v/>
      </c>
      <c r="CB88" s="298" t="str">
        <f ca="true">+IF(OFFSET('Water Data'!$G$27,0,10*ROW('Water Data'!G82))="","",OFFSET('Water Data'!$G$27,0,10*ROW('Water Data'!G82)))</f>
        <v/>
      </c>
      <c r="CC88" s="298" t="str">
        <f ca="true">+IF(OFFSET('Water Data'!$G$28,0,10*ROW('Water Data'!G82))="","",OFFSET('Water Data'!$G$28,0,10*ROW('Water Data'!G82)))</f>
        <v/>
      </c>
      <c r="CD88" s="298" t="str">
        <f ca="true">+IF(OFFSET('Water Data'!$G$29,0,10*ROW('Water Data'!G82))="","",OFFSET('Water Data'!$G$29,0,10*ROW('Water Data'!G82)))</f>
        <v/>
      </c>
      <c r="CE88" s="298" t="str">
        <f ca="true">+IF(OFFSET('Water Data'!$H$27,0,10*ROW('Water Data'!H82))="","",OFFSET('Water Data'!$H$27,0,10*ROW('Water Data'!H82)))</f>
        <v/>
      </c>
      <c r="CF88" s="298" t="str">
        <f ca="true">+IF(OFFSET('Water Data'!$H$28,0,10*ROW('Water Data'!H82))="","",OFFSET('Water Data'!$H$28,0,10*ROW('Water Data'!H82)))</f>
        <v/>
      </c>
      <c r="CG88" s="298" t="str">
        <f ca="true">+IF(OFFSET('Water Data'!$H$29,0,10*ROW('Water Data'!H82))="","",OFFSET('Water Data'!$H$29,0,10*ROW('Water Data'!H82)))</f>
        <v/>
      </c>
      <c r="CH88" s="298" t="str">
        <f ca="true">+IF(OFFSET('Water Data'!$I$27,0,10*ROW('Water Data'!I82))="","",OFFSET('Water Data'!$I$27,0,10*ROW('Water Data'!I82)))</f>
        <v/>
      </c>
      <c r="CI88" s="298" t="str">
        <f ca="true">+IF(OFFSET('Water Data'!$I$28,0,10*ROW('Water Data'!I82))="","",OFFSET('Water Data'!$I$28,0,10*ROW('Water Data'!I82)))</f>
        <v/>
      </c>
      <c r="CJ88" s="298" t="str">
        <f ca="true">+IF(OFFSET('Water Data'!$I$29,0,10*ROW('Water Data'!I82))="","",OFFSET('Water Data'!$I$29,0,10*ROW('Water Data'!I82)))</f>
        <v/>
      </c>
      <c r="CK88" s="298" t="str">
        <f ca="true">+IF(OFFSET('Sanitation Data'!$D$28,0,10*ROW('Sanitation Data'!D82))="","",OFFSET('Sanitation Data'!$D$28,0,10*ROW('Sanitation Data'!D82)))</f>
        <v/>
      </c>
      <c r="CL88" s="298" t="str">
        <f ca="true">+IF(OFFSET('Sanitation Data'!$D$29,0,10*ROW('Sanitation Data'!D82))="","",OFFSET('Sanitation Data'!$D$29,0,10*ROW('Sanitation Data'!D82)))</f>
        <v/>
      </c>
      <c r="CM88" s="298" t="str">
        <f ca="true">+IF(OFFSET('Sanitation Data'!$D$30,0,10*ROW('Sanitation Data'!D82))="","",OFFSET('Sanitation Data'!$D$30,0,10*ROW('Sanitation Data'!D82)))</f>
        <v/>
      </c>
      <c r="CN88" s="298" t="str">
        <f ca="true">+IF(OFFSET('Sanitation Data'!$D$31,0,10*ROW('Sanitation Data'!D82))="","",OFFSET('Sanitation Data'!$D$31,0,10*ROW('Sanitation Data'!D82)))</f>
        <v/>
      </c>
      <c r="CO88" s="298" t="str">
        <f ca="true">+IF(OFFSET('Sanitation Data'!$D$32,0,10*ROW('Sanitation Data'!D82))="","",OFFSET('Sanitation Data'!$D$32,0,10*ROW('Sanitation Data'!D82)))</f>
        <v/>
      </c>
      <c r="CP88" s="298" t="str">
        <f ca="true">+IF(OFFSET('Sanitation Data'!$E$28,0,10*ROW('Sanitation Data'!E82))="","",OFFSET('Sanitation Data'!$E$28,0,10*ROW('Sanitation Data'!E82)))</f>
        <v/>
      </c>
      <c r="CQ88" s="298" t="str">
        <f ca="true">+IF(OFFSET('Sanitation Data'!$E$29,0,10*ROW('Sanitation Data'!E82))="","",OFFSET('Sanitation Data'!$E$29,0,10*ROW('Sanitation Data'!E82)))</f>
        <v/>
      </c>
      <c r="CR88" s="298" t="str">
        <f ca="true">+IF(OFFSET('Sanitation Data'!$E$30,0,10*ROW('Sanitation Data'!E82))="","",OFFSET('Sanitation Data'!$E$30,0,10*ROW('Sanitation Data'!E82)))</f>
        <v/>
      </c>
      <c r="CS88" s="298" t="str">
        <f ca="true">+IF(OFFSET('Sanitation Data'!$E$31,0,10*ROW('Sanitation Data'!E82))="","",OFFSET('Sanitation Data'!$E$31,0,10*ROW('Sanitation Data'!E82)))</f>
        <v/>
      </c>
      <c r="CT88" s="298" t="str">
        <f ca="true">+IF(OFFSET('Sanitation Data'!$E$32,0,10*ROW('Sanitation Data'!E82))="","",OFFSET('Sanitation Data'!$E$32,0,10*ROW('Sanitation Data'!E82)))</f>
        <v/>
      </c>
      <c r="CU88" s="298" t="str">
        <f ca="true">+IF(OFFSET('Sanitation Data'!$F$28,0,10*ROW('Sanitation Data'!F82))="","",OFFSET('Sanitation Data'!$F$28,0,10*ROW('Sanitation Data'!F82)))</f>
        <v/>
      </c>
      <c r="CV88" s="298" t="str">
        <f ca="true">+IF(OFFSET('Sanitation Data'!$F$29,0,10*ROW('Sanitation Data'!F82))="","",OFFSET('Sanitation Data'!$F$29,0,10*ROW('Sanitation Data'!F82)))</f>
        <v/>
      </c>
      <c r="CW88" s="298" t="str">
        <f ca="true">+IF(OFFSET('Sanitation Data'!$F$30,0,10*ROW('Sanitation Data'!F82))="","",OFFSET('Sanitation Data'!$F$30,0,10*ROW('Sanitation Data'!F82)))</f>
        <v/>
      </c>
      <c r="CX88" s="298" t="str">
        <f ca="true">+IF(OFFSET('Sanitation Data'!$F$31,0,10*ROW('Sanitation Data'!F82))="","",OFFSET('Sanitation Data'!$F$31,0,10*ROW('Sanitation Data'!F82)))</f>
        <v/>
      </c>
      <c r="CY88" s="298" t="str">
        <f ca="true">+IF(OFFSET('Sanitation Data'!$F$32,0,10*ROW('Sanitation Data'!F82))="","",OFFSET('Sanitation Data'!$F$32,0,10*ROW('Sanitation Data'!F82)))</f>
        <v/>
      </c>
      <c r="CZ88" s="298" t="str">
        <f ca="true">+IF(OFFSET('Sanitation Data'!$G$28,0,10*ROW('Sanitation Data'!G82))="","",OFFSET('Sanitation Data'!$G$28,0,10*ROW('Sanitation Data'!G82)))</f>
        <v/>
      </c>
      <c r="DA88" s="298" t="str">
        <f ca="true">+IF(OFFSET('Sanitation Data'!$G$29,0,10*ROW('Sanitation Data'!G82))="","",OFFSET('Sanitation Data'!$G$29,0,10*ROW('Sanitation Data'!G82)))</f>
        <v/>
      </c>
      <c r="DB88" s="298" t="str">
        <f ca="true">+IF(OFFSET('Sanitation Data'!$G$30,0,10*ROW('Sanitation Data'!G82))="","",OFFSET('Sanitation Data'!$G$30,0,10*ROW('Sanitation Data'!G82)))</f>
        <v/>
      </c>
      <c r="DC88" s="298" t="str">
        <f ca="true">+IF(OFFSET('Sanitation Data'!$G$31,0,10*ROW('Sanitation Data'!G82))="","",OFFSET('Sanitation Data'!$G$31,0,10*ROW('Sanitation Data'!G82)))</f>
        <v/>
      </c>
      <c r="DD88" s="298" t="str">
        <f ca="true">+IF(OFFSET('Sanitation Data'!$G$32,0,10*ROW('Sanitation Data'!G82))="","",OFFSET('Sanitation Data'!$G$32,0,10*ROW('Sanitation Data'!G82)))</f>
        <v/>
      </c>
      <c r="DE88" s="298" t="str">
        <f ca="true">+IF(OFFSET('Sanitation Data'!$H$28,0,10*ROW('Sanitation Data'!H82))="","",OFFSET('Sanitation Data'!$H$28,0,10*ROW('Sanitation Data'!H82)))</f>
        <v/>
      </c>
      <c r="DF88" s="298" t="str">
        <f ca="true">+IF(OFFSET('Sanitation Data'!$H$29,0,10*ROW('Sanitation Data'!H82))="","",OFFSET('Sanitation Data'!$H$29,0,10*ROW('Sanitation Data'!H82)))</f>
        <v/>
      </c>
      <c r="DG88" s="298" t="str">
        <f ca="true">+IF(OFFSET('Sanitation Data'!$H$30,0,10*ROW('Sanitation Data'!H82))="","",OFFSET('Sanitation Data'!$H$30,0,10*ROW('Sanitation Data'!H82)))</f>
        <v/>
      </c>
      <c r="DH88" s="298" t="str">
        <f ca="true">+IF(OFFSET('Sanitation Data'!$H$31,0,10*ROW('Sanitation Data'!H82))="","",OFFSET('Sanitation Data'!$H$31,0,10*ROW('Sanitation Data'!H82)))</f>
        <v/>
      </c>
      <c r="DI88" s="298" t="str">
        <f ca="true">+IF(OFFSET('Sanitation Data'!$H$32,0,10*ROW('Sanitation Data'!H82))="","",OFFSET('Sanitation Data'!$H$32,0,10*ROW('Sanitation Data'!H82)))</f>
        <v/>
      </c>
      <c r="DJ88" s="298" t="str">
        <f ca="true">+IF(OFFSET('Sanitation Data'!$I$28,0,10*ROW('Sanitation Data'!I82))="","",OFFSET('Sanitation Data'!$I$28,0,10*ROW('Sanitation Data'!I82)))</f>
        <v/>
      </c>
      <c r="DK88" s="298" t="str">
        <f ca="true">+IF(OFFSET('Sanitation Data'!$I$29,0,10*ROW('Sanitation Data'!I82))="","",OFFSET('Sanitation Data'!$I$29,0,10*ROW('Sanitation Data'!I82)))</f>
        <v/>
      </c>
      <c r="DL88" s="298" t="str">
        <f ca="true">+IF(OFFSET('Sanitation Data'!$I$30,0,10*ROW('Sanitation Data'!I82))="","",OFFSET('Sanitation Data'!$I$30,0,10*ROW('Sanitation Data'!I82)))</f>
        <v/>
      </c>
      <c r="DM88" s="298" t="str">
        <f ca="true">+IF(OFFSET('Sanitation Data'!$I$31,0,10*ROW('Sanitation Data'!I82))="","",OFFSET('Sanitation Data'!$I$31,0,10*ROW('Sanitation Data'!I82)))</f>
        <v/>
      </c>
      <c r="DN88" s="298" t="str">
        <f ca="true">+IF(OFFSET('Sanitation Data'!$I$32,0,10*ROW('Sanitation Data'!I82))="","",OFFSET('Sanitation Data'!$I$32,0,10*ROW('Sanitation Data'!I82)))</f>
        <v/>
      </c>
      <c r="DO88" s="298" t="str">
        <f ca="true">+IF(OFFSET('Hygiene Data'!$D$11,0,10*ROW('Hygiene Data'!D82))="","",OFFSET('Hygiene Data'!$D$11,0,10*ROW('Hygiene Data'!D82)))</f>
        <v/>
      </c>
      <c r="DP88" s="298" t="str">
        <f ca="true">+IF(OFFSET('Hygiene Data'!$D$12,0,10*ROW('Hygiene Data'!D82))="","",OFFSET('Hygiene Data'!$D$12,0,10*ROW('Hygiene Data'!D82)))</f>
        <v/>
      </c>
      <c r="DQ88" s="298" t="str">
        <f ca="true">+IF(OFFSET('Hygiene Data'!$D$13,0,10*ROW('Hygiene Data'!D82))="","",OFFSET('Hygiene Data'!$D$13,0,10*ROW('Hygiene Data'!D82)))</f>
        <v/>
      </c>
      <c r="DR88" s="298" t="str">
        <f ca="true">+IF(OFFSET('Hygiene Data'!$E$11,0,10*ROW('Hygiene Data'!E82))="","",OFFSET('Hygiene Data'!$E$11,0,10*ROW('Hygiene Data'!E82)))</f>
        <v/>
      </c>
      <c r="DS88" s="298" t="str">
        <f ca="true">+IF(OFFSET('Hygiene Data'!$E$12,0,10*ROW('Hygiene Data'!E82))="","",OFFSET('Hygiene Data'!$E$12,0,10*ROW('Hygiene Data'!E82)))</f>
        <v/>
      </c>
      <c r="DT88" s="298" t="str">
        <f ca="true">+IF(OFFSET('Hygiene Data'!$E$13,0,10*ROW('Hygiene Data'!E82))="","",OFFSET('Hygiene Data'!$E$13,0,10*ROW('Hygiene Data'!E82)))</f>
        <v/>
      </c>
      <c r="DU88" s="298" t="str">
        <f ca="true">+IF(OFFSET('Hygiene Data'!$F$11,0,10*ROW('Hygiene Data'!F82))="","",OFFSET('Hygiene Data'!$F$11,0,10*ROW('Hygiene Data'!F82)))</f>
        <v/>
      </c>
      <c r="DV88" s="298" t="str">
        <f ca="true">+IF(OFFSET('Hygiene Data'!$F$12,0,10*ROW('Hygiene Data'!F82))="","",OFFSET('Hygiene Data'!$F$12,0,10*ROW('Hygiene Data'!F82)))</f>
        <v/>
      </c>
      <c r="DW88" s="298" t="str">
        <f ca="true">+IF(OFFSET('Hygiene Data'!$F$13,0,10*ROW('Hygiene Data'!F82))="","",OFFSET('Hygiene Data'!$F$13,0,10*ROW('Hygiene Data'!F82)))</f>
        <v/>
      </c>
      <c r="DX88" s="298" t="str">
        <f ca="true">+IF(OFFSET('Hygiene Data'!$G$11,0,10*ROW('Hygiene Data'!G82))="","",OFFSET('Hygiene Data'!$G$11,0,10*ROW('Hygiene Data'!G82)))</f>
        <v/>
      </c>
      <c r="DY88" s="298" t="str">
        <f ca="true">+IF(OFFSET('Hygiene Data'!$G$12,0,10*ROW('Hygiene Data'!G82))="","",OFFSET('Hygiene Data'!$G$12,0,10*ROW('Hygiene Data'!G82)))</f>
        <v/>
      </c>
      <c r="DZ88" s="298" t="str">
        <f ca="true">+IF(OFFSET('Hygiene Data'!$G$13,0,10*ROW('Hygiene Data'!G82))="","",OFFSET('Hygiene Data'!$G$13,0,10*ROW('Hygiene Data'!G82)))</f>
        <v/>
      </c>
      <c r="EA88" s="298" t="str">
        <f ca="true">+IF(OFFSET('Hygiene Data'!$H$11,0,10*ROW('Hygiene Data'!H82))="","",OFFSET('Hygiene Data'!$H$11,0,10*ROW('Hygiene Data'!H82)))</f>
        <v/>
      </c>
      <c r="EB88" s="298" t="str">
        <f ca="true">+IF(OFFSET('Hygiene Data'!$H$12,0,10*ROW('Hygiene Data'!H82))="","",OFFSET('Hygiene Data'!$H$12,0,10*ROW('Hygiene Data'!H82)))</f>
        <v/>
      </c>
      <c r="EC88" s="298" t="str">
        <f ca="true">+IF(OFFSET('Hygiene Data'!$H$13,0,10*ROW('Hygiene Data'!H82))="","",OFFSET('Hygiene Data'!$H$13,0,10*ROW('Hygiene Data'!H82)))</f>
        <v/>
      </c>
      <c r="ED88" s="298" t="str">
        <f ca="true">+IF(OFFSET('Hygiene Data'!$I$11,0,10*ROW('Hygiene Data'!I82))="","",OFFSET('Hygiene Data'!$I$11,0,10*ROW('Hygiene Data'!I82)))</f>
        <v/>
      </c>
      <c r="EE88" s="298" t="str">
        <f ca="true">+IF(OFFSET('Hygiene Data'!$I$12,0,10*ROW('Hygiene Data'!I82))="","",OFFSET('Hygiene Data'!$I$12,0,10*ROW('Hygiene Data'!I82)))</f>
        <v/>
      </c>
      <c r="EF88" s="298"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54"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8"/>
      <c r="BS89" s="298" t="str">
        <f ca="true">+IF(OFFSET('Water Data'!$D$27,0,10*ROW('Water Data'!D83))="","",OFFSET('Water Data'!$D$27,0,10*ROW('Water Data'!D83)))</f>
        <v/>
      </c>
      <c r="BT89" s="298" t="str">
        <f ca="true">+IF(OFFSET('Water Data'!$D$28,0,10*ROW('Water Data'!D83))="","",OFFSET('Water Data'!$D$28,0,10*ROW('Water Data'!D83)))</f>
        <v/>
      </c>
      <c r="BU89" s="298" t="str">
        <f ca="true">+IF(OFFSET('Water Data'!$D$29,0,10*ROW('Water Data'!D83))="","",OFFSET('Water Data'!$D$29,0,10*ROW('Water Data'!D83)))</f>
        <v/>
      </c>
      <c r="BV89" s="298" t="str">
        <f ca="true">+IF(OFFSET('Water Data'!$E$27,0,10*ROW('Water Data'!E83))="","",OFFSET('Water Data'!$E$27,0,10*ROW('Water Data'!E83)))</f>
        <v/>
      </c>
      <c r="BW89" s="298" t="str">
        <f ca="true">+IF(OFFSET('Water Data'!$E$28,0,10*ROW('Water Data'!E83))="","",OFFSET('Water Data'!$E$28,0,10*ROW('Water Data'!E83)))</f>
        <v/>
      </c>
      <c r="BX89" s="298" t="str">
        <f ca="true">+IF(OFFSET('Water Data'!$E$29,0,10*ROW('Water Data'!E83))="","",OFFSET('Water Data'!$E$29,0,10*ROW('Water Data'!E83)))</f>
        <v/>
      </c>
      <c r="BY89" s="298" t="str">
        <f ca="true">+IF(OFFSET('Water Data'!$F$27,0,10*ROW('Water Data'!F83))="","",OFFSET('Water Data'!$F$27,0,10*ROW('Water Data'!F83)))</f>
        <v/>
      </c>
      <c r="BZ89" s="298" t="str">
        <f ca="true">+IF(OFFSET('Water Data'!$F$28,0,10*ROW('Water Data'!F83))="","",OFFSET('Water Data'!$F$28,0,10*ROW('Water Data'!F83)))</f>
        <v/>
      </c>
      <c r="CA89" s="298" t="str">
        <f ca="true">+IF(OFFSET('Water Data'!$F$29,0,10*ROW('Water Data'!F83))="","",OFFSET('Water Data'!$F$29,0,10*ROW('Water Data'!F83)))</f>
        <v/>
      </c>
      <c r="CB89" s="298" t="str">
        <f ca="true">+IF(OFFSET('Water Data'!$G$27,0,10*ROW('Water Data'!G83))="","",OFFSET('Water Data'!$G$27,0,10*ROW('Water Data'!G83)))</f>
        <v/>
      </c>
      <c r="CC89" s="298" t="str">
        <f ca="true">+IF(OFFSET('Water Data'!$G$28,0,10*ROW('Water Data'!G83))="","",OFFSET('Water Data'!$G$28,0,10*ROW('Water Data'!G83)))</f>
        <v/>
      </c>
      <c r="CD89" s="298" t="str">
        <f ca="true">+IF(OFFSET('Water Data'!$G$29,0,10*ROW('Water Data'!G83))="","",OFFSET('Water Data'!$G$29,0,10*ROW('Water Data'!G83)))</f>
        <v/>
      </c>
      <c r="CE89" s="298" t="str">
        <f ca="true">+IF(OFFSET('Water Data'!$H$27,0,10*ROW('Water Data'!H83))="","",OFFSET('Water Data'!$H$27,0,10*ROW('Water Data'!H83)))</f>
        <v/>
      </c>
      <c r="CF89" s="298" t="str">
        <f ca="true">+IF(OFFSET('Water Data'!$H$28,0,10*ROW('Water Data'!H83))="","",OFFSET('Water Data'!$H$28,0,10*ROW('Water Data'!H83)))</f>
        <v/>
      </c>
      <c r="CG89" s="298" t="str">
        <f ca="true">+IF(OFFSET('Water Data'!$H$29,0,10*ROW('Water Data'!H83))="","",OFFSET('Water Data'!$H$29,0,10*ROW('Water Data'!H83)))</f>
        <v/>
      </c>
      <c r="CH89" s="298" t="str">
        <f ca="true">+IF(OFFSET('Water Data'!$I$27,0,10*ROW('Water Data'!I83))="","",OFFSET('Water Data'!$I$27,0,10*ROW('Water Data'!I83)))</f>
        <v/>
      </c>
      <c r="CI89" s="298" t="str">
        <f ca="true">+IF(OFFSET('Water Data'!$I$28,0,10*ROW('Water Data'!I83))="","",OFFSET('Water Data'!$I$28,0,10*ROW('Water Data'!I83)))</f>
        <v/>
      </c>
      <c r="CJ89" s="298" t="str">
        <f ca="true">+IF(OFFSET('Water Data'!$I$29,0,10*ROW('Water Data'!I83))="","",OFFSET('Water Data'!$I$29,0,10*ROW('Water Data'!I83)))</f>
        <v/>
      </c>
      <c r="CK89" s="298" t="str">
        <f ca="true">+IF(OFFSET('Sanitation Data'!$D$28,0,10*ROW('Sanitation Data'!D83))="","",OFFSET('Sanitation Data'!$D$28,0,10*ROW('Sanitation Data'!D83)))</f>
        <v/>
      </c>
      <c r="CL89" s="298" t="str">
        <f ca="true">+IF(OFFSET('Sanitation Data'!$D$29,0,10*ROW('Sanitation Data'!D83))="","",OFFSET('Sanitation Data'!$D$29,0,10*ROW('Sanitation Data'!D83)))</f>
        <v/>
      </c>
      <c r="CM89" s="298" t="str">
        <f ca="true">+IF(OFFSET('Sanitation Data'!$D$30,0,10*ROW('Sanitation Data'!D83))="","",OFFSET('Sanitation Data'!$D$30,0,10*ROW('Sanitation Data'!D83)))</f>
        <v/>
      </c>
      <c r="CN89" s="298" t="str">
        <f ca="true">+IF(OFFSET('Sanitation Data'!$D$31,0,10*ROW('Sanitation Data'!D83))="","",OFFSET('Sanitation Data'!$D$31,0,10*ROW('Sanitation Data'!D83)))</f>
        <v/>
      </c>
      <c r="CO89" s="298" t="str">
        <f ca="true">+IF(OFFSET('Sanitation Data'!$D$32,0,10*ROW('Sanitation Data'!D83))="","",OFFSET('Sanitation Data'!$D$32,0,10*ROW('Sanitation Data'!D83)))</f>
        <v/>
      </c>
      <c r="CP89" s="298" t="str">
        <f ca="true">+IF(OFFSET('Sanitation Data'!$E$28,0,10*ROW('Sanitation Data'!E83))="","",OFFSET('Sanitation Data'!$E$28,0,10*ROW('Sanitation Data'!E83)))</f>
        <v/>
      </c>
      <c r="CQ89" s="298" t="str">
        <f ca="true">+IF(OFFSET('Sanitation Data'!$E$29,0,10*ROW('Sanitation Data'!E83))="","",OFFSET('Sanitation Data'!$E$29,0,10*ROW('Sanitation Data'!E83)))</f>
        <v/>
      </c>
      <c r="CR89" s="298" t="str">
        <f ca="true">+IF(OFFSET('Sanitation Data'!$E$30,0,10*ROW('Sanitation Data'!E83))="","",OFFSET('Sanitation Data'!$E$30,0,10*ROW('Sanitation Data'!E83)))</f>
        <v/>
      </c>
      <c r="CS89" s="298" t="str">
        <f ca="true">+IF(OFFSET('Sanitation Data'!$E$31,0,10*ROW('Sanitation Data'!E83))="","",OFFSET('Sanitation Data'!$E$31,0,10*ROW('Sanitation Data'!E83)))</f>
        <v/>
      </c>
      <c r="CT89" s="298" t="str">
        <f ca="true">+IF(OFFSET('Sanitation Data'!$E$32,0,10*ROW('Sanitation Data'!E83))="","",OFFSET('Sanitation Data'!$E$32,0,10*ROW('Sanitation Data'!E83)))</f>
        <v/>
      </c>
      <c r="CU89" s="298" t="str">
        <f ca="true">+IF(OFFSET('Sanitation Data'!$F$28,0,10*ROW('Sanitation Data'!F83))="","",OFFSET('Sanitation Data'!$F$28,0,10*ROW('Sanitation Data'!F83)))</f>
        <v/>
      </c>
      <c r="CV89" s="298" t="str">
        <f ca="true">+IF(OFFSET('Sanitation Data'!$F$29,0,10*ROW('Sanitation Data'!F83))="","",OFFSET('Sanitation Data'!$F$29,0,10*ROW('Sanitation Data'!F83)))</f>
        <v/>
      </c>
      <c r="CW89" s="298" t="str">
        <f ca="true">+IF(OFFSET('Sanitation Data'!$F$30,0,10*ROW('Sanitation Data'!F83))="","",OFFSET('Sanitation Data'!$F$30,0,10*ROW('Sanitation Data'!F83)))</f>
        <v/>
      </c>
      <c r="CX89" s="298" t="str">
        <f ca="true">+IF(OFFSET('Sanitation Data'!$F$31,0,10*ROW('Sanitation Data'!F83))="","",OFFSET('Sanitation Data'!$F$31,0,10*ROW('Sanitation Data'!F83)))</f>
        <v/>
      </c>
      <c r="CY89" s="298" t="str">
        <f ca="true">+IF(OFFSET('Sanitation Data'!$F$32,0,10*ROW('Sanitation Data'!F83))="","",OFFSET('Sanitation Data'!$F$32,0,10*ROW('Sanitation Data'!F83)))</f>
        <v/>
      </c>
      <c r="CZ89" s="298" t="str">
        <f ca="true">+IF(OFFSET('Sanitation Data'!$G$28,0,10*ROW('Sanitation Data'!G83))="","",OFFSET('Sanitation Data'!$G$28,0,10*ROW('Sanitation Data'!G83)))</f>
        <v/>
      </c>
      <c r="DA89" s="298" t="str">
        <f ca="true">+IF(OFFSET('Sanitation Data'!$G$29,0,10*ROW('Sanitation Data'!G83))="","",OFFSET('Sanitation Data'!$G$29,0,10*ROW('Sanitation Data'!G83)))</f>
        <v/>
      </c>
      <c r="DB89" s="298" t="str">
        <f ca="true">+IF(OFFSET('Sanitation Data'!$G$30,0,10*ROW('Sanitation Data'!G83))="","",OFFSET('Sanitation Data'!$G$30,0,10*ROW('Sanitation Data'!G83)))</f>
        <v/>
      </c>
      <c r="DC89" s="298" t="str">
        <f ca="true">+IF(OFFSET('Sanitation Data'!$G$31,0,10*ROW('Sanitation Data'!G83))="","",OFFSET('Sanitation Data'!$G$31,0,10*ROW('Sanitation Data'!G83)))</f>
        <v/>
      </c>
      <c r="DD89" s="298" t="str">
        <f ca="true">+IF(OFFSET('Sanitation Data'!$G$32,0,10*ROW('Sanitation Data'!G83))="","",OFFSET('Sanitation Data'!$G$32,0,10*ROW('Sanitation Data'!G83)))</f>
        <v/>
      </c>
      <c r="DE89" s="298" t="str">
        <f ca="true">+IF(OFFSET('Sanitation Data'!$H$28,0,10*ROW('Sanitation Data'!H83))="","",OFFSET('Sanitation Data'!$H$28,0,10*ROW('Sanitation Data'!H83)))</f>
        <v/>
      </c>
      <c r="DF89" s="298" t="str">
        <f ca="true">+IF(OFFSET('Sanitation Data'!$H$29,0,10*ROW('Sanitation Data'!H83))="","",OFFSET('Sanitation Data'!$H$29,0,10*ROW('Sanitation Data'!H83)))</f>
        <v/>
      </c>
      <c r="DG89" s="298" t="str">
        <f ca="true">+IF(OFFSET('Sanitation Data'!$H$30,0,10*ROW('Sanitation Data'!H83))="","",OFFSET('Sanitation Data'!$H$30,0,10*ROW('Sanitation Data'!H83)))</f>
        <v/>
      </c>
      <c r="DH89" s="298" t="str">
        <f ca="true">+IF(OFFSET('Sanitation Data'!$H$31,0,10*ROW('Sanitation Data'!H83))="","",OFFSET('Sanitation Data'!$H$31,0,10*ROW('Sanitation Data'!H83)))</f>
        <v/>
      </c>
      <c r="DI89" s="298" t="str">
        <f ca="true">+IF(OFFSET('Sanitation Data'!$H$32,0,10*ROW('Sanitation Data'!H83))="","",OFFSET('Sanitation Data'!$H$32,0,10*ROW('Sanitation Data'!H83)))</f>
        <v/>
      </c>
      <c r="DJ89" s="298" t="str">
        <f ca="true">+IF(OFFSET('Sanitation Data'!$I$28,0,10*ROW('Sanitation Data'!I83))="","",OFFSET('Sanitation Data'!$I$28,0,10*ROW('Sanitation Data'!I83)))</f>
        <v/>
      </c>
      <c r="DK89" s="298" t="str">
        <f ca="true">+IF(OFFSET('Sanitation Data'!$I$29,0,10*ROW('Sanitation Data'!I83))="","",OFFSET('Sanitation Data'!$I$29,0,10*ROW('Sanitation Data'!I83)))</f>
        <v/>
      </c>
      <c r="DL89" s="298" t="str">
        <f ca="true">+IF(OFFSET('Sanitation Data'!$I$30,0,10*ROW('Sanitation Data'!I83))="","",OFFSET('Sanitation Data'!$I$30,0,10*ROW('Sanitation Data'!I83)))</f>
        <v/>
      </c>
      <c r="DM89" s="298" t="str">
        <f ca="true">+IF(OFFSET('Sanitation Data'!$I$31,0,10*ROW('Sanitation Data'!I83))="","",OFFSET('Sanitation Data'!$I$31,0,10*ROW('Sanitation Data'!I83)))</f>
        <v/>
      </c>
      <c r="DN89" s="298" t="str">
        <f ca="true">+IF(OFFSET('Sanitation Data'!$I$32,0,10*ROW('Sanitation Data'!I83))="","",OFFSET('Sanitation Data'!$I$32,0,10*ROW('Sanitation Data'!I83)))</f>
        <v/>
      </c>
      <c r="DO89" s="298" t="str">
        <f ca="true">+IF(OFFSET('Hygiene Data'!$D$11,0,10*ROW('Hygiene Data'!D83))="","",OFFSET('Hygiene Data'!$D$11,0,10*ROW('Hygiene Data'!D83)))</f>
        <v/>
      </c>
      <c r="DP89" s="298" t="str">
        <f ca="true">+IF(OFFSET('Hygiene Data'!$D$12,0,10*ROW('Hygiene Data'!D83))="","",OFFSET('Hygiene Data'!$D$12,0,10*ROW('Hygiene Data'!D83)))</f>
        <v/>
      </c>
      <c r="DQ89" s="298" t="str">
        <f ca="true">+IF(OFFSET('Hygiene Data'!$D$13,0,10*ROW('Hygiene Data'!D83))="","",OFFSET('Hygiene Data'!$D$13,0,10*ROW('Hygiene Data'!D83)))</f>
        <v/>
      </c>
      <c r="DR89" s="298" t="str">
        <f ca="true">+IF(OFFSET('Hygiene Data'!$E$11,0,10*ROW('Hygiene Data'!E83))="","",OFFSET('Hygiene Data'!$E$11,0,10*ROW('Hygiene Data'!E83)))</f>
        <v/>
      </c>
      <c r="DS89" s="298" t="str">
        <f ca="true">+IF(OFFSET('Hygiene Data'!$E$12,0,10*ROW('Hygiene Data'!E83))="","",OFFSET('Hygiene Data'!$E$12,0,10*ROW('Hygiene Data'!E83)))</f>
        <v/>
      </c>
      <c r="DT89" s="298" t="str">
        <f ca="true">+IF(OFFSET('Hygiene Data'!$E$13,0,10*ROW('Hygiene Data'!E83))="","",OFFSET('Hygiene Data'!$E$13,0,10*ROW('Hygiene Data'!E83)))</f>
        <v/>
      </c>
      <c r="DU89" s="298" t="str">
        <f ca="true">+IF(OFFSET('Hygiene Data'!$F$11,0,10*ROW('Hygiene Data'!F83))="","",OFFSET('Hygiene Data'!$F$11,0,10*ROW('Hygiene Data'!F83)))</f>
        <v/>
      </c>
      <c r="DV89" s="298" t="str">
        <f ca="true">+IF(OFFSET('Hygiene Data'!$F$12,0,10*ROW('Hygiene Data'!F83))="","",OFFSET('Hygiene Data'!$F$12,0,10*ROW('Hygiene Data'!F83)))</f>
        <v/>
      </c>
      <c r="DW89" s="298" t="str">
        <f ca="true">+IF(OFFSET('Hygiene Data'!$F$13,0,10*ROW('Hygiene Data'!F83))="","",OFFSET('Hygiene Data'!$F$13,0,10*ROW('Hygiene Data'!F83)))</f>
        <v/>
      </c>
      <c r="DX89" s="298" t="str">
        <f ca="true">+IF(OFFSET('Hygiene Data'!$G$11,0,10*ROW('Hygiene Data'!G83))="","",OFFSET('Hygiene Data'!$G$11,0,10*ROW('Hygiene Data'!G83)))</f>
        <v/>
      </c>
      <c r="DY89" s="298" t="str">
        <f ca="true">+IF(OFFSET('Hygiene Data'!$G$12,0,10*ROW('Hygiene Data'!G83))="","",OFFSET('Hygiene Data'!$G$12,0,10*ROW('Hygiene Data'!G83)))</f>
        <v/>
      </c>
      <c r="DZ89" s="298" t="str">
        <f ca="true">+IF(OFFSET('Hygiene Data'!$G$13,0,10*ROW('Hygiene Data'!G83))="","",OFFSET('Hygiene Data'!$G$13,0,10*ROW('Hygiene Data'!G83)))</f>
        <v/>
      </c>
      <c r="EA89" s="298" t="str">
        <f ca="true">+IF(OFFSET('Hygiene Data'!$H$11,0,10*ROW('Hygiene Data'!H83))="","",OFFSET('Hygiene Data'!$H$11,0,10*ROW('Hygiene Data'!H83)))</f>
        <v/>
      </c>
      <c r="EB89" s="298" t="str">
        <f ca="true">+IF(OFFSET('Hygiene Data'!$H$12,0,10*ROW('Hygiene Data'!H83))="","",OFFSET('Hygiene Data'!$H$12,0,10*ROW('Hygiene Data'!H83)))</f>
        <v/>
      </c>
      <c r="EC89" s="298" t="str">
        <f ca="true">+IF(OFFSET('Hygiene Data'!$H$13,0,10*ROW('Hygiene Data'!H83))="","",OFFSET('Hygiene Data'!$H$13,0,10*ROW('Hygiene Data'!H83)))</f>
        <v/>
      </c>
      <c r="ED89" s="298" t="str">
        <f ca="true">+IF(OFFSET('Hygiene Data'!$I$11,0,10*ROW('Hygiene Data'!I83))="","",OFFSET('Hygiene Data'!$I$11,0,10*ROW('Hygiene Data'!I83)))</f>
        <v/>
      </c>
      <c r="EE89" s="298" t="str">
        <f ca="true">+IF(OFFSET('Hygiene Data'!$I$12,0,10*ROW('Hygiene Data'!I83))="","",OFFSET('Hygiene Data'!$I$12,0,10*ROW('Hygiene Data'!I83)))</f>
        <v/>
      </c>
      <c r="EF89" s="298"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54"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8"/>
      <c r="BS90" s="298" t="str">
        <f ca="true">+IF(OFFSET('Water Data'!$D$27,0,10*ROW('Water Data'!D84))="","",OFFSET('Water Data'!$D$27,0,10*ROW('Water Data'!D84)))</f>
        <v/>
      </c>
      <c r="BT90" s="298" t="str">
        <f ca="true">+IF(OFFSET('Water Data'!$D$28,0,10*ROW('Water Data'!D84))="","",OFFSET('Water Data'!$D$28,0,10*ROW('Water Data'!D84)))</f>
        <v/>
      </c>
      <c r="BU90" s="298" t="str">
        <f ca="true">+IF(OFFSET('Water Data'!$D$29,0,10*ROW('Water Data'!D84))="","",OFFSET('Water Data'!$D$29,0,10*ROW('Water Data'!D84)))</f>
        <v/>
      </c>
      <c r="BV90" s="298" t="str">
        <f ca="true">+IF(OFFSET('Water Data'!$E$27,0,10*ROW('Water Data'!E84))="","",OFFSET('Water Data'!$E$27,0,10*ROW('Water Data'!E84)))</f>
        <v/>
      </c>
      <c r="BW90" s="298" t="str">
        <f ca="true">+IF(OFFSET('Water Data'!$E$28,0,10*ROW('Water Data'!E84))="","",OFFSET('Water Data'!$E$28,0,10*ROW('Water Data'!E84)))</f>
        <v/>
      </c>
      <c r="BX90" s="298" t="str">
        <f ca="true">+IF(OFFSET('Water Data'!$E$29,0,10*ROW('Water Data'!E84))="","",OFFSET('Water Data'!$E$29,0,10*ROW('Water Data'!E84)))</f>
        <v/>
      </c>
      <c r="BY90" s="298" t="str">
        <f ca="true">+IF(OFFSET('Water Data'!$F$27,0,10*ROW('Water Data'!F84))="","",OFFSET('Water Data'!$F$27,0,10*ROW('Water Data'!F84)))</f>
        <v/>
      </c>
      <c r="BZ90" s="298" t="str">
        <f ca="true">+IF(OFFSET('Water Data'!$F$28,0,10*ROW('Water Data'!F84))="","",OFFSET('Water Data'!$F$28,0,10*ROW('Water Data'!F84)))</f>
        <v/>
      </c>
      <c r="CA90" s="298" t="str">
        <f ca="true">+IF(OFFSET('Water Data'!$F$29,0,10*ROW('Water Data'!F84))="","",OFFSET('Water Data'!$F$29,0,10*ROW('Water Data'!F84)))</f>
        <v/>
      </c>
      <c r="CB90" s="298" t="str">
        <f ca="true">+IF(OFFSET('Water Data'!$G$27,0,10*ROW('Water Data'!G84))="","",OFFSET('Water Data'!$G$27,0,10*ROW('Water Data'!G84)))</f>
        <v/>
      </c>
      <c r="CC90" s="298" t="str">
        <f ca="true">+IF(OFFSET('Water Data'!$G$28,0,10*ROW('Water Data'!G84))="","",OFFSET('Water Data'!$G$28,0,10*ROW('Water Data'!G84)))</f>
        <v/>
      </c>
      <c r="CD90" s="298" t="str">
        <f ca="true">+IF(OFFSET('Water Data'!$G$29,0,10*ROW('Water Data'!G84))="","",OFFSET('Water Data'!$G$29,0,10*ROW('Water Data'!G84)))</f>
        <v/>
      </c>
      <c r="CE90" s="298" t="str">
        <f ca="true">+IF(OFFSET('Water Data'!$H$27,0,10*ROW('Water Data'!H84))="","",OFFSET('Water Data'!$H$27,0,10*ROW('Water Data'!H84)))</f>
        <v/>
      </c>
      <c r="CF90" s="298" t="str">
        <f ca="true">+IF(OFFSET('Water Data'!$H$28,0,10*ROW('Water Data'!H84))="","",OFFSET('Water Data'!$H$28,0,10*ROW('Water Data'!H84)))</f>
        <v/>
      </c>
      <c r="CG90" s="298" t="str">
        <f ca="true">+IF(OFFSET('Water Data'!$H$29,0,10*ROW('Water Data'!H84))="","",OFFSET('Water Data'!$H$29,0,10*ROW('Water Data'!H84)))</f>
        <v/>
      </c>
      <c r="CH90" s="298" t="str">
        <f ca="true">+IF(OFFSET('Water Data'!$I$27,0,10*ROW('Water Data'!I84))="","",OFFSET('Water Data'!$I$27,0,10*ROW('Water Data'!I84)))</f>
        <v/>
      </c>
      <c r="CI90" s="298" t="str">
        <f ca="true">+IF(OFFSET('Water Data'!$I$28,0,10*ROW('Water Data'!I84))="","",OFFSET('Water Data'!$I$28,0,10*ROW('Water Data'!I84)))</f>
        <v/>
      </c>
      <c r="CJ90" s="298" t="str">
        <f ca="true">+IF(OFFSET('Water Data'!$I$29,0,10*ROW('Water Data'!I84))="","",OFFSET('Water Data'!$I$29,0,10*ROW('Water Data'!I84)))</f>
        <v/>
      </c>
      <c r="CK90" s="298" t="str">
        <f ca="true">+IF(OFFSET('Sanitation Data'!$D$28,0,10*ROW('Sanitation Data'!D84))="","",OFFSET('Sanitation Data'!$D$28,0,10*ROW('Sanitation Data'!D84)))</f>
        <v/>
      </c>
      <c r="CL90" s="298" t="str">
        <f ca="true">+IF(OFFSET('Sanitation Data'!$D$29,0,10*ROW('Sanitation Data'!D84))="","",OFFSET('Sanitation Data'!$D$29,0,10*ROW('Sanitation Data'!D84)))</f>
        <v/>
      </c>
      <c r="CM90" s="298" t="str">
        <f ca="true">+IF(OFFSET('Sanitation Data'!$D$30,0,10*ROW('Sanitation Data'!D84))="","",OFFSET('Sanitation Data'!$D$30,0,10*ROW('Sanitation Data'!D84)))</f>
        <v/>
      </c>
      <c r="CN90" s="298" t="str">
        <f ca="true">+IF(OFFSET('Sanitation Data'!$D$31,0,10*ROW('Sanitation Data'!D84))="","",OFFSET('Sanitation Data'!$D$31,0,10*ROW('Sanitation Data'!D84)))</f>
        <v/>
      </c>
      <c r="CO90" s="298" t="str">
        <f ca="true">+IF(OFFSET('Sanitation Data'!$D$32,0,10*ROW('Sanitation Data'!D84))="","",OFFSET('Sanitation Data'!$D$32,0,10*ROW('Sanitation Data'!D84)))</f>
        <v/>
      </c>
      <c r="CP90" s="298" t="str">
        <f ca="true">+IF(OFFSET('Sanitation Data'!$E$28,0,10*ROW('Sanitation Data'!E84))="","",OFFSET('Sanitation Data'!$E$28,0,10*ROW('Sanitation Data'!E84)))</f>
        <v/>
      </c>
      <c r="CQ90" s="298" t="str">
        <f ca="true">+IF(OFFSET('Sanitation Data'!$E$29,0,10*ROW('Sanitation Data'!E84))="","",OFFSET('Sanitation Data'!$E$29,0,10*ROW('Sanitation Data'!E84)))</f>
        <v/>
      </c>
      <c r="CR90" s="298" t="str">
        <f ca="true">+IF(OFFSET('Sanitation Data'!$E$30,0,10*ROW('Sanitation Data'!E84))="","",OFFSET('Sanitation Data'!$E$30,0,10*ROW('Sanitation Data'!E84)))</f>
        <v/>
      </c>
      <c r="CS90" s="298" t="str">
        <f ca="true">+IF(OFFSET('Sanitation Data'!$E$31,0,10*ROW('Sanitation Data'!E84))="","",OFFSET('Sanitation Data'!$E$31,0,10*ROW('Sanitation Data'!E84)))</f>
        <v/>
      </c>
      <c r="CT90" s="298" t="str">
        <f ca="true">+IF(OFFSET('Sanitation Data'!$E$32,0,10*ROW('Sanitation Data'!E84))="","",OFFSET('Sanitation Data'!$E$32,0,10*ROW('Sanitation Data'!E84)))</f>
        <v/>
      </c>
      <c r="CU90" s="298" t="str">
        <f ca="true">+IF(OFFSET('Sanitation Data'!$F$28,0,10*ROW('Sanitation Data'!F84))="","",OFFSET('Sanitation Data'!$F$28,0,10*ROW('Sanitation Data'!F84)))</f>
        <v/>
      </c>
      <c r="CV90" s="298" t="str">
        <f ca="true">+IF(OFFSET('Sanitation Data'!$F$29,0,10*ROW('Sanitation Data'!F84))="","",OFFSET('Sanitation Data'!$F$29,0,10*ROW('Sanitation Data'!F84)))</f>
        <v/>
      </c>
      <c r="CW90" s="298" t="str">
        <f ca="true">+IF(OFFSET('Sanitation Data'!$F$30,0,10*ROW('Sanitation Data'!F84))="","",OFFSET('Sanitation Data'!$F$30,0,10*ROW('Sanitation Data'!F84)))</f>
        <v/>
      </c>
      <c r="CX90" s="298" t="str">
        <f ca="true">+IF(OFFSET('Sanitation Data'!$F$31,0,10*ROW('Sanitation Data'!F84))="","",OFFSET('Sanitation Data'!$F$31,0,10*ROW('Sanitation Data'!F84)))</f>
        <v/>
      </c>
      <c r="CY90" s="298" t="str">
        <f ca="true">+IF(OFFSET('Sanitation Data'!$F$32,0,10*ROW('Sanitation Data'!F84))="","",OFFSET('Sanitation Data'!$F$32,0,10*ROW('Sanitation Data'!F84)))</f>
        <v/>
      </c>
      <c r="CZ90" s="298" t="str">
        <f ca="true">+IF(OFFSET('Sanitation Data'!$G$28,0,10*ROW('Sanitation Data'!G84))="","",OFFSET('Sanitation Data'!$G$28,0,10*ROW('Sanitation Data'!G84)))</f>
        <v/>
      </c>
      <c r="DA90" s="298" t="str">
        <f ca="true">+IF(OFFSET('Sanitation Data'!$G$29,0,10*ROW('Sanitation Data'!G84))="","",OFFSET('Sanitation Data'!$G$29,0,10*ROW('Sanitation Data'!G84)))</f>
        <v/>
      </c>
      <c r="DB90" s="298" t="str">
        <f ca="true">+IF(OFFSET('Sanitation Data'!$G$30,0,10*ROW('Sanitation Data'!G84))="","",OFFSET('Sanitation Data'!$G$30,0,10*ROW('Sanitation Data'!G84)))</f>
        <v/>
      </c>
      <c r="DC90" s="298" t="str">
        <f ca="true">+IF(OFFSET('Sanitation Data'!$G$31,0,10*ROW('Sanitation Data'!G84))="","",OFFSET('Sanitation Data'!$G$31,0,10*ROW('Sanitation Data'!G84)))</f>
        <v/>
      </c>
      <c r="DD90" s="298" t="str">
        <f ca="true">+IF(OFFSET('Sanitation Data'!$G$32,0,10*ROW('Sanitation Data'!G84))="","",OFFSET('Sanitation Data'!$G$32,0,10*ROW('Sanitation Data'!G84)))</f>
        <v/>
      </c>
      <c r="DE90" s="298" t="str">
        <f ca="true">+IF(OFFSET('Sanitation Data'!$H$28,0,10*ROW('Sanitation Data'!H84))="","",OFFSET('Sanitation Data'!$H$28,0,10*ROW('Sanitation Data'!H84)))</f>
        <v/>
      </c>
      <c r="DF90" s="298" t="str">
        <f ca="true">+IF(OFFSET('Sanitation Data'!$H$29,0,10*ROW('Sanitation Data'!H84))="","",OFFSET('Sanitation Data'!$H$29,0,10*ROW('Sanitation Data'!H84)))</f>
        <v/>
      </c>
      <c r="DG90" s="298" t="str">
        <f ca="true">+IF(OFFSET('Sanitation Data'!$H$30,0,10*ROW('Sanitation Data'!H84))="","",OFFSET('Sanitation Data'!$H$30,0,10*ROW('Sanitation Data'!H84)))</f>
        <v/>
      </c>
      <c r="DH90" s="298" t="str">
        <f ca="true">+IF(OFFSET('Sanitation Data'!$H$31,0,10*ROW('Sanitation Data'!H84))="","",OFFSET('Sanitation Data'!$H$31,0,10*ROW('Sanitation Data'!H84)))</f>
        <v/>
      </c>
      <c r="DI90" s="298" t="str">
        <f ca="true">+IF(OFFSET('Sanitation Data'!$H$32,0,10*ROW('Sanitation Data'!H84))="","",OFFSET('Sanitation Data'!$H$32,0,10*ROW('Sanitation Data'!H84)))</f>
        <v/>
      </c>
      <c r="DJ90" s="298" t="str">
        <f ca="true">+IF(OFFSET('Sanitation Data'!$I$28,0,10*ROW('Sanitation Data'!I84))="","",OFFSET('Sanitation Data'!$I$28,0,10*ROW('Sanitation Data'!I84)))</f>
        <v/>
      </c>
      <c r="DK90" s="298" t="str">
        <f ca="true">+IF(OFFSET('Sanitation Data'!$I$29,0,10*ROW('Sanitation Data'!I84))="","",OFFSET('Sanitation Data'!$I$29,0,10*ROW('Sanitation Data'!I84)))</f>
        <v/>
      </c>
      <c r="DL90" s="298" t="str">
        <f ca="true">+IF(OFFSET('Sanitation Data'!$I$30,0,10*ROW('Sanitation Data'!I84))="","",OFFSET('Sanitation Data'!$I$30,0,10*ROW('Sanitation Data'!I84)))</f>
        <v/>
      </c>
      <c r="DM90" s="298" t="str">
        <f ca="true">+IF(OFFSET('Sanitation Data'!$I$31,0,10*ROW('Sanitation Data'!I84))="","",OFFSET('Sanitation Data'!$I$31,0,10*ROW('Sanitation Data'!I84)))</f>
        <v/>
      </c>
      <c r="DN90" s="298" t="str">
        <f ca="true">+IF(OFFSET('Sanitation Data'!$I$32,0,10*ROW('Sanitation Data'!I84))="","",OFFSET('Sanitation Data'!$I$32,0,10*ROW('Sanitation Data'!I84)))</f>
        <v/>
      </c>
      <c r="DO90" s="298" t="str">
        <f ca="true">+IF(OFFSET('Hygiene Data'!$D$11,0,10*ROW('Hygiene Data'!D84))="","",OFFSET('Hygiene Data'!$D$11,0,10*ROW('Hygiene Data'!D84)))</f>
        <v/>
      </c>
      <c r="DP90" s="298" t="str">
        <f ca="true">+IF(OFFSET('Hygiene Data'!$D$12,0,10*ROW('Hygiene Data'!D84))="","",OFFSET('Hygiene Data'!$D$12,0,10*ROW('Hygiene Data'!D84)))</f>
        <v/>
      </c>
      <c r="DQ90" s="298" t="str">
        <f ca="true">+IF(OFFSET('Hygiene Data'!$D$13,0,10*ROW('Hygiene Data'!D84))="","",OFFSET('Hygiene Data'!$D$13,0,10*ROW('Hygiene Data'!D84)))</f>
        <v/>
      </c>
      <c r="DR90" s="298" t="str">
        <f ca="true">+IF(OFFSET('Hygiene Data'!$E$11,0,10*ROW('Hygiene Data'!E84))="","",OFFSET('Hygiene Data'!$E$11,0,10*ROW('Hygiene Data'!E84)))</f>
        <v/>
      </c>
      <c r="DS90" s="298" t="str">
        <f ca="true">+IF(OFFSET('Hygiene Data'!$E$12,0,10*ROW('Hygiene Data'!E84))="","",OFFSET('Hygiene Data'!$E$12,0,10*ROW('Hygiene Data'!E84)))</f>
        <v/>
      </c>
      <c r="DT90" s="298" t="str">
        <f ca="true">+IF(OFFSET('Hygiene Data'!$E$13,0,10*ROW('Hygiene Data'!E84))="","",OFFSET('Hygiene Data'!$E$13,0,10*ROW('Hygiene Data'!E84)))</f>
        <v/>
      </c>
      <c r="DU90" s="298" t="str">
        <f ca="true">+IF(OFFSET('Hygiene Data'!$F$11,0,10*ROW('Hygiene Data'!F84))="","",OFFSET('Hygiene Data'!$F$11,0,10*ROW('Hygiene Data'!F84)))</f>
        <v/>
      </c>
      <c r="DV90" s="298" t="str">
        <f ca="true">+IF(OFFSET('Hygiene Data'!$F$12,0,10*ROW('Hygiene Data'!F84))="","",OFFSET('Hygiene Data'!$F$12,0,10*ROW('Hygiene Data'!F84)))</f>
        <v/>
      </c>
      <c r="DW90" s="298" t="str">
        <f ca="true">+IF(OFFSET('Hygiene Data'!$F$13,0,10*ROW('Hygiene Data'!F84))="","",OFFSET('Hygiene Data'!$F$13,0,10*ROW('Hygiene Data'!F84)))</f>
        <v/>
      </c>
      <c r="DX90" s="298" t="str">
        <f ca="true">+IF(OFFSET('Hygiene Data'!$G$11,0,10*ROW('Hygiene Data'!G84))="","",OFFSET('Hygiene Data'!$G$11,0,10*ROW('Hygiene Data'!G84)))</f>
        <v/>
      </c>
      <c r="DY90" s="298" t="str">
        <f ca="true">+IF(OFFSET('Hygiene Data'!$G$12,0,10*ROW('Hygiene Data'!G84))="","",OFFSET('Hygiene Data'!$G$12,0,10*ROW('Hygiene Data'!G84)))</f>
        <v/>
      </c>
      <c r="DZ90" s="298" t="str">
        <f ca="true">+IF(OFFSET('Hygiene Data'!$G$13,0,10*ROW('Hygiene Data'!G84))="","",OFFSET('Hygiene Data'!$G$13,0,10*ROW('Hygiene Data'!G84)))</f>
        <v/>
      </c>
      <c r="EA90" s="298" t="str">
        <f ca="true">+IF(OFFSET('Hygiene Data'!$H$11,0,10*ROW('Hygiene Data'!H84))="","",OFFSET('Hygiene Data'!$H$11,0,10*ROW('Hygiene Data'!H84)))</f>
        <v/>
      </c>
      <c r="EB90" s="298" t="str">
        <f ca="true">+IF(OFFSET('Hygiene Data'!$H$12,0,10*ROW('Hygiene Data'!H84))="","",OFFSET('Hygiene Data'!$H$12,0,10*ROW('Hygiene Data'!H84)))</f>
        <v/>
      </c>
      <c r="EC90" s="298" t="str">
        <f ca="true">+IF(OFFSET('Hygiene Data'!$H$13,0,10*ROW('Hygiene Data'!H84))="","",OFFSET('Hygiene Data'!$H$13,0,10*ROW('Hygiene Data'!H84)))</f>
        <v/>
      </c>
      <c r="ED90" s="298" t="str">
        <f ca="true">+IF(OFFSET('Hygiene Data'!$I$11,0,10*ROW('Hygiene Data'!I84))="","",OFFSET('Hygiene Data'!$I$11,0,10*ROW('Hygiene Data'!I84)))</f>
        <v/>
      </c>
      <c r="EE90" s="298" t="str">
        <f ca="true">+IF(OFFSET('Hygiene Data'!$I$12,0,10*ROW('Hygiene Data'!I84))="","",OFFSET('Hygiene Data'!$I$12,0,10*ROW('Hygiene Data'!I84)))</f>
        <v/>
      </c>
      <c r="EF90" s="298"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54"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8"/>
      <c r="BS91" s="298" t="str">
        <f ca="true">+IF(OFFSET('Water Data'!$D$27,0,10*ROW('Water Data'!D85))="","",OFFSET('Water Data'!$D$27,0,10*ROW('Water Data'!D85)))</f>
        <v/>
      </c>
      <c r="BT91" s="298" t="str">
        <f ca="true">+IF(OFFSET('Water Data'!$D$28,0,10*ROW('Water Data'!D85))="","",OFFSET('Water Data'!$D$28,0,10*ROW('Water Data'!D85)))</f>
        <v/>
      </c>
      <c r="BU91" s="298" t="str">
        <f ca="true">+IF(OFFSET('Water Data'!$D$29,0,10*ROW('Water Data'!D85))="","",OFFSET('Water Data'!$D$29,0,10*ROW('Water Data'!D85)))</f>
        <v/>
      </c>
      <c r="BV91" s="298" t="str">
        <f ca="true">+IF(OFFSET('Water Data'!$E$27,0,10*ROW('Water Data'!E85))="","",OFFSET('Water Data'!$E$27,0,10*ROW('Water Data'!E85)))</f>
        <v/>
      </c>
      <c r="BW91" s="298" t="str">
        <f ca="true">+IF(OFFSET('Water Data'!$E$28,0,10*ROW('Water Data'!E85))="","",OFFSET('Water Data'!$E$28,0,10*ROW('Water Data'!E85)))</f>
        <v/>
      </c>
      <c r="BX91" s="298" t="str">
        <f ca="true">+IF(OFFSET('Water Data'!$E$29,0,10*ROW('Water Data'!E85))="","",OFFSET('Water Data'!$E$29,0,10*ROW('Water Data'!E85)))</f>
        <v/>
      </c>
      <c r="BY91" s="298" t="str">
        <f ca="true">+IF(OFFSET('Water Data'!$F$27,0,10*ROW('Water Data'!F85))="","",OFFSET('Water Data'!$F$27,0,10*ROW('Water Data'!F85)))</f>
        <v/>
      </c>
      <c r="BZ91" s="298" t="str">
        <f ca="true">+IF(OFFSET('Water Data'!$F$28,0,10*ROW('Water Data'!F85))="","",OFFSET('Water Data'!$F$28,0,10*ROW('Water Data'!F85)))</f>
        <v/>
      </c>
      <c r="CA91" s="298" t="str">
        <f ca="true">+IF(OFFSET('Water Data'!$F$29,0,10*ROW('Water Data'!F85))="","",OFFSET('Water Data'!$F$29,0,10*ROW('Water Data'!F85)))</f>
        <v/>
      </c>
      <c r="CB91" s="298" t="str">
        <f ca="true">+IF(OFFSET('Water Data'!$G$27,0,10*ROW('Water Data'!G85))="","",OFFSET('Water Data'!$G$27,0,10*ROW('Water Data'!G85)))</f>
        <v/>
      </c>
      <c r="CC91" s="298" t="str">
        <f ca="true">+IF(OFFSET('Water Data'!$G$28,0,10*ROW('Water Data'!G85))="","",OFFSET('Water Data'!$G$28,0,10*ROW('Water Data'!G85)))</f>
        <v/>
      </c>
      <c r="CD91" s="298" t="str">
        <f ca="true">+IF(OFFSET('Water Data'!$G$29,0,10*ROW('Water Data'!G85))="","",OFFSET('Water Data'!$G$29,0,10*ROW('Water Data'!G85)))</f>
        <v/>
      </c>
      <c r="CE91" s="298" t="str">
        <f ca="true">+IF(OFFSET('Water Data'!$H$27,0,10*ROW('Water Data'!H85))="","",OFFSET('Water Data'!$H$27,0,10*ROW('Water Data'!H85)))</f>
        <v/>
      </c>
      <c r="CF91" s="298" t="str">
        <f ca="true">+IF(OFFSET('Water Data'!$H$28,0,10*ROW('Water Data'!H85))="","",OFFSET('Water Data'!$H$28,0,10*ROW('Water Data'!H85)))</f>
        <v/>
      </c>
      <c r="CG91" s="298" t="str">
        <f ca="true">+IF(OFFSET('Water Data'!$H$29,0,10*ROW('Water Data'!H85))="","",OFFSET('Water Data'!$H$29,0,10*ROW('Water Data'!H85)))</f>
        <v/>
      </c>
      <c r="CH91" s="298" t="str">
        <f ca="true">+IF(OFFSET('Water Data'!$I$27,0,10*ROW('Water Data'!I85))="","",OFFSET('Water Data'!$I$27,0,10*ROW('Water Data'!I85)))</f>
        <v/>
      </c>
      <c r="CI91" s="298" t="str">
        <f ca="true">+IF(OFFSET('Water Data'!$I$28,0,10*ROW('Water Data'!I85))="","",OFFSET('Water Data'!$I$28,0,10*ROW('Water Data'!I85)))</f>
        <v/>
      </c>
      <c r="CJ91" s="298" t="str">
        <f ca="true">+IF(OFFSET('Water Data'!$I$29,0,10*ROW('Water Data'!I85))="","",OFFSET('Water Data'!$I$29,0,10*ROW('Water Data'!I85)))</f>
        <v/>
      </c>
      <c r="CK91" s="298" t="str">
        <f ca="true">+IF(OFFSET('Sanitation Data'!$D$28,0,10*ROW('Sanitation Data'!D85))="","",OFFSET('Sanitation Data'!$D$28,0,10*ROW('Sanitation Data'!D85)))</f>
        <v/>
      </c>
      <c r="CL91" s="298" t="str">
        <f ca="true">+IF(OFFSET('Sanitation Data'!$D$29,0,10*ROW('Sanitation Data'!D85))="","",OFFSET('Sanitation Data'!$D$29,0,10*ROW('Sanitation Data'!D85)))</f>
        <v/>
      </c>
      <c r="CM91" s="298" t="str">
        <f ca="true">+IF(OFFSET('Sanitation Data'!$D$30,0,10*ROW('Sanitation Data'!D85))="","",OFFSET('Sanitation Data'!$D$30,0,10*ROW('Sanitation Data'!D85)))</f>
        <v/>
      </c>
      <c r="CN91" s="298" t="str">
        <f ca="true">+IF(OFFSET('Sanitation Data'!$D$31,0,10*ROW('Sanitation Data'!D85))="","",OFFSET('Sanitation Data'!$D$31,0,10*ROW('Sanitation Data'!D85)))</f>
        <v/>
      </c>
      <c r="CO91" s="298" t="str">
        <f ca="true">+IF(OFFSET('Sanitation Data'!$D$32,0,10*ROW('Sanitation Data'!D85))="","",OFFSET('Sanitation Data'!$D$32,0,10*ROW('Sanitation Data'!D85)))</f>
        <v/>
      </c>
      <c r="CP91" s="298" t="str">
        <f ca="true">+IF(OFFSET('Sanitation Data'!$E$28,0,10*ROW('Sanitation Data'!E85))="","",OFFSET('Sanitation Data'!$E$28,0,10*ROW('Sanitation Data'!E85)))</f>
        <v/>
      </c>
      <c r="CQ91" s="298" t="str">
        <f ca="true">+IF(OFFSET('Sanitation Data'!$E$29,0,10*ROW('Sanitation Data'!E85))="","",OFFSET('Sanitation Data'!$E$29,0,10*ROW('Sanitation Data'!E85)))</f>
        <v/>
      </c>
      <c r="CR91" s="298" t="str">
        <f ca="true">+IF(OFFSET('Sanitation Data'!$E$30,0,10*ROW('Sanitation Data'!E85))="","",OFFSET('Sanitation Data'!$E$30,0,10*ROW('Sanitation Data'!E85)))</f>
        <v/>
      </c>
      <c r="CS91" s="298" t="str">
        <f ca="true">+IF(OFFSET('Sanitation Data'!$E$31,0,10*ROW('Sanitation Data'!E85))="","",OFFSET('Sanitation Data'!$E$31,0,10*ROW('Sanitation Data'!E85)))</f>
        <v/>
      </c>
      <c r="CT91" s="298" t="str">
        <f ca="true">+IF(OFFSET('Sanitation Data'!$E$32,0,10*ROW('Sanitation Data'!E85))="","",OFFSET('Sanitation Data'!$E$32,0,10*ROW('Sanitation Data'!E85)))</f>
        <v/>
      </c>
      <c r="CU91" s="298" t="str">
        <f ca="true">+IF(OFFSET('Sanitation Data'!$F$28,0,10*ROW('Sanitation Data'!F85))="","",OFFSET('Sanitation Data'!$F$28,0,10*ROW('Sanitation Data'!F85)))</f>
        <v/>
      </c>
      <c r="CV91" s="298" t="str">
        <f ca="true">+IF(OFFSET('Sanitation Data'!$F$29,0,10*ROW('Sanitation Data'!F85))="","",OFFSET('Sanitation Data'!$F$29,0,10*ROW('Sanitation Data'!F85)))</f>
        <v/>
      </c>
      <c r="CW91" s="298" t="str">
        <f ca="true">+IF(OFFSET('Sanitation Data'!$F$30,0,10*ROW('Sanitation Data'!F85))="","",OFFSET('Sanitation Data'!$F$30,0,10*ROW('Sanitation Data'!F85)))</f>
        <v/>
      </c>
      <c r="CX91" s="298" t="str">
        <f ca="true">+IF(OFFSET('Sanitation Data'!$F$31,0,10*ROW('Sanitation Data'!F85))="","",OFFSET('Sanitation Data'!$F$31,0,10*ROW('Sanitation Data'!F85)))</f>
        <v/>
      </c>
      <c r="CY91" s="298" t="str">
        <f ca="true">+IF(OFFSET('Sanitation Data'!$F$32,0,10*ROW('Sanitation Data'!F85))="","",OFFSET('Sanitation Data'!$F$32,0,10*ROW('Sanitation Data'!F85)))</f>
        <v/>
      </c>
      <c r="CZ91" s="298" t="str">
        <f ca="true">+IF(OFFSET('Sanitation Data'!$G$28,0,10*ROW('Sanitation Data'!G85))="","",OFFSET('Sanitation Data'!$G$28,0,10*ROW('Sanitation Data'!G85)))</f>
        <v/>
      </c>
      <c r="DA91" s="298" t="str">
        <f ca="true">+IF(OFFSET('Sanitation Data'!$G$29,0,10*ROW('Sanitation Data'!G85))="","",OFFSET('Sanitation Data'!$G$29,0,10*ROW('Sanitation Data'!G85)))</f>
        <v/>
      </c>
      <c r="DB91" s="298" t="str">
        <f ca="true">+IF(OFFSET('Sanitation Data'!$G$30,0,10*ROW('Sanitation Data'!G85))="","",OFFSET('Sanitation Data'!$G$30,0,10*ROW('Sanitation Data'!G85)))</f>
        <v/>
      </c>
      <c r="DC91" s="298" t="str">
        <f ca="true">+IF(OFFSET('Sanitation Data'!$G$31,0,10*ROW('Sanitation Data'!G85))="","",OFFSET('Sanitation Data'!$G$31,0,10*ROW('Sanitation Data'!G85)))</f>
        <v/>
      </c>
      <c r="DD91" s="298" t="str">
        <f ca="true">+IF(OFFSET('Sanitation Data'!$G$32,0,10*ROW('Sanitation Data'!G85))="","",OFFSET('Sanitation Data'!$G$32,0,10*ROW('Sanitation Data'!G85)))</f>
        <v/>
      </c>
      <c r="DE91" s="298" t="str">
        <f ca="true">+IF(OFFSET('Sanitation Data'!$H$28,0,10*ROW('Sanitation Data'!H85))="","",OFFSET('Sanitation Data'!$H$28,0,10*ROW('Sanitation Data'!H85)))</f>
        <v/>
      </c>
      <c r="DF91" s="298" t="str">
        <f ca="true">+IF(OFFSET('Sanitation Data'!$H$29,0,10*ROW('Sanitation Data'!H85))="","",OFFSET('Sanitation Data'!$H$29,0,10*ROW('Sanitation Data'!H85)))</f>
        <v/>
      </c>
      <c r="DG91" s="298" t="str">
        <f ca="true">+IF(OFFSET('Sanitation Data'!$H$30,0,10*ROW('Sanitation Data'!H85))="","",OFFSET('Sanitation Data'!$H$30,0,10*ROW('Sanitation Data'!H85)))</f>
        <v/>
      </c>
      <c r="DH91" s="298" t="str">
        <f ca="true">+IF(OFFSET('Sanitation Data'!$H$31,0,10*ROW('Sanitation Data'!H85))="","",OFFSET('Sanitation Data'!$H$31,0,10*ROW('Sanitation Data'!H85)))</f>
        <v/>
      </c>
      <c r="DI91" s="298" t="str">
        <f ca="true">+IF(OFFSET('Sanitation Data'!$H$32,0,10*ROW('Sanitation Data'!H85))="","",OFFSET('Sanitation Data'!$H$32,0,10*ROW('Sanitation Data'!H85)))</f>
        <v/>
      </c>
      <c r="DJ91" s="298" t="str">
        <f ca="true">+IF(OFFSET('Sanitation Data'!$I$28,0,10*ROW('Sanitation Data'!I85))="","",OFFSET('Sanitation Data'!$I$28,0,10*ROW('Sanitation Data'!I85)))</f>
        <v/>
      </c>
      <c r="DK91" s="298" t="str">
        <f ca="true">+IF(OFFSET('Sanitation Data'!$I$29,0,10*ROW('Sanitation Data'!I85))="","",OFFSET('Sanitation Data'!$I$29,0,10*ROW('Sanitation Data'!I85)))</f>
        <v/>
      </c>
      <c r="DL91" s="298" t="str">
        <f ca="true">+IF(OFFSET('Sanitation Data'!$I$30,0,10*ROW('Sanitation Data'!I85))="","",OFFSET('Sanitation Data'!$I$30,0,10*ROW('Sanitation Data'!I85)))</f>
        <v/>
      </c>
      <c r="DM91" s="298" t="str">
        <f ca="true">+IF(OFFSET('Sanitation Data'!$I$31,0,10*ROW('Sanitation Data'!I85))="","",OFFSET('Sanitation Data'!$I$31,0,10*ROW('Sanitation Data'!I85)))</f>
        <v/>
      </c>
      <c r="DN91" s="298" t="str">
        <f ca="true">+IF(OFFSET('Sanitation Data'!$I$32,0,10*ROW('Sanitation Data'!I85))="","",OFFSET('Sanitation Data'!$I$32,0,10*ROW('Sanitation Data'!I85)))</f>
        <v/>
      </c>
      <c r="DO91" s="298" t="str">
        <f ca="true">+IF(OFFSET('Hygiene Data'!$D$11,0,10*ROW('Hygiene Data'!D85))="","",OFFSET('Hygiene Data'!$D$11,0,10*ROW('Hygiene Data'!D85)))</f>
        <v/>
      </c>
      <c r="DP91" s="298" t="str">
        <f ca="true">+IF(OFFSET('Hygiene Data'!$D$12,0,10*ROW('Hygiene Data'!D85))="","",OFFSET('Hygiene Data'!$D$12,0,10*ROW('Hygiene Data'!D85)))</f>
        <v/>
      </c>
      <c r="DQ91" s="298" t="str">
        <f ca="true">+IF(OFFSET('Hygiene Data'!$D$13,0,10*ROW('Hygiene Data'!D85))="","",OFFSET('Hygiene Data'!$D$13,0,10*ROW('Hygiene Data'!D85)))</f>
        <v/>
      </c>
      <c r="DR91" s="298" t="str">
        <f ca="true">+IF(OFFSET('Hygiene Data'!$E$11,0,10*ROW('Hygiene Data'!E85))="","",OFFSET('Hygiene Data'!$E$11,0,10*ROW('Hygiene Data'!E85)))</f>
        <v/>
      </c>
      <c r="DS91" s="298" t="str">
        <f ca="true">+IF(OFFSET('Hygiene Data'!$E$12,0,10*ROW('Hygiene Data'!E85))="","",OFFSET('Hygiene Data'!$E$12,0,10*ROW('Hygiene Data'!E85)))</f>
        <v/>
      </c>
      <c r="DT91" s="298" t="str">
        <f ca="true">+IF(OFFSET('Hygiene Data'!$E$13,0,10*ROW('Hygiene Data'!E85))="","",OFFSET('Hygiene Data'!$E$13,0,10*ROW('Hygiene Data'!E85)))</f>
        <v/>
      </c>
      <c r="DU91" s="298" t="str">
        <f ca="true">+IF(OFFSET('Hygiene Data'!$F$11,0,10*ROW('Hygiene Data'!F85))="","",OFFSET('Hygiene Data'!$F$11,0,10*ROW('Hygiene Data'!F85)))</f>
        <v/>
      </c>
      <c r="DV91" s="298" t="str">
        <f ca="true">+IF(OFFSET('Hygiene Data'!$F$12,0,10*ROW('Hygiene Data'!F85))="","",OFFSET('Hygiene Data'!$F$12,0,10*ROW('Hygiene Data'!F85)))</f>
        <v/>
      </c>
      <c r="DW91" s="298" t="str">
        <f ca="true">+IF(OFFSET('Hygiene Data'!$F$13,0,10*ROW('Hygiene Data'!F85))="","",OFFSET('Hygiene Data'!$F$13,0,10*ROW('Hygiene Data'!F85)))</f>
        <v/>
      </c>
      <c r="DX91" s="298" t="str">
        <f ca="true">+IF(OFFSET('Hygiene Data'!$G$11,0,10*ROW('Hygiene Data'!G85))="","",OFFSET('Hygiene Data'!$G$11,0,10*ROW('Hygiene Data'!G85)))</f>
        <v/>
      </c>
      <c r="DY91" s="298" t="str">
        <f ca="true">+IF(OFFSET('Hygiene Data'!$G$12,0,10*ROW('Hygiene Data'!G85))="","",OFFSET('Hygiene Data'!$G$12,0,10*ROW('Hygiene Data'!G85)))</f>
        <v/>
      </c>
      <c r="DZ91" s="298" t="str">
        <f ca="true">+IF(OFFSET('Hygiene Data'!$G$13,0,10*ROW('Hygiene Data'!G85))="","",OFFSET('Hygiene Data'!$G$13,0,10*ROW('Hygiene Data'!G85)))</f>
        <v/>
      </c>
      <c r="EA91" s="298" t="str">
        <f ca="true">+IF(OFFSET('Hygiene Data'!$H$11,0,10*ROW('Hygiene Data'!H85))="","",OFFSET('Hygiene Data'!$H$11,0,10*ROW('Hygiene Data'!H85)))</f>
        <v/>
      </c>
      <c r="EB91" s="298" t="str">
        <f ca="true">+IF(OFFSET('Hygiene Data'!$H$12,0,10*ROW('Hygiene Data'!H85))="","",OFFSET('Hygiene Data'!$H$12,0,10*ROW('Hygiene Data'!H85)))</f>
        <v/>
      </c>
      <c r="EC91" s="298" t="str">
        <f ca="true">+IF(OFFSET('Hygiene Data'!$H$13,0,10*ROW('Hygiene Data'!H85))="","",OFFSET('Hygiene Data'!$H$13,0,10*ROW('Hygiene Data'!H85)))</f>
        <v/>
      </c>
      <c r="ED91" s="298" t="str">
        <f ca="true">+IF(OFFSET('Hygiene Data'!$I$11,0,10*ROW('Hygiene Data'!I85))="","",OFFSET('Hygiene Data'!$I$11,0,10*ROW('Hygiene Data'!I85)))</f>
        <v/>
      </c>
      <c r="EE91" s="298" t="str">
        <f ca="true">+IF(OFFSET('Hygiene Data'!$I$12,0,10*ROW('Hygiene Data'!I85))="","",OFFSET('Hygiene Data'!$I$12,0,10*ROW('Hygiene Data'!I85)))</f>
        <v/>
      </c>
      <c r="EF91" s="298"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54"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8"/>
      <c r="BS92" s="298" t="str">
        <f ca="true">+IF(OFFSET('Water Data'!$D$27,0,10*ROW('Water Data'!D86))="","",OFFSET('Water Data'!$D$27,0,10*ROW('Water Data'!D86)))</f>
        <v/>
      </c>
      <c r="BT92" s="298" t="str">
        <f ca="true">+IF(OFFSET('Water Data'!$D$28,0,10*ROW('Water Data'!D86))="","",OFFSET('Water Data'!$D$28,0,10*ROW('Water Data'!D86)))</f>
        <v/>
      </c>
      <c r="BU92" s="298" t="str">
        <f ca="true">+IF(OFFSET('Water Data'!$D$29,0,10*ROW('Water Data'!D86))="","",OFFSET('Water Data'!$D$29,0,10*ROW('Water Data'!D86)))</f>
        <v/>
      </c>
      <c r="BV92" s="298" t="str">
        <f ca="true">+IF(OFFSET('Water Data'!$E$27,0,10*ROW('Water Data'!E86))="","",OFFSET('Water Data'!$E$27,0,10*ROW('Water Data'!E86)))</f>
        <v/>
      </c>
      <c r="BW92" s="298" t="str">
        <f ca="true">+IF(OFFSET('Water Data'!$E$28,0,10*ROW('Water Data'!E86))="","",OFFSET('Water Data'!$E$28,0,10*ROW('Water Data'!E86)))</f>
        <v/>
      </c>
      <c r="BX92" s="298" t="str">
        <f ca="true">+IF(OFFSET('Water Data'!$E$29,0,10*ROW('Water Data'!E86))="","",OFFSET('Water Data'!$E$29,0,10*ROW('Water Data'!E86)))</f>
        <v/>
      </c>
      <c r="BY92" s="298" t="str">
        <f ca="true">+IF(OFFSET('Water Data'!$F$27,0,10*ROW('Water Data'!F86))="","",OFFSET('Water Data'!$F$27,0,10*ROW('Water Data'!F86)))</f>
        <v/>
      </c>
      <c r="BZ92" s="298" t="str">
        <f ca="true">+IF(OFFSET('Water Data'!$F$28,0,10*ROW('Water Data'!F86))="","",OFFSET('Water Data'!$F$28,0,10*ROW('Water Data'!F86)))</f>
        <v/>
      </c>
      <c r="CA92" s="298" t="str">
        <f ca="true">+IF(OFFSET('Water Data'!$F$29,0,10*ROW('Water Data'!F86))="","",OFFSET('Water Data'!$F$29,0,10*ROW('Water Data'!F86)))</f>
        <v/>
      </c>
      <c r="CB92" s="298" t="str">
        <f ca="true">+IF(OFFSET('Water Data'!$G$27,0,10*ROW('Water Data'!G86))="","",OFFSET('Water Data'!$G$27,0,10*ROW('Water Data'!G86)))</f>
        <v/>
      </c>
      <c r="CC92" s="298" t="str">
        <f ca="true">+IF(OFFSET('Water Data'!$G$28,0,10*ROW('Water Data'!G86))="","",OFFSET('Water Data'!$G$28,0,10*ROW('Water Data'!G86)))</f>
        <v/>
      </c>
      <c r="CD92" s="298" t="str">
        <f ca="true">+IF(OFFSET('Water Data'!$G$29,0,10*ROW('Water Data'!G86))="","",OFFSET('Water Data'!$G$29,0,10*ROW('Water Data'!G86)))</f>
        <v/>
      </c>
      <c r="CE92" s="298" t="str">
        <f ca="true">+IF(OFFSET('Water Data'!$H$27,0,10*ROW('Water Data'!H86))="","",OFFSET('Water Data'!$H$27,0,10*ROW('Water Data'!H86)))</f>
        <v/>
      </c>
      <c r="CF92" s="298" t="str">
        <f ca="true">+IF(OFFSET('Water Data'!$H$28,0,10*ROW('Water Data'!H86))="","",OFFSET('Water Data'!$H$28,0,10*ROW('Water Data'!H86)))</f>
        <v/>
      </c>
      <c r="CG92" s="298" t="str">
        <f ca="true">+IF(OFFSET('Water Data'!$H$29,0,10*ROW('Water Data'!H86))="","",OFFSET('Water Data'!$H$29,0,10*ROW('Water Data'!H86)))</f>
        <v/>
      </c>
      <c r="CH92" s="298" t="str">
        <f ca="true">+IF(OFFSET('Water Data'!$I$27,0,10*ROW('Water Data'!I86))="","",OFFSET('Water Data'!$I$27,0,10*ROW('Water Data'!I86)))</f>
        <v/>
      </c>
      <c r="CI92" s="298" t="str">
        <f ca="true">+IF(OFFSET('Water Data'!$I$28,0,10*ROW('Water Data'!I86))="","",OFFSET('Water Data'!$I$28,0,10*ROW('Water Data'!I86)))</f>
        <v/>
      </c>
      <c r="CJ92" s="298" t="str">
        <f ca="true">+IF(OFFSET('Water Data'!$I$29,0,10*ROW('Water Data'!I86))="","",OFFSET('Water Data'!$I$29,0,10*ROW('Water Data'!I86)))</f>
        <v/>
      </c>
      <c r="CK92" s="298" t="str">
        <f ca="true">+IF(OFFSET('Sanitation Data'!$D$28,0,10*ROW('Sanitation Data'!D86))="","",OFFSET('Sanitation Data'!$D$28,0,10*ROW('Sanitation Data'!D86)))</f>
        <v/>
      </c>
      <c r="CL92" s="298" t="str">
        <f ca="true">+IF(OFFSET('Sanitation Data'!$D$29,0,10*ROW('Sanitation Data'!D86))="","",OFFSET('Sanitation Data'!$D$29,0,10*ROW('Sanitation Data'!D86)))</f>
        <v/>
      </c>
      <c r="CM92" s="298" t="str">
        <f ca="true">+IF(OFFSET('Sanitation Data'!$D$30,0,10*ROW('Sanitation Data'!D86))="","",OFFSET('Sanitation Data'!$D$30,0,10*ROW('Sanitation Data'!D86)))</f>
        <v/>
      </c>
      <c r="CN92" s="298" t="str">
        <f ca="true">+IF(OFFSET('Sanitation Data'!$D$31,0,10*ROW('Sanitation Data'!D86))="","",OFFSET('Sanitation Data'!$D$31,0,10*ROW('Sanitation Data'!D86)))</f>
        <v/>
      </c>
      <c r="CO92" s="298" t="str">
        <f ca="true">+IF(OFFSET('Sanitation Data'!$D$32,0,10*ROW('Sanitation Data'!D86))="","",OFFSET('Sanitation Data'!$D$32,0,10*ROW('Sanitation Data'!D86)))</f>
        <v/>
      </c>
      <c r="CP92" s="298" t="str">
        <f ca="true">+IF(OFFSET('Sanitation Data'!$E$28,0,10*ROW('Sanitation Data'!E86))="","",OFFSET('Sanitation Data'!$E$28,0,10*ROW('Sanitation Data'!E86)))</f>
        <v/>
      </c>
      <c r="CQ92" s="298" t="str">
        <f ca="true">+IF(OFFSET('Sanitation Data'!$E$29,0,10*ROW('Sanitation Data'!E86))="","",OFFSET('Sanitation Data'!$E$29,0,10*ROW('Sanitation Data'!E86)))</f>
        <v/>
      </c>
      <c r="CR92" s="298" t="str">
        <f ca="true">+IF(OFFSET('Sanitation Data'!$E$30,0,10*ROW('Sanitation Data'!E86))="","",OFFSET('Sanitation Data'!$E$30,0,10*ROW('Sanitation Data'!E86)))</f>
        <v/>
      </c>
      <c r="CS92" s="298" t="str">
        <f ca="true">+IF(OFFSET('Sanitation Data'!$E$31,0,10*ROW('Sanitation Data'!E86))="","",OFFSET('Sanitation Data'!$E$31,0,10*ROW('Sanitation Data'!E86)))</f>
        <v/>
      </c>
      <c r="CT92" s="298" t="str">
        <f ca="true">+IF(OFFSET('Sanitation Data'!$E$32,0,10*ROW('Sanitation Data'!E86))="","",OFFSET('Sanitation Data'!$E$32,0,10*ROW('Sanitation Data'!E86)))</f>
        <v/>
      </c>
      <c r="CU92" s="298" t="str">
        <f ca="true">+IF(OFFSET('Sanitation Data'!$F$28,0,10*ROW('Sanitation Data'!F86))="","",OFFSET('Sanitation Data'!$F$28,0,10*ROW('Sanitation Data'!F86)))</f>
        <v/>
      </c>
      <c r="CV92" s="298" t="str">
        <f ca="true">+IF(OFFSET('Sanitation Data'!$F$29,0,10*ROW('Sanitation Data'!F86))="","",OFFSET('Sanitation Data'!$F$29,0,10*ROW('Sanitation Data'!F86)))</f>
        <v/>
      </c>
      <c r="CW92" s="298" t="str">
        <f ca="true">+IF(OFFSET('Sanitation Data'!$F$30,0,10*ROW('Sanitation Data'!F86))="","",OFFSET('Sanitation Data'!$F$30,0,10*ROW('Sanitation Data'!F86)))</f>
        <v/>
      </c>
      <c r="CX92" s="298" t="str">
        <f ca="true">+IF(OFFSET('Sanitation Data'!$F$31,0,10*ROW('Sanitation Data'!F86))="","",OFFSET('Sanitation Data'!$F$31,0,10*ROW('Sanitation Data'!F86)))</f>
        <v/>
      </c>
      <c r="CY92" s="298" t="str">
        <f ca="true">+IF(OFFSET('Sanitation Data'!$F$32,0,10*ROW('Sanitation Data'!F86))="","",OFFSET('Sanitation Data'!$F$32,0,10*ROW('Sanitation Data'!F86)))</f>
        <v/>
      </c>
      <c r="CZ92" s="298" t="str">
        <f ca="true">+IF(OFFSET('Sanitation Data'!$G$28,0,10*ROW('Sanitation Data'!G86))="","",OFFSET('Sanitation Data'!$G$28,0,10*ROW('Sanitation Data'!G86)))</f>
        <v/>
      </c>
      <c r="DA92" s="298" t="str">
        <f ca="true">+IF(OFFSET('Sanitation Data'!$G$29,0,10*ROW('Sanitation Data'!G86))="","",OFFSET('Sanitation Data'!$G$29,0,10*ROW('Sanitation Data'!G86)))</f>
        <v/>
      </c>
      <c r="DB92" s="298" t="str">
        <f ca="true">+IF(OFFSET('Sanitation Data'!$G$30,0,10*ROW('Sanitation Data'!G86))="","",OFFSET('Sanitation Data'!$G$30,0,10*ROW('Sanitation Data'!G86)))</f>
        <v/>
      </c>
      <c r="DC92" s="298" t="str">
        <f ca="true">+IF(OFFSET('Sanitation Data'!$G$31,0,10*ROW('Sanitation Data'!G86))="","",OFFSET('Sanitation Data'!$G$31,0,10*ROW('Sanitation Data'!G86)))</f>
        <v/>
      </c>
      <c r="DD92" s="298" t="str">
        <f ca="true">+IF(OFFSET('Sanitation Data'!$G$32,0,10*ROW('Sanitation Data'!G86))="","",OFFSET('Sanitation Data'!$G$32,0,10*ROW('Sanitation Data'!G86)))</f>
        <v/>
      </c>
      <c r="DE92" s="298" t="str">
        <f ca="true">+IF(OFFSET('Sanitation Data'!$H$28,0,10*ROW('Sanitation Data'!H86))="","",OFFSET('Sanitation Data'!$H$28,0,10*ROW('Sanitation Data'!H86)))</f>
        <v/>
      </c>
      <c r="DF92" s="298" t="str">
        <f ca="true">+IF(OFFSET('Sanitation Data'!$H$29,0,10*ROW('Sanitation Data'!H86))="","",OFFSET('Sanitation Data'!$H$29,0,10*ROW('Sanitation Data'!H86)))</f>
        <v/>
      </c>
      <c r="DG92" s="298" t="str">
        <f ca="true">+IF(OFFSET('Sanitation Data'!$H$30,0,10*ROW('Sanitation Data'!H86))="","",OFFSET('Sanitation Data'!$H$30,0,10*ROW('Sanitation Data'!H86)))</f>
        <v/>
      </c>
      <c r="DH92" s="298" t="str">
        <f ca="true">+IF(OFFSET('Sanitation Data'!$H$31,0,10*ROW('Sanitation Data'!H86))="","",OFFSET('Sanitation Data'!$H$31,0,10*ROW('Sanitation Data'!H86)))</f>
        <v/>
      </c>
      <c r="DI92" s="298" t="str">
        <f ca="true">+IF(OFFSET('Sanitation Data'!$H$32,0,10*ROW('Sanitation Data'!H86))="","",OFFSET('Sanitation Data'!$H$32,0,10*ROW('Sanitation Data'!H86)))</f>
        <v/>
      </c>
      <c r="DJ92" s="298" t="str">
        <f ca="true">+IF(OFFSET('Sanitation Data'!$I$28,0,10*ROW('Sanitation Data'!I86))="","",OFFSET('Sanitation Data'!$I$28,0,10*ROW('Sanitation Data'!I86)))</f>
        <v/>
      </c>
      <c r="DK92" s="298" t="str">
        <f ca="true">+IF(OFFSET('Sanitation Data'!$I$29,0,10*ROW('Sanitation Data'!I86))="","",OFFSET('Sanitation Data'!$I$29,0,10*ROW('Sanitation Data'!I86)))</f>
        <v/>
      </c>
      <c r="DL92" s="298" t="str">
        <f ca="true">+IF(OFFSET('Sanitation Data'!$I$30,0,10*ROW('Sanitation Data'!I86))="","",OFFSET('Sanitation Data'!$I$30,0,10*ROW('Sanitation Data'!I86)))</f>
        <v/>
      </c>
      <c r="DM92" s="298" t="str">
        <f ca="true">+IF(OFFSET('Sanitation Data'!$I$31,0,10*ROW('Sanitation Data'!I86))="","",OFFSET('Sanitation Data'!$I$31,0,10*ROW('Sanitation Data'!I86)))</f>
        <v/>
      </c>
      <c r="DN92" s="298" t="str">
        <f ca="true">+IF(OFFSET('Sanitation Data'!$I$32,0,10*ROW('Sanitation Data'!I86))="","",OFFSET('Sanitation Data'!$I$32,0,10*ROW('Sanitation Data'!I86)))</f>
        <v/>
      </c>
      <c r="DO92" s="298" t="str">
        <f ca="true">+IF(OFFSET('Hygiene Data'!$D$11,0,10*ROW('Hygiene Data'!D86))="","",OFFSET('Hygiene Data'!$D$11,0,10*ROW('Hygiene Data'!D86)))</f>
        <v/>
      </c>
      <c r="DP92" s="298" t="str">
        <f ca="true">+IF(OFFSET('Hygiene Data'!$D$12,0,10*ROW('Hygiene Data'!D86))="","",OFFSET('Hygiene Data'!$D$12,0,10*ROW('Hygiene Data'!D86)))</f>
        <v/>
      </c>
      <c r="DQ92" s="298" t="str">
        <f ca="true">+IF(OFFSET('Hygiene Data'!$D$13,0,10*ROW('Hygiene Data'!D86))="","",OFFSET('Hygiene Data'!$D$13,0,10*ROW('Hygiene Data'!D86)))</f>
        <v/>
      </c>
      <c r="DR92" s="298" t="str">
        <f ca="true">+IF(OFFSET('Hygiene Data'!$E$11,0,10*ROW('Hygiene Data'!E86))="","",OFFSET('Hygiene Data'!$E$11,0,10*ROW('Hygiene Data'!E86)))</f>
        <v/>
      </c>
      <c r="DS92" s="298" t="str">
        <f ca="true">+IF(OFFSET('Hygiene Data'!$E$12,0,10*ROW('Hygiene Data'!E86))="","",OFFSET('Hygiene Data'!$E$12,0,10*ROW('Hygiene Data'!E86)))</f>
        <v/>
      </c>
      <c r="DT92" s="298" t="str">
        <f ca="true">+IF(OFFSET('Hygiene Data'!$E$13,0,10*ROW('Hygiene Data'!E86))="","",OFFSET('Hygiene Data'!$E$13,0,10*ROW('Hygiene Data'!E86)))</f>
        <v/>
      </c>
      <c r="DU92" s="298" t="str">
        <f ca="true">+IF(OFFSET('Hygiene Data'!$F$11,0,10*ROW('Hygiene Data'!F86))="","",OFFSET('Hygiene Data'!$F$11,0,10*ROW('Hygiene Data'!F86)))</f>
        <v/>
      </c>
      <c r="DV92" s="298" t="str">
        <f ca="true">+IF(OFFSET('Hygiene Data'!$F$12,0,10*ROW('Hygiene Data'!F86))="","",OFFSET('Hygiene Data'!$F$12,0,10*ROW('Hygiene Data'!F86)))</f>
        <v/>
      </c>
      <c r="DW92" s="298" t="str">
        <f ca="true">+IF(OFFSET('Hygiene Data'!$F$13,0,10*ROW('Hygiene Data'!F86))="","",OFFSET('Hygiene Data'!$F$13,0,10*ROW('Hygiene Data'!F86)))</f>
        <v/>
      </c>
      <c r="DX92" s="298" t="str">
        <f ca="true">+IF(OFFSET('Hygiene Data'!$G$11,0,10*ROW('Hygiene Data'!G86))="","",OFFSET('Hygiene Data'!$G$11,0,10*ROW('Hygiene Data'!G86)))</f>
        <v/>
      </c>
      <c r="DY92" s="298" t="str">
        <f ca="true">+IF(OFFSET('Hygiene Data'!$G$12,0,10*ROW('Hygiene Data'!G86))="","",OFFSET('Hygiene Data'!$G$12,0,10*ROW('Hygiene Data'!G86)))</f>
        <v/>
      </c>
      <c r="DZ92" s="298" t="str">
        <f ca="true">+IF(OFFSET('Hygiene Data'!$G$13,0,10*ROW('Hygiene Data'!G86))="","",OFFSET('Hygiene Data'!$G$13,0,10*ROW('Hygiene Data'!G86)))</f>
        <v/>
      </c>
      <c r="EA92" s="298" t="str">
        <f ca="true">+IF(OFFSET('Hygiene Data'!$H$11,0,10*ROW('Hygiene Data'!H86))="","",OFFSET('Hygiene Data'!$H$11,0,10*ROW('Hygiene Data'!H86)))</f>
        <v/>
      </c>
      <c r="EB92" s="298" t="str">
        <f ca="true">+IF(OFFSET('Hygiene Data'!$H$12,0,10*ROW('Hygiene Data'!H86))="","",OFFSET('Hygiene Data'!$H$12,0,10*ROW('Hygiene Data'!H86)))</f>
        <v/>
      </c>
      <c r="EC92" s="298" t="str">
        <f ca="true">+IF(OFFSET('Hygiene Data'!$H$13,0,10*ROW('Hygiene Data'!H86))="","",OFFSET('Hygiene Data'!$H$13,0,10*ROW('Hygiene Data'!H86)))</f>
        <v/>
      </c>
      <c r="ED92" s="298" t="str">
        <f ca="true">+IF(OFFSET('Hygiene Data'!$I$11,0,10*ROW('Hygiene Data'!I86))="","",OFFSET('Hygiene Data'!$I$11,0,10*ROW('Hygiene Data'!I86)))</f>
        <v/>
      </c>
      <c r="EE92" s="298" t="str">
        <f ca="true">+IF(OFFSET('Hygiene Data'!$I$12,0,10*ROW('Hygiene Data'!I86))="","",OFFSET('Hygiene Data'!$I$12,0,10*ROW('Hygiene Data'!I86)))</f>
        <v/>
      </c>
      <c r="EF92" s="298"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54"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8"/>
      <c r="BS93" s="298" t="str">
        <f ca="true">+IF(OFFSET('Water Data'!$D$27,0,10*ROW('Water Data'!D87))="","",OFFSET('Water Data'!$D$27,0,10*ROW('Water Data'!D87)))</f>
        <v/>
      </c>
      <c r="BT93" s="298" t="str">
        <f ca="true">+IF(OFFSET('Water Data'!$D$28,0,10*ROW('Water Data'!D87))="","",OFFSET('Water Data'!$D$28,0,10*ROW('Water Data'!D87)))</f>
        <v/>
      </c>
      <c r="BU93" s="298" t="str">
        <f ca="true">+IF(OFFSET('Water Data'!$D$29,0,10*ROW('Water Data'!D87))="","",OFFSET('Water Data'!$D$29,0,10*ROW('Water Data'!D87)))</f>
        <v/>
      </c>
      <c r="BV93" s="298" t="str">
        <f ca="true">+IF(OFFSET('Water Data'!$E$27,0,10*ROW('Water Data'!E87))="","",OFFSET('Water Data'!$E$27,0,10*ROW('Water Data'!E87)))</f>
        <v/>
      </c>
      <c r="BW93" s="298" t="str">
        <f ca="true">+IF(OFFSET('Water Data'!$E$28,0,10*ROW('Water Data'!E87))="","",OFFSET('Water Data'!$E$28,0,10*ROW('Water Data'!E87)))</f>
        <v/>
      </c>
      <c r="BX93" s="298" t="str">
        <f ca="true">+IF(OFFSET('Water Data'!$E$29,0,10*ROW('Water Data'!E87))="","",OFFSET('Water Data'!$E$29,0,10*ROW('Water Data'!E87)))</f>
        <v/>
      </c>
      <c r="BY93" s="298" t="str">
        <f ca="true">+IF(OFFSET('Water Data'!$F$27,0,10*ROW('Water Data'!F87))="","",OFFSET('Water Data'!$F$27,0,10*ROW('Water Data'!F87)))</f>
        <v/>
      </c>
      <c r="BZ93" s="298" t="str">
        <f ca="true">+IF(OFFSET('Water Data'!$F$28,0,10*ROW('Water Data'!F87))="","",OFFSET('Water Data'!$F$28,0,10*ROW('Water Data'!F87)))</f>
        <v/>
      </c>
      <c r="CA93" s="298" t="str">
        <f ca="true">+IF(OFFSET('Water Data'!$F$29,0,10*ROW('Water Data'!F87))="","",OFFSET('Water Data'!$F$29,0,10*ROW('Water Data'!F87)))</f>
        <v/>
      </c>
      <c r="CB93" s="298" t="str">
        <f ca="true">+IF(OFFSET('Water Data'!$G$27,0,10*ROW('Water Data'!G87))="","",OFFSET('Water Data'!$G$27,0,10*ROW('Water Data'!G87)))</f>
        <v/>
      </c>
      <c r="CC93" s="298" t="str">
        <f ca="true">+IF(OFFSET('Water Data'!$G$28,0,10*ROW('Water Data'!G87))="","",OFFSET('Water Data'!$G$28,0,10*ROW('Water Data'!G87)))</f>
        <v/>
      </c>
      <c r="CD93" s="298" t="str">
        <f ca="true">+IF(OFFSET('Water Data'!$G$29,0,10*ROW('Water Data'!G87))="","",OFFSET('Water Data'!$G$29,0,10*ROW('Water Data'!G87)))</f>
        <v/>
      </c>
      <c r="CE93" s="298" t="str">
        <f ca="true">+IF(OFFSET('Water Data'!$H$27,0,10*ROW('Water Data'!H87))="","",OFFSET('Water Data'!$H$27,0,10*ROW('Water Data'!H87)))</f>
        <v/>
      </c>
      <c r="CF93" s="298" t="str">
        <f ca="true">+IF(OFFSET('Water Data'!$H$28,0,10*ROW('Water Data'!H87))="","",OFFSET('Water Data'!$H$28,0,10*ROW('Water Data'!H87)))</f>
        <v/>
      </c>
      <c r="CG93" s="298" t="str">
        <f ca="true">+IF(OFFSET('Water Data'!$H$29,0,10*ROW('Water Data'!H87))="","",OFFSET('Water Data'!$H$29,0,10*ROW('Water Data'!H87)))</f>
        <v/>
      </c>
      <c r="CH93" s="298" t="str">
        <f ca="true">+IF(OFFSET('Water Data'!$I$27,0,10*ROW('Water Data'!I87))="","",OFFSET('Water Data'!$I$27,0,10*ROW('Water Data'!I87)))</f>
        <v/>
      </c>
      <c r="CI93" s="298" t="str">
        <f ca="true">+IF(OFFSET('Water Data'!$I$28,0,10*ROW('Water Data'!I87))="","",OFFSET('Water Data'!$I$28,0,10*ROW('Water Data'!I87)))</f>
        <v/>
      </c>
      <c r="CJ93" s="298" t="str">
        <f ca="true">+IF(OFFSET('Water Data'!$I$29,0,10*ROW('Water Data'!I87))="","",OFFSET('Water Data'!$I$29,0,10*ROW('Water Data'!I87)))</f>
        <v/>
      </c>
      <c r="CK93" s="298" t="str">
        <f ca="true">+IF(OFFSET('Sanitation Data'!$D$28,0,10*ROW('Sanitation Data'!D87))="","",OFFSET('Sanitation Data'!$D$28,0,10*ROW('Sanitation Data'!D87)))</f>
        <v/>
      </c>
      <c r="CL93" s="298" t="str">
        <f ca="true">+IF(OFFSET('Sanitation Data'!$D$29,0,10*ROW('Sanitation Data'!D87))="","",OFFSET('Sanitation Data'!$D$29,0,10*ROW('Sanitation Data'!D87)))</f>
        <v/>
      </c>
      <c r="CM93" s="298" t="str">
        <f ca="true">+IF(OFFSET('Sanitation Data'!$D$30,0,10*ROW('Sanitation Data'!D87))="","",OFFSET('Sanitation Data'!$D$30,0,10*ROW('Sanitation Data'!D87)))</f>
        <v/>
      </c>
      <c r="CN93" s="298" t="str">
        <f ca="true">+IF(OFFSET('Sanitation Data'!$D$31,0,10*ROW('Sanitation Data'!D87))="","",OFFSET('Sanitation Data'!$D$31,0,10*ROW('Sanitation Data'!D87)))</f>
        <v/>
      </c>
      <c r="CO93" s="298" t="str">
        <f ca="true">+IF(OFFSET('Sanitation Data'!$D$32,0,10*ROW('Sanitation Data'!D87))="","",OFFSET('Sanitation Data'!$D$32,0,10*ROW('Sanitation Data'!D87)))</f>
        <v/>
      </c>
      <c r="CP93" s="298" t="str">
        <f ca="true">+IF(OFFSET('Sanitation Data'!$E$28,0,10*ROW('Sanitation Data'!E87))="","",OFFSET('Sanitation Data'!$E$28,0,10*ROW('Sanitation Data'!E87)))</f>
        <v/>
      </c>
      <c r="CQ93" s="298" t="str">
        <f ca="true">+IF(OFFSET('Sanitation Data'!$E$29,0,10*ROW('Sanitation Data'!E87))="","",OFFSET('Sanitation Data'!$E$29,0,10*ROW('Sanitation Data'!E87)))</f>
        <v/>
      </c>
      <c r="CR93" s="298" t="str">
        <f ca="true">+IF(OFFSET('Sanitation Data'!$E$30,0,10*ROW('Sanitation Data'!E87))="","",OFFSET('Sanitation Data'!$E$30,0,10*ROW('Sanitation Data'!E87)))</f>
        <v/>
      </c>
      <c r="CS93" s="298" t="str">
        <f ca="true">+IF(OFFSET('Sanitation Data'!$E$31,0,10*ROW('Sanitation Data'!E87))="","",OFFSET('Sanitation Data'!$E$31,0,10*ROW('Sanitation Data'!E87)))</f>
        <v/>
      </c>
      <c r="CT93" s="298" t="str">
        <f ca="true">+IF(OFFSET('Sanitation Data'!$E$32,0,10*ROW('Sanitation Data'!E87))="","",OFFSET('Sanitation Data'!$E$32,0,10*ROW('Sanitation Data'!E87)))</f>
        <v/>
      </c>
      <c r="CU93" s="298" t="str">
        <f ca="true">+IF(OFFSET('Sanitation Data'!$F$28,0,10*ROW('Sanitation Data'!F87))="","",OFFSET('Sanitation Data'!$F$28,0,10*ROW('Sanitation Data'!F87)))</f>
        <v/>
      </c>
      <c r="CV93" s="298" t="str">
        <f ca="true">+IF(OFFSET('Sanitation Data'!$F$29,0,10*ROW('Sanitation Data'!F87))="","",OFFSET('Sanitation Data'!$F$29,0,10*ROW('Sanitation Data'!F87)))</f>
        <v/>
      </c>
      <c r="CW93" s="298" t="str">
        <f ca="true">+IF(OFFSET('Sanitation Data'!$F$30,0,10*ROW('Sanitation Data'!F87))="","",OFFSET('Sanitation Data'!$F$30,0,10*ROW('Sanitation Data'!F87)))</f>
        <v/>
      </c>
      <c r="CX93" s="298" t="str">
        <f ca="true">+IF(OFFSET('Sanitation Data'!$F$31,0,10*ROW('Sanitation Data'!F87))="","",OFFSET('Sanitation Data'!$F$31,0,10*ROW('Sanitation Data'!F87)))</f>
        <v/>
      </c>
      <c r="CY93" s="298" t="str">
        <f ca="true">+IF(OFFSET('Sanitation Data'!$F$32,0,10*ROW('Sanitation Data'!F87))="","",OFFSET('Sanitation Data'!$F$32,0,10*ROW('Sanitation Data'!F87)))</f>
        <v/>
      </c>
      <c r="CZ93" s="298" t="str">
        <f ca="true">+IF(OFFSET('Sanitation Data'!$G$28,0,10*ROW('Sanitation Data'!G87))="","",OFFSET('Sanitation Data'!$G$28,0,10*ROW('Sanitation Data'!G87)))</f>
        <v/>
      </c>
      <c r="DA93" s="298" t="str">
        <f ca="true">+IF(OFFSET('Sanitation Data'!$G$29,0,10*ROW('Sanitation Data'!G87))="","",OFFSET('Sanitation Data'!$G$29,0,10*ROW('Sanitation Data'!G87)))</f>
        <v/>
      </c>
      <c r="DB93" s="298" t="str">
        <f ca="true">+IF(OFFSET('Sanitation Data'!$G$30,0,10*ROW('Sanitation Data'!G87))="","",OFFSET('Sanitation Data'!$G$30,0,10*ROW('Sanitation Data'!G87)))</f>
        <v/>
      </c>
      <c r="DC93" s="298" t="str">
        <f ca="true">+IF(OFFSET('Sanitation Data'!$G$31,0,10*ROW('Sanitation Data'!G87))="","",OFFSET('Sanitation Data'!$G$31,0,10*ROW('Sanitation Data'!G87)))</f>
        <v/>
      </c>
      <c r="DD93" s="298" t="str">
        <f ca="true">+IF(OFFSET('Sanitation Data'!$G$32,0,10*ROW('Sanitation Data'!G87))="","",OFFSET('Sanitation Data'!$G$32,0,10*ROW('Sanitation Data'!G87)))</f>
        <v/>
      </c>
      <c r="DE93" s="298" t="str">
        <f ca="true">+IF(OFFSET('Sanitation Data'!$H$28,0,10*ROW('Sanitation Data'!H87))="","",OFFSET('Sanitation Data'!$H$28,0,10*ROW('Sanitation Data'!H87)))</f>
        <v/>
      </c>
      <c r="DF93" s="298" t="str">
        <f ca="true">+IF(OFFSET('Sanitation Data'!$H$29,0,10*ROW('Sanitation Data'!H87))="","",OFFSET('Sanitation Data'!$H$29,0,10*ROW('Sanitation Data'!H87)))</f>
        <v/>
      </c>
      <c r="DG93" s="298" t="str">
        <f ca="true">+IF(OFFSET('Sanitation Data'!$H$30,0,10*ROW('Sanitation Data'!H87))="","",OFFSET('Sanitation Data'!$H$30,0,10*ROW('Sanitation Data'!H87)))</f>
        <v/>
      </c>
      <c r="DH93" s="298" t="str">
        <f ca="true">+IF(OFFSET('Sanitation Data'!$H$31,0,10*ROW('Sanitation Data'!H87))="","",OFFSET('Sanitation Data'!$H$31,0,10*ROW('Sanitation Data'!H87)))</f>
        <v/>
      </c>
      <c r="DI93" s="298" t="str">
        <f ca="true">+IF(OFFSET('Sanitation Data'!$H$32,0,10*ROW('Sanitation Data'!H87))="","",OFFSET('Sanitation Data'!$H$32,0,10*ROW('Sanitation Data'!H87)))</f>
        <v/>
      </c>
      <c r="DJ93" s="298" t="str">
        <f ca="true">+IF(OFFSET('Sanitation Data'!$I$28,0,10*ROW('Sanitation Data'!I87))="","",OFFSET('Sanitation Data'!$I$28,0,10*ROW('Sanitation Data'!I87)))</f>
        <v/>
      </c>
      <c r="DK93" s="298" t="str">
        <f ca="true">+IF(OFFSET('Sanitation Data'!$I$29,0,10*ROW('Sanitation Data'!I87))="","",OFFSET('Sanitation Data'!$I$29,0,10*ROW('Sanitation Data'!I87)))</f>
        <v/>
      </c>
      <c r="DL93" s="298" t="str">
        <f ca="true">+IF(OFFSET('Sanitation Data'!$I$30,0,10*ROW('Sanitation Data'!I87))="","",OFFSET('Sanitation Data'!$I$30,0,10*ROW('Sanitation Data'!I87)))</f>
        <v/>
      </c>
      <c r="DM93" s="298" t="str">
        <f ca="true">+IF(OFFSET('Sanitation Data'!$I$31,0,10*ROW('Sanitation Data'!I87))="","",OFFSET('Sanitation Data'!$I$31,0,10*ROW('Sanitation Data'!I87)))</f>
        <v/>
      </c>
      <c r="DN93" s="298" t="str">
        <f ca="true">+IF(OFFSET('Sanitation Data'!$I$32,0,10*ROW('Sanitation Data'!I87))="","",OFFSET('Sanitation Data'!$I$32,0,10*ROW('Sanitation Data'!I87)))</f>
        <v/>
      </c>
      <c r="DO93" s="298" t="str">
        <f ca="true">+IF(OFFSET('Hygiene Data'!$D$11,0,10*ROW('Hygiene Data'!D87))="","",OFFSET('Hygiene Data'!$D$11,0,10*ROW('Hygiene Data'!D87)))</f>
        <v/>
      </c>
      <c r="DP93" s="298" t="str">
        <f ca="true">+IF(OFFSET('Hygiene Data'!$D$12,0,10*ROW('Hygiene Data'!D87))="","",OFFSET('Hygiene Data'!$D$12,0,10*ROW('Hygiene Data'!D87)))</f>
        <v/>
      </c>
      <c r="DQ93" s="298" t="str">
        <f ca="true">+IF(OFFSET('Hygiene Data'!$D$13,0,10*ROW('Hygiene Data'!D87))="","",OFFSET('Hygiene Data'!$D$13,0,10*ROW('Hygiene Data'!D87)))</f>
        <v/>
      </c>
      <c r="DR93" s="298" t="str">
        <f ca="true">+IF(OFFSET('Hygiene Data'!$E$11,0,10*ROW('Hygiene Data'!E87))="","",OFFSET('Hygiene Data'!$E$11,0,10*ROW('Hygiene Data'!E87)))</f>
        <v/>
      </c>
      <c r="DS93" s="298" t="str">
        <f ca="true">+IF(OFFSET('Hygiene Data'!$E$12,0,10*ROW('Hygiene Data'!E87))="","",OFFSET('Hygiene Data'!$E$12,0,10*ROW('Hygiene Data'!E87)))</f>
        <v/>
      </c>
      <c r="DT93" s="298" t="str">
        <f ca="true">+IF(OFFSET('Hygiene Data'!$E$13,0,10*ROW('Hygiene Data'!E87))="","",OFFSET('Hygiene Data'!$E$13,0,10*ROW('Hygiene Data'!E87)))</f>
        <v/>
      </c>
      <c r="DU93" s="298" t="str">
        <f ca="true">+IF(OFFSET('Hygiene Data'!$F$11,0,10*ROW('Hygiene Data'!F87))="","",OFFSET('Hygiene Data'!$F$11,0,10*ROW('Hygiene Data'!F87)))</f>
        <v/>
      </c>
      <c r="DV93" s="298" t="str">
        <f ca="true">+IF(OFFSET('Hygiene Data'!$F$12,0,10*ROW('Hygiene Data'!F87))="","",OFFSET('Hygiene Data'!$F$12,0,10*ROW('Hygiene Data'!F87)))</f>
        <v/>
      </c>
      <c r="DW93" s="298" t="str">
        <f ca="true">+IF(OFFSET('Hygiene Data'!$F$13,0,10*ROW('Hygiene Data'!F87))="","",OFFSET('Hygiene Data'!$F$13,0,10*ROW('Hygiene Data'!F87)))</f>
        <v/>
      </c>
      <c r="DX93" s="298" t="str">
        <f ca="true">+IF(OFFSET('Hygiene Data'!$G$11,0,10*ROW('Hygiene Data'!G87))="","",OFFSET('Hygiene Data'!$G$11,0,10*ROW('Hygiene Data'!G87)))</f>
        <v/>
      </c>
      <c r="DY93" s="298" t="str">
        <f ca="true">+IF(OFFSET('Hygiene Data'!$G$12,0,10*ROW('Hygiene Data'!G87))="","",OFFSET('Hygiene Data'!$G$12,0,10*ROW('Hygiene Data'!G87)))</f>
        <v/>
      </c>
      <c r="DZ93" s="298" t="str">
        <f ca="true">+IF(OFFSET('Hygiene Data'!$G$13,0,10*ROW('Hygiene Data'!G87))="","",OFFSET('Hygiene Data'!$G$13,0,10*ROW('Hygiene Data'!G87)))</f>
        <v/>
      </c>
      <c r="EA93" s="298" t="str">
        <f ca="true">+IF(OFFSET('Hygiene Data'!$H$11,0,10*ROW('Hygiene Data'!H87))="","",OFFSET('Hygiene Data'!$H$11,0,10*ROW('Hygiene Data'!H87)))</f>
        <v/>
      </c>
      <c r="EB93" s="298" t="str">
        <f ca="true">+IF(OFFSET('Hygiene Data'!$H$12,0,10*ROW('Hygiene Data'!H87))="","",OFFSET('Hygiene Data'!$H$12,0,10*ROW('Hygiene Data'!H87)))</f>
        <v/>
      </c>
      <c r="EC93" s="298" t="str">
        <f ca="true">+IF(OFFSET('Hygiene Data'!$H$13,0,10*ROW('Hygiene Data'!H87))="","",OFFSET('Hygiene Data'!$H$13,0,10*ROW('Hygiene Data'!H87)))</f>
        <v/>
      </c>
      <c r="ED93" s="298" t="str">
        <f ca="true">+IF(OFFSET('Hygiene Data'!$I$11,0,10*ROW('Hygiene Data'!I87))="","",OFFSET('Hygiene Data'!$I$11,0,10*ROW('Hygiene Data'!I87)))</f>
        <v/>
      </c>
      <c r="EE93" s="298" t="str">
        <f ca="true">+IF(OFFSET('Hygiene Data'!$I$12,0,10*ROW('Hygiene Data'!I87))="","",OFFSET('Hygiene Data'!$I$12,0,10*ROW('Hygiene Data'!I87)))</f>
        <v/>
      </c>
      <c r="EF93" s="298"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54"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8"/>
      <c r="BS94" s="298" t="str">
        <f ca="true">+IF(OFFSET('Water Data'!$D$27,0,10*ROW('Water Data'!D88))="","",OFFSET('Water Data'!$D$27,0,10*ROW('Water Data'!D88)))</f>
        <v/>
      </c>
      <c r="BT94" s="298" t="str">
        <f ca="true">+IF(OFFSET('Water Data'!$D$28,0,10*ROW('Water Data'!D88))="","",OFFSET('Water Data'!$D$28,0,10*ROW('Water Data'!D88)))</f>
        <v/>
      </c>
      <c r="BU94" s="298" t="str">
        <f ca="true">+IF(OFFSET('Water Data'!$D$29,0,10*ROW('Water Data'!D88))="","",OFFSET('Water Data'!$D$29,0,10*ROW('Water Data'!D88)))</f>
        <v/>
      </c>
      <c r="BV94" s="298" t="str">
        <f ca="true">+IF(OFFSET('Water Data'!$E$27,0,10*ROW('Water Data'!E88))="","",OFFSET('Water Data'!$E$27,0,10*ROW('Water Data'!E88)))</f>
        <v/>
      </c>
      <c r="BW94" s="298" t="str">
        <f ca="true">+IF(OFFSET('Water Data'!$E$28,0,10*ROW('Water Data'!E88))="","",OFFSET('Water Data'!$E$28,0,10*ROW('Water Data'!E88)))</f>
        <v/>
      </c>
      <c r="BX94" s="298" t="str">
        <f ca="true">+IF(OFFSET('Water Data'!$E$29,0,10*ROW('Water Data'!E88))="","",OFFSET('Water Data'!$E$29,0,10*ROW('Water Data'!E88)))</f>
        <v/>
      </c>
      <c r="BY94" s="298" t="str">
        <f ca="true">+IF(OFFSET('Water Data'!$F$27,0,10*ROW('Water Data'!F88))="","",OFFSET('Water Data'!$F$27,0,10*ROW('Water Data'!F88)))</f>
        <v/>
      </c>
      <c r="BZ94" s="298" t="str">
        <f ca="true">+IF(OFFSET('Water Data'!$F$28,0,10*ROW('Water Data'!F88))="","",OFFSET('Water Data'!$F$28,0,10*ROW('Water Data'!F88)))</f>
        <v/>
      </c>
      <c r="CA94" s="298" t="str">
        <f ca="true">+IF(OFFSET('Water Data'!$F$29,0,10*ROW('Water Data'!F88))="","",OFFSET('Water Data'!$F$29,0,10*ROW('Water Data'!F88)))</f>
        <v/>
      </c>
      <c r="CB94" s="298" t="str">
        <f ca="true">+IF(OFFSET('Water Data'!$G$27,0,10*ROW('Water Data'!G88))="","",OFFSET('Water Data'!$G$27,0,10*ROW('Water Data'!G88)))</f>
        <v/>
      </c>
      <c r="CC94" s="298" t="str">
        <f ca="true">+IF(OFFSET('Water Data'!$G$28,0,10*ROW('Water Data'!G88))="","",OFFSET('Water Data'!$G$28,0,10*ROW('Water Data'!G88)))</f>
        <v/>
      </c>
      <c r="CD94" s="298" t="str">
        <f ca="true">+IF(OFFSET('Water Data'!$G$29,0,10*ROW('Water Data'!G88))="","",OFFSET('Water Data'!$G$29,0,10*ROW('Water Data'!G88)))</f>
        <v/>
      </c>
      <c r="CE94" s="298" t="str">
        <f ca="true">+IF(OFFSET('Water Data'!$H$27,0,10*ROW('Water Data'!H88))="","",OFFSET('Water Data'!$H$27,0,10*ROW('Water Data'!H88)))</f>
        <v/>
      </c>
      <c r="CF94" s="298" t="str">
        <f ca="true">+IF(OFFSET('Water Data'!$H$28,0,10*ROW('Water Data'!H88))="","",OFFSET('Water Data'!$H$28,0,10*ROW('Water Data'!H88)))</f>
        <v/>
      </c>
      <c r="CG94" s="298" t="str">
        <f ca="true">+IF(OFFSET('Water Data'!$H$29,0,10*ROW('Water Data'!H88))="","",OFFSET('Water Data'!$H$29,0,10*ROW('Water Data'!H88)))</f>
        <v/>
      </c>
      <c r="CH94" s="298" t="str">
        <f ca="true">+IF(OFFSET('Water Data'!$I$27,0,10*ROW('Water Data'!I88))="","",OFFSET('Water Data'!$I$27,0,10*ROW('Water Data'!I88)))</f>
        <v/>
      </c>
      <c r="CI94" s="298" t="str">
        <f ca="true">+IF(OFFSET('Water Data'!$I$28,0,10*ROW('Water Data'!I88))="","",OFFSET('Water Data'!$I$28,0,10*ROW('Water Data'!I88)))</f>
        <v/>
      </c>
      <c r="CJ94" s="298" t="str">
        <f ca="true">+IF(OFFSET('Water Data'!$I$29,0,10*ROW('Water Data'!I88))="","",OFFSET('Water Data'!$I$29,0,10*ROW('Water Data'!I88)))</f>
        <v/>
      </c>
      <c r="CK94" s="298" t="str">
        <f ca="true">+IF(OFFSET('Sanitation Data'!$D$28,0,10*ROW('Sanitation Data'!D88))="","",OFFSET('Sanitation Data'!$D$28,0,10*ROW('Sanitation Data'!D88)))</f>
        <v/>
      </c>
      <c r="CL94" s="298" t="str">
        <f ca="true">+IF(OFFSET('Sanitation Data'!$D$29,0,10*ROW('Sanitation Data'!D88))="","",OFFSET('Sanitation Data'!$D$29,0,10*ROW('Sanitation Data'!D88)))</f>
        <v/>
      </c>
      <c r="CM94" s="298" t="str">
        <f ca="true">+IF(OFFSET('Sanitation Data'!$D$30,0,10*ROW('Sanitation Data'!D88))="","",OFFSET('Sanitation Data'!$D$30,0,10*ROW('Sanitation Data'!D88)))</f>
        <v/>
      </c>
      <c r="CN94" s="298" t="str">
        <f ca="true">+IF(OFFSET('Sanitation Data'!$D$31,0,10*ROW('Sanitation Data'!D88))="","",OFFSET('Sanitation Data'!$D$31,0,10*ROW('Sanitation Data'!D88)))</f>
        <v/>
      </c>
      <c r="CO94" s="298" t="str">
        <f ca="true">+IF(OFFSET('Sanitation Data'!$D$32,0,10*ROW('Sanitation Data'!D88))="","",OFFSET('Sanitation Data'!$D$32,0,10*ROW('Sanitation Data'!D88)))</f>
        <v/>
      </c>
      <c r="CP94" s="298" t="str">
        <f ca="true">+IF(OFFSET('Sanitation Data'!$E$28,0,10*ROW('Sanitation Data'!E88))="","",OFFSET('Sanitation Data'!$E$28,0,10*ROW('Sanitation Data'!E88)))</f>
        <v/>
      </c>
      <c r="CQ94" s="298" t="str">
        <f ca="true">+IF(OFFSET('Sanitation Data'!$E$29,0,10*ROW('Sanitation Data'!E88))="","",OFFSET('Sanitation Data'!$E$29,0,10*ROW('Sanitation Data'!E88)))</f>
        <v/>
      </c>
      <c r="CR94" s="298" t="str">
        <f ca="true">+IF(OFFSET('Sanitation Data'!$E$30,0,10*ROW('Sanitation Data'!E88))="","",OFFSET('Sanitation Data'!$E$30,0,10*ROW('Sanitation Data'!E88)))</f>
        <v/>
      </c>
      <c r="CS94" s="298" t="str">
        <f ca="true">+IF(OFFSET('Sanitation Data'!$E$31,0,10*ROW('Sanitation Data'!E88))="","",OFFSET('Sanitation Data'!$E$31,0,10*ROW('Sanitation Data'!E88)))</f>
        <v/>
      </c>
      <c r="CT94" s="298" t="str">
        <f ca="true">+IF(OFFSET('Sanitation Data'!$E$32,0,10*ROW('Sanitation Data'!E88))="","",OFFSET('Sanitation Data'!$E$32,0,10*ROW('Sanitation Data'!E88)))</f>
        <v/>
      </c>
      <c r="CU94" s="298" t="str">
        <f ca="true">+IF(OFFSET('Sanitation Data'!$F$28,0,10*ROW('Sanitation Data'!F88))="","",OFFSET('Sanitation Data'!$F$28,0,10*ROW('Sanitation Data'!F88)))</f>
        <v/>
      </c>
      <c r="CV94" s="298" t="str">
        <f ca="true">+IF(OFFSET('Sanitation Data'!$F$29,0,10*ROW('Sanitation Data'!F88))="","",OFFSET('Sanitation Data'!$F$29,0,10*ROW('Sanitation Data'!F88)))</f>
        <v/>
      </c>
      <c r="CW94" s="298" t="str">
        <f ca="true">+IF(OFFSET('Sanitation Data'!$F$30,0,10*ROW('Sanitation Data'!F88))="","",OFFSET('Sanitation Data'!$F$30,0,10*ROW('Sanitation Data'!F88)))</f>
        <v/>
      </c>
      <c r="CX94" s="298" t="str">
        <f ca="true">+IF(OFFSET('Sanitation Data'!$F$31,0,10*ROW('Sanitation Data'!F88))="","",OFFSET('Sanitation Data'!$F$31,0,10*ROW('Sanitation Data'!F88)))</f>
        <v/>
      </c>
      <c r="CY94" s="298" t="str">
        <f ca="true">+IF(OFFSET('Sanitation Data'!$F$32,0,10*ROW('Sanitation Data'!F88))="","",OFFSET('Sanitation Data'!$F$32,0,10*ROW('Sanitation Data'!F88)))</f>
        <v/>
      </c>
      <c r="CZ94" s="298" t="str">
        <f ca="true">+IF(OFFSET('Sanitation Data'!$G$28,0,10*ROW('Sanitation Data'!G88))="","",OFFSET('Sanitation Data'!$G$28,0,10*ROW('Sanitation Data'!G88)))</f>
        <v/>
      </c>
      <c r="DA94" s="298" t="str">
        <f ca="true">+IF(OFFSET('Sanitation Data'!$G$29,0,10*ROW('Sanitation Data'!G88))="","",OFFSET('Sanitation Data'!$G$29,0,10*ROW('Sanitation Data'!G88)))</f>
        <v/>
      </c>
      <c r="DB94" s="298" t="str">
        <f ca="true">+IF(OFFSET('Sanitation Data'!$G$30,0,10*ROW('Sanitation Data'!G88))="","",OFFSET('Sanitation Data'!$G$30,0,10*ROW('Sanitation Data'!G88)))</f>
        <v/>
      </c>
      <c r="DC94" s="298" t="str">
        <f ca="true">+IF(OFFSET('Sanitation Data'!$G$31,0,10*ROW('Sanitation Data'!G88))="","",OFFSET('Sanitation Data'!$G$31,0,10*ROW('Sanitation Data'!G88)))</f>
        <v/>
      </c>
      <c r="DD94" s="298" t="str">
        <f ca="true">+IF(OFFSET('Sanitation Data'!$G$32,0,10*ROW('Sanitation Data'!G88))="","",OFFSET('Sanitation Data'!$G$32,0,10*ROW('Sanitation Data'!G88)))</f>
        <v/>
      </c>
      <c r="DE94" s="298" t="str">
        <f ca="true">+IF(OFFSET('Sanitation Data'!$H$28,0,10*ROW('Sanitation Data'!H88))="","",OFFSET('Sanitation Data'!$H$28,0,10*ROW('Sanitation Data'!H88)))</f>
        <v/>
      </c>
      <c r="DF94" s="298" t="str">
        <f ca="true">+IF(OFFSET('Sanitation Data'!$H$29,0,10*ROW('Sanitation Data'!H88))="","",OFFSET('Sanitation Data'!$H$29,0,10*ROW('Sanitation Data'!H88)))</f>
        <v/>
      </c>
      <c r="DG94" s="298" t="str">
        <f ca="true">+IF(OFFSET('Sanitation Data'!$H$30,0,10*ROW('Sanitation Data'!H88))="","",OFFSET('Sanitation Data'!$H$30,0,10*ROW('Sanitation Data'!H88)))</f>
        <v/>
      </c>
      <c r="DH94" s="298" t="str">
        <f ca="true">+IF(OFFSET('Sanitation Data'!$H$31,0,10*ROW('Sanitation Data'!H88))="","",OFFSET('Sanitation Data'!$H$31,0,10*ROW('Sanitation Data'!H88)))</f>
        <v/>
      </c>
      <c r="DI94" s="298" t="str">
        <f ca="true">+IF(OFFSET('Sanitation Data'!$H$32,0,10*ROW('Sanitation Data'!H88))="","",OFFSET('Sanitation Data'!$H$32,0,10*ROW('Sanitation Data'!H88)))</f>
        <v/>
      </c>
      <c r="DJ94" s="298" t="str">
        <f ca="true">+IF(OFFSET('Sanitation Data'!$I$28,0,10*ROW('Sanitation Data'!I88))="","",OFFSET('Sanitation Data'!$I$28,0,10*ROW('Sanitation Data'!I88)))</f>
        <v/>
      </c>
      <c r="DK94" s="298" t="str">
        <f ca="true">+IF(OFFSET('Sanitation Data'!$I$29,0,10*ROW('Sanitation Data'!I88))="","",OFFSET('Sanitation Data'!$I$29,0,10*ROW('Sanitation Data'!I88)))</f>
        <v/>
      </c>
      <c r="DL94" s="298" t="str">
        <f ca="true">+IF(OFFSET('Sanitation Data'!$I$30,0,10*ROW('Sanitation Data'!I88))="","",OFFSET('Sanitation Data'!$I$30,0,10*ROW('Sanitation Data'!I88)))</f>
        <v/>
      </c>
      <c r="DM94" s="298" t="str">
        <f ca="true">+IF(OFFSET('Sanitation Data'!$I$31,0,10*ROW('Sanitation Data'!I88))="","",OFFSET('Sanitation Data'!$I$31,0,10*ROW('Sanitation Data'!I88)))</f>
        <v/>
      </c>
      <c r="DN94" s="298" t="str">
        <f ca="true">+IF(OFFSET('Sanitation Data'!$I$32,0,10*ROW('Sanitation Data'!I88))="","",OFFSET('Sanitation Data'!$I$32,0,10*ROW('Sanitation Data'!I88)))</f>
        <v/>
      </c>
      <c r="DO94" s="298" t="str">
        <f ca="true">+IF(OFFSET('Hygiene Data'!$D$11,0,10*ROW('Hygiene Data'!D88))="","",OFFSET('Hygiene Data'!$D$11,0,10*ROW('Hygiene Data'!D88)))</f>
        <v/>
      </c>
      <c r="DP94" s="298" t="str">
        <f ca="true">+IF(OFFSET('Hygiene Data'!$D$12,0,10*ROW('Hygiene Data'!D88))="","",OFFSET('Hygiene Data'!$D$12,0,10*ROW('Hygiene Data'!D88)))</f>
        <v/>
      </c>
      <c r="DQ94" s="298" t="str">
        <f ca="true">+IF(OFFSET('Hygiene Data'!$D$13,0,10*ROW('Hygiene Data'!D88))="","",OFFSET('Hygiene Data'!$D$13,0,10*ROW('Hygiene Data'!D88)))</f>
        <v/>
      </c>
      <c r="DR94" s="298" t="str">
        <f ca="true">+IF(OFFSET('Hygiene Data'!$E$11,0,10*ROW('Hygiene Data'!E88))="","",OFFSET('Hygiene Data'!$E$11,0,10*ROW('Hygiene Data'!E88)))</f>
        <v/>
      </c>
      <c r="DS94" s="298" t="str">
        <f ca="true">+IF(OFFSET('Hygiene Data'!$E$12,0,10*ROW('Hygiene Data'!E88))="","",OFFSET('Hygiene Data'!$E$12,0,10*ROW('Hygiene Data'!E88)))</f>
        <v/>
      </c>
      <c r="DT94" s="298" t="str">
        <f ca="true">+IF(OFFSET('Hygiene Data'!$E$13,0,10*ROW('Hygiene Data'!E88))="","",OFFSET('Hygiene Data'!$E$13,0,10*ROW('Hygiene Data'!E88)))</f>
        <v/>
      </c>
      <c r="DU94" s="298" t="str">
        <f ca="true">+IF(OFFSET('Hygiene Data'!$F$11,0,10*ROW('Hygiene Data'!F88))="","",OFFSET('Hygiene Data'!$F$11,0,10*ROW('Hygiene Data'!F88)))</f>
        <v/>
      </c>
      <c r="DV94" s="298" t="str">
        <f ca="true">+IF(OFFSET('Hygiene Data'!$F$12,0,10*ROW('Hygiene Data'!F88))="","",OFFSET('Hygiene Data'!$F$12,0,10*ROW('Hygiene Data'!F88)))</f>
        <v/>
      </c>
      <c r="DW94" s="298" t="str">
        <f ca="true">+IF(OFFSET('Hygiene Data'!$F$13,0,10*ROW('Hygiene Data'!F88))="","",OFFSET('Hygiene Data'!$F$13,0,10*ROW('Hygiene Data'!F88)))</f>
        <v/>
      </c>
      <c r="DX94" s="298" t="str">
        <f ca="true">+IF(OFFSET('Hygiene Data'!$G$11,0,10*ROW('Hygiene Data'!G88))="","",OFFSET('Hygiene Data'!$G$11,0,10*ROW('Hygiene Data'!G88)))</f>
        <v/>
      </c>
      <c r="DY94" s="298" t="str">
        <f ca="true">+IF(OFFSET('Hygiene Data'!$G$12,0,10*ROW('Hygiene Data'!G88))="","",OFFSET('Hygiene Data'!$G$12,0,10*ROW('Hygiene Data'!G88)))</f>
        <v/>
      </c>
      <c r="DZ94" s="298" t="str">
        <f ca="true">+IF(OFFSET('Hygiene Data'!$G$13,0,10*ROW('Hygiene Data'!G88))="","",OFFSET('Hygiene Data'!$G$13,0,10*ROW('Hygiene Data'!G88)))</f>
        <v/>
      </c>
      <c r="EA94" s="298" t="str">
        <f ca="true">+IF(OFFSET('Hygiene Data'!$H$11,0,10*ROW('Hygiene Data'!H88))="","",OFFSET('Hygiene Data'!$H$11,0,10*ROW('Hygiene Data'!H88)))</f>
        <v/>
      </c>
      <c r="EB94" s="298" t="str">
        <f ca="true">+IF(OFFSET('Hygiene Data'!$H$12,0,10*ROW('Hygiene Data'!H88))="","",OFFSET('Hygiene Data'!$H$12,0,10*ROW('Hygiene Data'!H88)))</f>
        <v/>
      </c>
      <c r="EC94" s="298" t="str">
        <f ca="true">+IF(OFFSET('Hygiene Data'!$H$13,0,10*ROW('Hygiene Data'!H88))="","",OFFSET('Hygiene Data'!$H$13,0,10*ROW('Hygiene Data'!H88)))</f>
        <v/>
      </c>
      <c r="ED94" s="298" t="str">
        <f ca="true">+IF(OFFSET('Hygiene Data'!$I$11,0,10*ROW('Hygiene Data'!I88))="","",OFFSET('Hygiene Data'!$I$11,0,10*ROW('Hygiene Data'!I88)))</f>
        <v/>
      </c>
      <c r="EE94" s="298" t="str">
        <f ca="true">+IF(OFFSET('Hygiene Data'!$I$12,0,10*ROW('Hygiene Data'!I88))="","",OFFSET('Hygiene Data'!$I$12,0,10*ROW('Hygiene Data'!I88)))</f>
        <v/>
      </c>
      <c r="EF94" s="298"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54"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8"/>
      <c r="BS95" s="298" t="str">
        <f ca="true">+IF(OFFSET('Water Data'!$D$27,0,10*ROW('Water Data'!D89))="","",OFFSET('Water Data'!$D$27,0,10*ROW('Water Data'!D89)))</f>
        <v/>
      </c>
      <c r="BT95" s="298" t="str">
        <f ca="true">+IF(OFFSET('Water Data'!$D$28,0,10*ROW('Water Data'!D89))="","",OFFSET('Water Data'!$D$28,0,10*ROW('Water Data'!D89)))</f>
        <v/>
      </c>
      <c r="BU95" s="298" t="str">
        <f ca="true">+IF(OFFSET('Water Data'!$D$29,0,10*ROW('Water Data'!D89))="","",OFFSET('Water Data'!$D$29,0,10*ROW('Water Data'!D89)))</f>
        <v/>
      </c>
      <c r="BV95" s="298" t="str">
        <f ca="true">+IF(OFFSET('Water Data'!$E$27,0,10*ROW('Water Data'!E89))="","",OFFSET('Water Data'!$E$27,0,10*ROW('Water Data'!E89)))</f>
        <v/>
      </c>
      <c r="BW95" s="298" t="str">
        <f ca="true">+IF(OFFSET('Water Data'!$E$28,0,10*ROW('Water Data'!E89))="","",OFFSET('Water Data'!$E$28,0,10*ROW('Water Data'!E89)))</f>
        <v/>
      </c>
      <c r="BX95" s="298" t="str">
        <f ca="true">+IF(OFFSET('Water Data'!$E$29,0,10*ROW('Water Data'!E89))="","",OFFSET('Water Data'!$E$29,0,10*ROW('Water Data'!E89)))</f>
        <v/>
      </c>
      <c r="BY95" s="298" t="str">
        <f ca="true">+IF(OFFSET('Water Data'!$F$27,0,10*ROW('Water Data'!F89))="","",OFFSET('Water Data'!$F$27,0,10*ROW('Water Data'!F89)))</f>
        <v/>
      </c>
      <c r="BZ95" s="298" t="str">
        <f ca="true">+IF(OFFSET('Water Data'!$F$28,0,10*ROW('Water Data'!F89))="","",OFFSET('Water Data'!$F$28,0,10*ROW('Water Data'!F89)))</f>
        <v/>
      </c>
      <c r="CA95" s="298" t="str">
        <f ca="true">+IF(OFFSET('Water Data'!$F$29,0,10*ROW('Water Data'!F89))="","",OFFSET('Water Data'!$F$29,0,10*ROW('Water Data'!F89)))</f>
        <v/>
      </c>
      <c r="CB95" s="298" t="str">
        <f ca="true">+IF(OFFSET('Water Data'!$G$27,0,10*ROW('Water Data'!G89))="","",OFFSET('Water Data'!$G$27,0,10*ROW('Water Data'!G89)))</f>
        <v/>
      </c>
      <c r="CC95" s="298" t="str">
        <f ca="true">+IF(OFFSET('Water Data'!$G$28,0,10*ROW('Water Data'!G89))="","",OFFSET('Water Data'!$G$28,0,10*ROW('Water Data'!G89)))</f>
        <v/>
      </c>
      <c r="CD95" s="298" t="str">
        <f ca="true">+IF(OFFSET('Water Data'!$G$29,0,10*ROW('Water Data'!G89))="","",OFFSET('Water Data'!$G$29,0,10*ROW('Water Data'!G89)))</f>
        <v/>
      </c>
      <c r="CE95" s="298" t="str">
        <f ca="true">+IF(OFFSET('Water Data'!$H$27,0,10*ROW('Water Data'!H89))="","",OFFSET('Water Data'!$H$27,0,10*ROW('Water Data'!H89)))</f>
        <v/>
      </c>
      <c r="CF95" s="298" t="str">
        <f ca="true">+IF(OFFSET('Water Data'!$H$28,0,10*ROW('Water Data'!H89))="","",OFFSET('Water Data'!$H$28,0,10*ROW('Water Data'!H89)))</f>
        <v/>
      </c>
      <c r="CG95" s="298" t="str">
        <f ca="true">+IF(OFFSET('Water Data'!$H$29,0,10*ROW('Water Data'!H89))="","",OFFSET('Water Data'!$H$29,0,10*ROW('Water Data'!H89)))</f>
        <v/>
      </c>
      <c r="CH95" s="298" t="str">
        <f ca="true">+IF(OFFSET('Water Data'!$I$27,0,10*ROW('Water Data'!I89))="","",OFFSET('Water Data'!$I$27,0,10*ROW('Water Data'!I89)))</f>
        <v/>
      </c>
      <c r="CI95" s="298" t="str">
        <f ca="true">+IF(OFFSET('Water Data'!$I$28,0,10*ROW('Water Data'!I89))="","",OFFSET('Water Data'!$I$28,0,10*ROW('Water Data'!I89)))</f>
        <v/>
      </c>
      <c r="CJ95" s="298" t="str">
        <f ca="true">+IF(OFFSET('Water Data'!$I$29,0,10*ROW('Water Data'!I89))="","",OFFSET('Water Data'!$I$29,0,10*ROW('Water Data'!I89)))</f>
        <v/>
      </c>
      <c r="CK95" s="298" t="str">
        <f ca="true">+IF(OFFSET('Sanitation Data'!$D$28,0,10*ROW('Sanitation Data'!D89))="","",OFFSET('Sanitation Data'!$D$28,0,10*ROW('Sanitation Data'!D89)))</f>
        <v/>
      </c>
      <c r="CL95" s="298" t="str">
        <f ca="true">+IF(OFFSET('Sanitation Data'!$D$29,0,10*ROW('Sanitation Data'!D89))="","",OFFSET('Sanitation Data'!$D$29,0,10*ROW('Sanitation Data'!D89)))</f>
        <v/>
      </c>
      <c r="CM95" s="298" t="str">
        <f ca="true">+IF(OFFSET('Sanitation Data'!$D$30,0,10*ROW('Sanitation Data'!D89))="","",OFFSET('Sanitation Data'!$D$30,0,10*ROW('Sanitation Data'!D89)))</f>
        <v/>
      </c>
      <c r="CN95" s="298" t="str">
        <f ca="true">+IF(OFFSET('Sanitation Data'!$D$31,0,10*ROW('Sanitation Data'!D89))="","",OFFSET('Sanitation Data'!$D$31,0,10*ROW('Sanitation Data'!D89)))</f>
        <v/>
      </c>
      <c r="CO95" s="298" t="str">
        <f ca="true">+IF(OFFSET('Sanitation Data'!$D$32,0,10*ROW('Sanitation Data'!D89))="","",OFFSET('Sanitation Data'!$D$32,0,10*ROW('Sanitation Data'!D89)))</f>
        <v/>
      </c>
      <c r="CP95" s="298" t="str">
        <f ca="true">+IF(OFFSET('Sanitation Data'!$E$28,0,10*ROW('Sanitation Data'!E89))="","",OFFSET('Sanitation Data'!$E$28,0,10*ROW('Sanitation Data'!E89)))</f>
        <v/>
      </c>
      <c r="CQ95" s="298" t="str">
        <f ca="true">+IF(OFFSET('Sanitation Data'!$E$29,0,10*ROW('Sanitation Data'!E89))="","",OFFSET('Sanitation Data'!$E$29,0,10*ROW('Sanitation Data'!E89)))</f>
        <v/>
      </c>
      <c r="CR95" s="298" t="str">
        <f ca="true">+IF(OFFSET('Sanitation Data'!$E$30,0,10*ROW('Sanitation Data'!E89))="","",OFFSET('Sanitation Data'!$E$30,0,10*ROW('Sanitation Data'!E89)))</f>
        <v/>
      </c>
      <c r="CS95" s="298" t="str">
        <f ca="true">+IF(OFFSET('Sanitation Data'!$E$31,0,10*ROW('Sanitation Data'!E89))="","",OFFSET('Sanitation Data'!$E$31,0,10*ROW('Sanitation Data'!E89)))</f>
        <v/>
      </c>
      <c r="CT95" s="298" t="str">
        <f ca="true">+IF(OFFSET('Sanitation Data'!$E$32,0,10*ROW('Sanitation Data'!E89))="","",OFFSET('Sanitation Data'!$E$32,0,10*ROW('Sanitation Data'!E89)))</f>
        <v/>
      </c>
      <c r="CU95" s="298" t="str">
        <f ca="true">+IF(OFFSET('Sanitation Data'!$F$28,0,10*ROW('Sanitation Data'!F89))="","",OFFSET('Sanitation Data'!$F$28,0,10*ROW('Sanitation Data'!F89)))</f>
        <v/>
      </c>
      <c r="CV95" s="298" t="str">
        <f ca="true">+IF(OFFSET('Sanitation Data'!$F$29,0,10*ROW('Sanitation Data'!F89))="","",OFFSET('Sanitation Data'!$F$29,0,10*ROW('Sanitation Data'!F89)))</f>
        <v/>
      </c>
      <c r="CW95" s="298" t="str">
        <f ca="true">+IF(OFFSET('Sanitation Data'!$F$30,0,10*ROW('Sanitation Data'!F89))="","",OFFSET('Sanitation Data'!$F$30,0,10*ROW('Sanitation Data'!F89)))</f>
        <v/>
      </c>
      <c r="CX95" s="298" t="str">
        <f ca="true">+IF(OFFSET('Sanitation Data'!$F$31,0,10*ROW('Sanitation Data'!F89))="","",OFFSET('Sanitation Data'!$F$31,0,10*ROW('Sanitation Data'!F89)))</f>
        <v/>
      </c>
      <c r="CY95" s="298" t="str">
        <f ca="true">+IF(OFFSET('Sanitation Data'!$F$32,0,10*ROW('Sanitation Data'!F89))="","",OFFSET('Sanitation Data'!$F$32,0,10*ROW('Sanitation Data'!F89)))</f>
        <v/>
      </c>
      <c r="CZ95" s="298" t="str">
        <f ca="true">+IF(OFFSET('Sanitation Data'!$G$28,0,10*ROW('Sanitation Data'!G89))="","",OFFSET('Sanitation Data'!$G$28,0,10*ROW('Sanitation Data'!G89)))</f>
        <v/>
      </c>
      <c r="DA95" s="298" t="str">
        <f ca="true">+IF(OFFSET('Sanitation Data'!$G$29,0,10*ROW('Sanitation Data'!G89))="","",OFFSET('Sanitation Data'!$G$29,0,10*ROW('Sanitation Data'!G89)))</f>
        <v/>
      </c>
      <c r="DB95" s="298" t="str">
        <f ca="true">+IF(OFFSET('Sanitation Data'!$G$30,0,10*ROW('Sanitation Data'!G89))="","",OFFSET('Sanitation Data'!$G$30,0,10*ROW('Sanitation Data'!G89)))</f>
        <v/>
      </c>
      <c r="DC95" s="298" t="str">
        <f ca="true">+IF(OFFSET('Sanitation Data'!$G$31,0,10*ROW('Sanitation Data'!G89))="","",OFFSET('Sanitation Data'!$G$31,0,10*ROW('Sanitation Data'!G89)))</f>
        <v/>
      </c>
      <c r="DD95" s="298" t="str">
        <f ca="true">+IF(OFFSET('Sanitation Data'!$G$32,0,10*ROW('Sanitation Data'!G89))="","",OFFSET('Sanitation Data'!$G$32,0,10*ROW('Sanitation Data'!G89)))</f>
        <v/>
      </c>
      <c r="DE95" s="298" t="str">
        <f ca="true">+IF(OFFSET('Sanitation Data'!$H$28,0,10*ROW('Sanitation Data'!H89))="","",OFFSET('Sanitation Data'!$H$28,0,10*ROW('Sanitation Data'!H89)))</f>
        <v/>
      </c>
      <c r="DF95" s="298" t="str">
        <f ca="true">+IF(OFFSET('Sanitation Data'!$H$29,0,10*ROW('Sanitation Data'!H89))="","",OFFSET('Sanitation Data'!$H$29,0,10*ROW('Sanitation Data'!H89)))</f>
        <v/>
      </c>
      <c r="DG95" s="298" t="str">
        <f ca="true">+IF(OFFSET('Sanitation Data'!$H$30,0,10*ROW('Sanitation Data'!H89))="","",OFFSET('Sanitation Data'!$H$30,0,10*ROW('Sanitation Data'!H89)))</f>
        <v/>
      </c>
      <c r="DH95" s="298" t="str">
        <f ca="true">+IF(OFFSET('Sanitation Data'!$H$31,0,10*ROW('Sanitation Data'!H89))="","",OFFSET('Sanitation Data'!$H$31,0,10*ROW('Sanitation Data'!H89)))</f>
        <v/>
      </c>
      <c r="DI95" s="298" t="str">
        <f ca="true">+IF(OFFSET('Sanitation Data'!$H$32,0,10*ROW('Sanitation Data'!H89))="","",OFFSET('Sanitation Data'!$H$32,0,10*ROW('Sanitation Data'!H89)))</f>
        <v/>
      </c>
      <c r="DJ95" s="298" t="str">
        <f ca="true">+IF(OFFSET('Sanitation Data'!$I$28,0,10*ROW('Sanitation Data'!I89))="","",OFFSET('Sanitation Data'!$I$28,0,10*ROW('Sanitation Data'!I89)))</f>
        <v/>
      </c>
      <c r="DK95" s="298" t="str">
        <f ca="true">+IF(OFFSET('Sanitation Data'!$I$29,0,10*ROW('Sanitation Data'!I89))="","",OFFSET('Sanitation Data'!$I$29,0,10*ROW('Sanitation Data'!I89)))</f>
        <v/>
      </c>
      <c r="DL95" s="298" t="str">
        <f ca="true">+IF(OFFSET('Sanitation Data'!$I$30,0,10*ROW('Sanitation Data'!I89))="","",OFFSET('Sanitation Data'!$I$30,0,10*ROW('Sanitation Data'!I89)))</f>
        <v/>
      </c>
      <c r="DM95" s="298" t="str">
        <f ca="true">+IF(OFFSET('Sanitation Data'!$I$31,0,10*ROW('Sanitation Data'!I89))="","",OFFSET('Sanitation Data'!$I$31,0,10*ROW('Sanitation Data'!I89)))</f>
        <v/>
      </c>
      <c r="DN95" s="298" t="str">
        <f ca="true">+IF(OFFSET('Sanitation Data'!$I$32,0,10*ROW('Sanitation Data'!I89))="","",OFFSET('Sanitation Data'!$I$32,0,10*ROW('Sanitation Data'!I89)))</f>
        <v/>
      </c>
      <c r="DO95" s="298" t="str">
        <f ca="true">+IF(OFFSET('Hygiene Data'!$D$11,0,10*ROW('Hygiene Data'!D89))="","",OFFSET('Hygiene Data'!$D$11,0,10*ROW('Hygiene Data'!D89)))</f>
        <v/>
      </c>
      <c r="DP95" s="298" t="str">
        <f ca="true">+IF(OFFSET('Hygiene Data'!$D$12,0,10*ROW('Hygiene Data'!D89))="","",OFFSET('Hygiene Data'!$D$12,0,10*ROW('Hygiene Data'!D89)))</f>
        <v/>
      </c>
      <c r="DQ95" s="298" t="str">
        <f ca="true">+IF(OFFSET('Hygiene Data'!$D$13,0,10*ROW('Hygiene Data'!D89))="","",OFFSET('Hygiene Data'!$D$13,0,10*ROW('Hygiene Data'!D89)))</f>
        <v/>
      </c>
      <c r="DR95" s="298" t="str">
        <f ca="true">+IF(OFFSET('Hygiene Data'!$E$11,0,10*ROW('Hygiene Data'!E89))="","",OFFSET('Hygiene Data'!$E$11,0,10*ROW('Hygiene Data'!E89)))</f>
        <v/>
      </c>
      <c r="DS95" s="298" t="str">
        <f ca="true">+IF(OFFSET('Hygiene Data'!$E$12,0,10*ROW('Hygiene Data'!E89))="","",OFFSET('Hygiene Data'!$E$12,0,10*ROW('Hygiene Data'!E89)))</f>
        <v/>
      </c>
      <c r="DT95" s="298" t="str">
        <f ca="true">+IF(OFFSET('Hygiene Data'!$E$13,0,10*ROW('Hygiene Data'!E89))="","",OFFSET('Hygiene Data'!$E$13,0,10*ROW('Hygiene Data'!E89)))</f>
        <v/>
      </c>
      <c r="DU95" s="298" t="str">
        <f ca="true">+IF(OFFSET('Hygiene Data'!$F$11,0,10*ROW('Hygiene Data'!F89))="","",OFFSET('Hygiene Data'!$F$11,0,10*ROW('Hygiene Data'!F89)))</f>
        <v/>
      </c>
      <c r="DV95" s="298" t="str">
        <f ca="true">+IF(OFFSET('Hygiene Data'!$F$12,0,10*ROW('Hygiene Data'!F89))="","",OFFSET('Hygiene Data'!$F$12,0,10*ROW('Hygiene Data'!F89)))</f>
        <v/>
      </c>
      <c r="DW95" s="298" t="str">
        <f ca="true">+IF(OFFSET('Hygiene Data'!$F$13,0,10*ROW('Hygiene Data'!F89))="","",OFFSET('Hygiene Data'!$F$13,0,10*ROW('Hygiene Data'!F89)))</f>
        <v/>
      </c>
      <c r="DX95" s="298" t="str">
        <f ca="true">+IF(OFFSET('Hygiene Data'!$G$11,0,10*ROW('Hygiene Data'!G89))="","",OFFSET('Hygiene Data'!$G$11,0,10*ROW('Hygiene Data'!G89)))</f>
        <v/>
      </c>
      <c r="DY95" s="298" t="str">
        <f ca="true">+IF(OFFSET('Hygiene Data'!$G$12,0,10*ROW('Hygiene Data'!G89))="","",OFFSET('Hygiene Data'!$G$12,0,10*ROW('Hygiene Data'!G89)))</f>
        <v/>
      </c>
      <c r="DZ95" s="298" t="str">
        <f ca="true">+IF(OFFSET('Hygiene Data'!$G$13,0,10*ROW('Hygiene Data'!G89))="","",OFFSET('Hygiene Data'!$G$13,0,10*ROW('Hygiene Data'!G89)))</f>
        <v/>
      </c>
      <c r="EA95" s="298" t="str">
        <f ca="true">+IF(OFFSET('Hygiene Data'!$H$11,0,10*ROW('Hygiene Data'!H89))="","",OFFSET('Hygiene Data'!$H$11,0,10*ROW('Hygiene Data'!H89)))</f>
        <v/>
      </c>
      <c r="EB95" s="298" t="str">
        <f ca="true">+IF(OFFSET('Hygiene Data'!$H$12,0,10*ROW('Hygiene Data'!H89))="","",OFFSET('Hygiene Data'!$H$12,0,10*ROW('Hygiene Data'!H89)))</f>
        <v/>
      </c>
      <c r="EC95" s="298" t="str">
        <f ca="true">+IF(OFFSET('Hygiene Data'!$H$13,0,10*ROW('Hygiene Data'!H89))="","",OFFSET('Hygiene Data'!$H$13,0,10*ROW('Hygiene Data'!H89)))</f>
        <v/>
      </c>
      <c r="ED95" s="298" t="str">
        <f ca="true">+IF(OFFSET('Hygiene Data'!$I$11,0,10*ROW('Hygiene Data'!I89))="","",OFFSET('Hygiene Data'!$I$11,0,10*ROW('Hygiene Data'!I89)))</f>
        <v/>
      </c>
      <c r="EE95" s="298" t="str">
        <f ca="true">+IF(OFFSET('Hygiene Data'!$I$12,0,10*ROW('Hygiene Data'!I89))="","",OFFSET('Hygiene Data'!$I$12,0,10*ROW('Hygiene Data'!I89)))</f>
        <v/>
      </c>
      <c r="EF95" s="298"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54"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8"/>
      <c r="BS96" s="298" t="str">
        <f ca="true">+IF(OFFSET('Water Data'!$D$27,0,10*ROW('Water Data'!D90))="","",OFFSET('Water Data'!$D$27,0,10*ROW('Water Data'!D90)))</f>
        <v/>
      </c>
      <c r="BT96" s="298" t="str">
        <f ca="true">+IF(OFFSET('Water Data'!$D$28,0,10*ROW('Water Data'!D90))="","",OFFSET('Water Data'!$D$28,0,10*ROW('Water Data'!D90)))</f>
        <v/>
      </c>
      <c r="BU96" s="298" t="str">
        <f ca="true">+IF(OFFSET('Water Data'!$D$29,0,10*ROW('Water Data'!D90))="","",OFFSET('Water Data'!$D$29,0,10*ROW('Water Data'!D90)))</f>
        <v/>
      </c>
      <c r="BV96" s="298" t="str">
        <f ca="true">+IF(OFFSET('Water Data'!$E$27,0,10*ROW('Water Data'!E90))="","",OFFSET('Water Data'!$E$27,0,10*ROW('Water Data'!E90)))</f>
        <v/>
      </c>
      <c r="BW96" s="298" t="str">
        <f ca="true">+IF(OFFSET('Water Data'!$E$28,0,10*ROW('Water Data'!E90))="","",OFFSET('Water Data'!$E$28,0,10*ROW('Water Data'!E90)))</f>
        <v/>
      </c>
      <c r="BX96" s="298" t="str">
        <f ca="true">+IF(OFFSET('Water Data'!$E$29,0,10*ROW('Water Data'!E90))="","",OFFSET('Water Data'!$E$29,0,10*ROW('Water Data'!E90)))</f>
        <v/>
      </c>
      <c r="BY96" s="298" t="str">
        <f ca="true">+IF(OFFSET('Water Data'!$F$27,0,10*ROW('Water Data'!F90))="","",OFFSET('Water Data'!$F$27,0,10*ROW('Water Data'!F90)))</f>
        <v/>
      </c>
      <c r="BZ96" s="298" t="str">
        <f ca="true">+IF(OFFSET('Water Data'!$F$28,0,10*ROW('Water Data'!F90))="","",OFFSET('Water Data'!$F$28,0,10*ROW('Water Data'!F90)))</f>
        <v/>
      </c>
      <c r="CA96" s="298" t="str">
        <f ca="true">+IF(OFFSET('Water Data'!$F$29,0,10*ROW('Water Data'!F90))="","",OFFSET('Water Data'!$F$29,0,10*ROW('Water Data'!F90)))</f>
        <v/>
      </c>
      <c r="CB96" s="298" t="str">
        <f ca="true">+IF(OFFSET('Water Data'!$G$27,0,10*ROW('Water Data'!G90))="","",OFFSET('Water Data'!$G$27,0,10*ROW('Water Data'!G90)))</f>
        <v/>
      </c>
      <c r="CC96" s="298" t="str">
        <f ca="true">+IF(OFFSET('Water Data'!$G$28,0,10*ROW('Water Data'!G90))="","",OFFSET('Water Data'!$G$28,0,10*ROW('Water Data'!G90)))</f>
        <v/>
      </c>
      <c r="CD96" s="298" t="str">
        <f ca="true">+IF(OFFSET('Water Data'!$G$29,0,10*ROW('Water Data'!G90))="","",OFFSET('Water Data'!$G$29,0,10*ROW('Water Data'!G90)))</f>
        <v/>
      </c>
      <c r="CE96" s="298" t="str">
        <f ca="true">+IF(OFFSET('Water Data'!$H$27,0,10*ROW('Water Data'!H90))="","",OFFSET('Water Data'!$H$27,0,10*ROW('Water Data'!H90)))</f>
        <v/>
      </c>
      <c r="CF96" s="298" t="str">
        <f ca="true">+IF(OFFSET('Water Data'!$H$28,0,10*ROW('Water Data'!H90))="","",OFFSET('Water Data'!$H$28,0,10*ROW('Water Data'!H90)))</f>
        <v/>
      </c>
      <c r="CG96" s="298" t="str">
        <f ca="true">+IF(OFFSET('Water Data'!$H$29,0,10*ROW('Water Data'!H90))="","",OFFSET('Water Data'!$H$29,0,10*ROW('Water Data'!H90)))</f>
        <v/>
      </c>
      <c r="CH96" s="298" t="str">
        <f ca="true">+IF(OFFSET('Water Data'!$I$27,0,10*ROW('Water Data'!I90))="","",OFFSET('Water Data'!$I$27,0,10*ROW('Water Data'!I90)))</f>
        <v/>
      </c>
      <c r="CI96" s="298" t="str">
        <f ca="true">+IF(OFFSET('Water Data'!$I$28,0,10*ROW('Water Data'!I90))="","",OFFSET('Water Data'!$I$28,0,10*ROW('Water Data'!I90)))</f>
        <v/>
      </c>
      <c r="CJ96" s="298" t="str">
        <f ca="true">+IF(OFFSET('Water Data'!$I$29,0,10*ROW('Water Data'!I90))="","",OFFSET('Water Data'!$I$29,0,10*ROW('Water Data'!I90)))</f>
        <v/>
      </c>
      <c r="CK96" s="298" t="str">
        <f ca="true">+IF(OFFSET('Sanitation Data'!$D$28,0,10*ROW('Sanitation Data'!D90))="","",OFFSET('Sanitation Data'!$D$28,0,10*ROW('Sanitation Data'!D90)))</f>
        <v/>
      </c>
      <c r="CL96" s="298" t="str">
        <f ca="true">+IF(OFFSET('Sanitation Data'!$D$29,0,10*ROW('Sanitation Data'!D90))="","",OFFSET('Sanitation Data'!$D$29,0,10*ROW('Sanitation Data'!D90)))</f>
        <v/>
      </c>
      <c r="CM96" s="298" t="str">
        <f ca="true">+IF(OFFSET('Sanitation Data'!$D$30,0,10*ROW('Sanitation Data'!D90))="","",OFFSET('Sanitation Data'!$D$30,0,10*ROW('Sanitation Data'!D90)))</f>
        <v/>
      </c>
      <c r="CN96" s="298" t="str">
        <f ca="true">+IF(OFFSET('Sanitation Data'!$D$31,0,10*ROW('Sanitation Data'!D90))="","",OFFSET('Sanitation Data'!$D$31,0,10*ROW('Sanitation Data'!D90)))</f>
        <v/>
      </c>
      <c r="CO96" s="298" t="str">
        <f ca="true">+IF(OFFSET('Sanitation Data'!$D$32,0,10*ROW('Sanitation Data'!D90))="","",OFFSET('Sanitation Data'!$D$32,0,10*ROW('Sanitation Data'!D90)))</f>
        <v/>
      </c>
      <c r="CP96" s="298" t="str">
        <f ca="true">+IF(OFFSET('Sanitation Data'!$E$28,0,10*ROW('Sanitation Data'!E90))="","",OFFSET('Sanitation Data'!$E$28,0,10*ROW('Sanitation Data'!E90)))</f>
        <v/>
      </c>
      <c r="CQ96" s="298" t="str">
        <f ca="true">+IF(OFFSET('Sanitation Data'!$E$29,0,10*ROW('Sanitation Data'!E90))="","",OFFSET('Sanitation Data'!$E$29,0,10*ROW('Sanitation Data'!E90)))</f>
        <v/>
      </c>
      <c r="CR96" s="298" t="str">
        <f ca="true">+IF(OFFSET('Sanitation Data'!$E$30,0,10*ROW('Sanitation Data'!E90))="","",OFFSET('Sanitation Data'!$E$30,0,10*ROW('Sanitation Data'!E90)))</f>
        <v/>
      </c>
      <c r="CS96" s="298" t="str">
        <f ca="true">+IF(OFFSET('Sanitation Data'!$E$31,0,10*ROW('Sanitation Data'!E90))="","",OFFSET('Sanitation Data'!$E$31,0,10*ROW('Sanitation Data'!E90)))</f>
        <v/>
      </c>
      <c r="CT96" s="298" t="str">
        <f ca="true">+IF(OFFSET('Sanitation Data'!$E$32,0,10*ROW('Sanitation Data'!E90))="","",OFFSET('Sanitation Data'!$E$32,0,10*ROW('Sanitation Data'!E90)))</f>
        <v/>
      </c>
      <c r="CU96" s="298" t="str">
        <f ca="true">+IF(OFFSET('Sanitation Data'!$F$28,0,10*ROW('Sanitation Data'!F90))="","",OFFSET('Sanitation Data'!$F$28,0,10*ROW('Sanitation Data'!F90)))</f>
        <v/>
      </c>
      <c r="CV96" s="298" t="str">
        <f ca="true">+IF(OFFSET('Sanitation Data'!$F$29,0,10*ROW('Sanitation Data'!F90))="","",OFFSET('Sanitation Data'!$F$29,0,10*ROW('Sanitation Data'!F90)))</f>
        <v/>
      </c>
      <c r="CW96" s="298" t="str">
        <f ca="true">+IF(OFFSET('Sanitation Data'!$F$30,0,10*ROW('Sanitation Data'!F90))="","",OFFSET('Sanitation Data'!$F$30,0,10*ROW('Sanitation Data'!F90)))</f>
        <v/>
      </c>
      <c r="CX96" s="298" t="str">
        <f ca="true">+IF(OFFSET('Sanitation Data'!$F$31,0,10*ROW('Sanitation Data'!F90))="","",OFFSET('Sanitation Data'!$F$31,0,10*ROW('Sanitation Data'!F90)))</f>
        <v/>
      </c>
      <c r="CY96" s="298" t="str">
        <f ca="true">+IF(OFFSET('Sanitation Data'!$F$32,0,10*ROW('Sanitation Data'!F90))="","",OFFSET('Sanitation Data'!$F$32,0,10*ROW('Sanitation Data'!F90)))</f>
        <v/>
      </c>
      <c r="CZ96" s="298" t="str">
        <f ca="true">+IF(OFFSET('Sanitation Data'!$G$28,0,10*ROW('Sanitation Data'!G90))="","",OFFSET('Sanitation Data'!$G$28,0,10*ROW('Sanitation Data'!G90)))</f>
        <v/>
      </c>
      <c r="DA96" s="298" t="str">
        <f ca="true">+IF(OFFSET('Sanitation Data'!$G$29,0,10*ROW('Sanitation Data'!G90))="","",OFFSET('Sanitation Data'!$G$29,0,10*ROW('Sanitation Data'!G90)))</f>
        <v/>
      </c>
      <c r="DB96" s="298" t="str">
        <f ca="true">+IF(OFFSET('Sanitation Data'!$G$30,0,10*ROW('Sanitation Data'!G90))="","",OFFSET('Sanitation Data'!$G$30,0,10*ROW('Sanitation Data'!G90)))</f>
        <v/>
      </c>
      <c r="DC96" s="298" t="str">
        <f ca="true">+IF(OFFSET('Sanitation Data'!$G$31,0,10*ROW('Sanitation Data'!G90))="","",OFFSET('Sanitation Data'!$G$31,0,10*ROW('Sanitation Data'!G90)))</f>
        <v/>
      </c>
      <c r="DD96" s="298" t="str">
        <f ca="true">+IF(OFFSET('Sanitation Data'!$G$32,0,10*ROW('Sanitation Data'!G90))="","",OFFSET('Sanitation Data'!$G$32,0,10*ROW('Sanitation Data'!G90)))</f>
        <v/>
      </c>
      <c r="DE96" s="298" t="str">
        <f ca="true">+IF(OFFSET('Sanitation Data'!$H$28,0,10*ROW('Sanitation Data'!H90))="","",OFFSET('Sanitation Data'!$H$28,0,10*ROW('Sanitation Data'!H90)))</f>
        <v/>
      </c>
      <c r="DF96" s="298" t="str">
        <f ca="true">+IF(OFFSET('Sanitation Data'!$H$29,0,10*ROW('Sanitation Data'!H90))="","",OFFSET('Sanitation Data'!$H$29,0,10*ROW('Sanitation Data'!H90)))</f>
        <v/>
      </c>
      <c r="DG96" s="298" t="str">
        <f ca="true">+IF(OFFSET('Sanitation Data'!$H$30,0,10*ROW('Sanitation Data'!H90))="","",OFFSET('Sanitation Data'!$H$30,0,10*ROW('Sanitation Data'!H90)))</f>
        <v/>
      </c>
      <c r="DH96" s="298" t="str">
        <f ca="true">+IF(OFFSET('Sanitation Data'!$H$31,0,10*ROW('Sanitation Data'!H90))="","",OFFSET('Sanitation Data'!$H$31,0,10*ROW('Sanitation Data'!H90)))</f>
        <v/>
      </c>
      <c r="DI96" s="298" t="str">
        <f ca="true">+IF(OFFSET('Sanitation Data'!$H$32,0,10*ROW('Sanitation Data'!H90))="","",OFFSET('Sanitation Data'!$H$32,0,10*ROW('Sanitation Data'!H90)))</f>
        <v/>
      </c>
      <c r="DJ96" s="298" t="str">
        <f ca="true">+IF(OFFSET('Sanitation Data'!$I$28,0,10*ROW('Sanitation Data'!I90))="","",OFFSET('Sanitation Data'!$I$28,0,10*ROW('Sanitation Data'!I90)))</f>
        <v/>
      </c>
      <c r="DK96" s="298" t="str">
        <f ca="true">+IF(OFFSET('Sanitation Data'!$I$29,0,10*ROW('Sanitation Data'!I90))="","",OFFSET('Sanitation Data'!$I$29,0,10*ROW('Sanitation Data'!I90)))</f>
        <v/>
      </c>
      <c r="DL96" s="298" t="str">
        <f ca="true">+IF(OFFSET('Sanitation Data'!$I$30,0,10*ROW('Sanitation Data'!I90))="","",OFFSET('Sanitation Data'!$I$30,0,10*ROW('Sanitation Data'!I90)))</f>
        <v/>
      </c>
      <c r="DM96" s="298" t="str">
        <f ca="true">+IF(OFFSET('Sanitation Data'!$I$31,0,10*ROW('Sanitation Data'!I90))="","",OFFSET('Sanitation Data'!$I$31,0,10*ROW('Sanitation Data'!I90)))</f>
        <v/>
      </c>
      <c r="DN96" s="298" t="str">
        <f ca="true">+IF(OFFSET('Sanitation Data'!$I$32,0,10*ROW('Sanitation Data'!I90))="","",OFFSET('Sanitation Data'!$I$32,0,10*ROW('Sanitation Data'!I90)))</f>
        <v/>
      </c>
      <c r="DO96" s="298" t="str">
        <f ca="true">+IF(OFFSET('Hygiene Data'!$D$11,0,10*ROW('Hygiene Data'!D90))="","",OFFSET('Hygiene Data'!$D$11,0,10*ROW('Hygiene Data'!D90)))</f>
        <v/>
      </c>
      <c r="DP96" s="298" t="str">
        <f ca="true">+IF(OFFSET('Hygiene Data'!$D$12,0,10*ROW('Hygiene Data'!D90))="","",OFFSET('Hygiene Data'!$D$12,0,10*ROW('Hygiene Data'!D90)))</f>
        <v/>
      </c>
      <c r="DQ96" s="298" t="str">
        <f ca="true">+IF(OFFSET('Hygiene Data'!$D$13,0,10*ROW('Hygiene Data'!D90))="","",OFFSET('Hygiene Data'!$D$13,0,10*ROW('Hygiene Data'!D90)))</f>
        <v/>
      </c>
      <c r="DR96" s="298" t="str">
        <f ca="true">+IF(OFFSET('Hygiene Data'!$E$11,0,10*ROW('Hygiene Data'!E90))="","",OFFSET('Hygiene Data'!$E$11,0,10*ROW('Hygiene Data'!E90)))</f>
        <v/>
      </c>
      <c r="DS96" s="298" t="str">
        <f ca="true">+IF(OFFSET('Hygiene Data'!$E$12,0,10*ROW('Hygiene Data'!E90))="","",OFFSET('Hygiene Data'!$E$12,0,10*ROW('Hygiene Data'!E90)))</f>
        <v/>
      </c>
      <c r="DT96" s="298" t="str">
        <f ca="true">+IF(OFFSET('Hygiene Data'!$E$13,0,10*ROW('Hygiene Data'!E90))="","",OFFSET('Hygiene Data'!$E$13,0,10*ROW('Hygiene Data'!E90)))</f>
        <v/>
      </c>
      <c r="DU96" s="298" t="str">
        <f ca="true">+IF(OFFSET('Hygiene Data'!$F$11,0,10*ROW('Hygiene Data'!F90))="","",OFFSET('Hygiene Data'!$F$11,0,10*ROW('Hygiene Data'!F90)))</f>
        <v/>
      </c>
      <c r="DV96" s="298" t="str">
        <f ca="true">+IF(OFFSET('Hygiene Data'!$F$12,0,10*ROW('Hygiene Data'!F90))="","",OFFSET('Hygiene Data'!$F$12,0,10*ROW('Hygiene Data'!F90)))</f>
        <v/>
      </c>
      <c r="DW96" s="298" t="str">
        <f ca="true">+IF(OFFSET('Hygiene Data'!$F$13,0,10*ROW('Hygiene Data'!F90))="","",OFFSET('Hygiene Data'!$F$13,0,10*ROW('Hygiene Data'!F90)))</f>
        <v/>
      </c>
      <c r="DX96" s="298" t="str">
        <f ca="true">+IF(OFFSET('Hygiene Data'!$G$11,0,10*ROW('Hygiene Data'!G90))="","",OFFSET('Hygiene Data'!$G$11,0,10*ROW('Hygiene Data'!G90)))</f>
        <v/>
      </c>
      <c r="DY96" s="298" t="str">
        <f ca="true">+IF(OFFSET('Hygiene Data'!$G$12,0,10*ROW('Hygiene Data'!G90))="","",OFFSET('Hygiene Data'!$G$12,0,10*ROW('Hygiene Data'!G90)))</f>
        <v/>
      </c>
      <c r="DZ96" s="298" t="str">
        <f ca="true">+IF(OFFSET('Hygiene Data'!$G$13,0,10*ROW('Hygiene Data'!G90))="","",OFFSET('Hygiene Data'!$G$13,0,10*ROW('Hygiene Data'!G90)))</f>
        <v/>
      </c>
      <c r="EA96" s="298" t="str">
        <f ca="true">+IF(OFFSET('Hygiene Data'!$H$11,0,10*ROW('Hygiene Data'!H90))="","",OFFSET('Hygiene Data'!$H$11,0,10*ROW('Hygiene Data'!H90)))</f>
        <v/>
      </c>
      <c r="EB96" s="298" t="str">
        <f ca="true">+IF(OFFSET('Hygiene Data'!$H$12,0,10*ROW('Hygiene Data'!H90))="","",OFFSET('Hygiene Data'!$H$12,0,10*ROW('Hygiene Data'!H90)))</f>
        <v/>
      </c>
      <c r="EC96" s="298" t="str">
        <f ca="true">+IF(OFFSET('Hygiene Data'!$H$13,0,10*ROW('Hygiene Data'!H90))="","",OFFSET('Hygiene Data'!$H$13,0,10*ROW('Hygiene Data'!H90)))</f>
        <v/>
      </c>
      <c r="ED96" s="298" t="str">
        <f ca="true">+IF(OFFSET('Hygiene Data'!$I$11,0,10*ROW('Hygiene Data'!I90))="","",OFFSET('Hygiene Data'!$I$11,0,10*ROW('Hygiene Data'!I90)))</f>
        <v/>
      </c>
      <c r="EE96" s="298" t="str">
        <f ca="true">+IF(OFFSET('Hygiene Data'!$I$12,0,10*ROW('Hygiene Data'!I90))="","",OFFSET('Hygiene Data'!$I$12,0,10*ROW('Hygiene Data'!I90)))</f>
        <v/>
      </c>
      <c r="EF96" s="298"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54"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8"/>
      <c r="BS97" s="298" t="str">
        <f ca="true">+IF(OFFSET('Water Data'!$D$27,0,10*ROW('Water Data'!D91))="","",OFFSET('Water Data'!$D$27,0,10*ROW('Water Data'!D91)))</f>
        <v/>
      </c>
      <c r="BT97" s="298" t="str">
        <f ca="true">+IF(OFFSET('Water Data'!$D$28,0,10*ROW('Water Data'!D91))="","",OFFSET('Water Data'!$D$28,0,10*ROW('Water Data'!D91)))</f>
        <v/>
      </c>
      <c r="BU97" s="298" t="str">
        <f ca="true">+IF(OFFSET('Water Data'!$D$29,0,10*ROW('Water Data'!D91))="","",OFFSET('Water Data'!$D$29,0,10*ROW('Water Data'!D91)))</f>
        <v/>
      </c>
      <c r="BV97" s="298" t="str">
        <f ca="true">+IF(OFFSET('Water Data'!$E$27,0,10*ROW('Water Data'!E91))="","",OFFSET('Water Data'!$E$27,0,10*ROW('Water Data'!E91)))</f>
        <v/>
      </c>
      <c r="BW97" s="298" t="str">
        <f ca="true">+IF(OFFSET('Water Data'!$E$28,0,10*ROW('Water Data'!E91))="","",OFFSET('Water Data'!$E$28,0,10*ROW('Water Data'!E91)))</f>
        <v/>
      </c>
      <c r="BX97" s="298" t="str">
        <f ca="true">+IF(OFFSET('Water Data'!$E$29,0,10*ROW('Water Data'!E91))="","",OFFSET('Water Data'!$E$29,0,10*ROW('Water Data'!E91)))</f>
        <v/>
      </c>
      <c r="BY97" s="298" t="str">
        <f ca="true">+IF(OFFSET('Water Data'!$F$27,0,10*ROW('Water Data'!F91))="","",OFFSET('Water Data'!$F$27,0,10*ROW('Water Data'!F91)))</f>
        <v/>
      </c>
      <c r="BZ97" s="298" t="str">
        <f ca="true">+IF(OFFSET('Water Data'!$F$28,0,10*ROW('Water Data'!F91))="","",OFFSET('Water Data'!$F$28,0,10*ROW('Water Data'!F91)))</f>
        <v/>
      </c>
      <c r="CA97" s="298" t="str">
        <f ca="true">+IF(OFFSET('Water Data'!$F$29,0,10*ROW('Water Data'!F91))="","",OFFSET('Water Data'!$F$29,0,10*ROW('Water Data'!F91)))</f>
        <v/>
      </c>
      <c r="CB97" s="298" t="str">
        <f ca="true">+IF(OFFSET('Water Data'!$G$27,0,10*ROW('Water Data'!G91))="","",OFFSET('Water Data'!$G$27,0,10*ROW('Water Data'!G91)))</f>
        <v/>
      </c>
      <c r="CC97" s="298" t="str">
        <f ca="true">+IF(OFFSET('Water Data'!$G$28,0,10*ROW('Water Data'!G91))="","",OFFSET('Water Data'!$G$28,0,10*ROW('Water Data'!G91)))</f>
        <v/>
      </c>
      <c r="CD97" s="298" t="str">
        <f ca="true">+IF(OFFSET('Water Data'!$G$29,0,10*ROW('Water Data'!G91))="","",OFFSET('Water Data'!$G$29,0,10*ROW('Water Data'!G91)))</f>
        <v/>
      </c>
      <c r="CE97" s="298" t="str">
        <f ca="true">+IF(OFFSET('Water Data'!$H$27,0,10*ROW('Water Data'!H91))="","",OFFSET('Water Data'!$H$27,0,10*ROW('Water Data'!H91)))</f>
        <v/>
      </c>
      <c r="CF97" s="298" t="str">
        <f ca="true">+IF(OFFSET('Water Data'!$H$28,0,10*ROW('Water Data'!H91))="","",OFFSET('Water Data'!$H$28,0,10*ROW('Water Data'!H91)))</f>
        <v/>
      </c>
      <c r="CG97" s="298" t="str">
        <f ca="true">+IF(OFFSET('Water Data'!$H$29,0,10*ROW('Water Data'!H91))="","",OFFSET('Water Data'!$H$29,0,10*ROW('Water Data'!H91)))</f>
        <v/>
      </c>
      <c r="CH97" s="298" t="str">
        <f ca="true">+IF(OFFSET('Water Data'!$I$27,0,10*ROW('Water Data'!I91))="","",OFFSET('Water Data'!$I$27,0,10*ROW('Water Data'!I91)))</f>
        <v/>
      </c>
      <c r="CI97" s="298" t="str">
        <f ca="true">+IF(OFFSET('Water Data'!$I$28,0,10*ROW('Water Data'!I91))="","",OFFSET('Water Data'!$I$28,0,10*ROW('Water Data'!I91)))</f>
        <v/>
      </c>
      <c r="CJ97" s="298" t="str">
        <f ca="true">+IF(OFFSET('Water Data'!$I$29,0,10*ROW('Water Data'!I91))="","",OFFSET('Water Data'!$I$29,0,10*ROW('Water Data'!I91)))</f>
        <v/>
      </c>
      <c r="CK97" s="298" t="str">
        <f ca="true">+IF(OFFSET('Sanitation Data'!$D$28,0,10*ROW('Sanitation Data'!D91))="","",OFFSET('Sanitation Data'!$D$28,0,10*ROW('Sanitation Data'!D91)))</f>
        <v/>
      </c>
      <c r="CL97" s="298" t="str">
        <f ca="true">+IF(OFFSET('Sanitation Data'!$D$29,0,10*ROW('Sanitation Data'!D91))="","",OFFSET('Sanitation Data'!$D$29,0,10*ROW('Sanitation Data'!D91)))</f>
        <v/>
      </c>
      <c r="CM97" s="298" t="str">
        <f ca="true">+IF(OFFSET('Sanitation Data'!$D$30,0,10*ROW('Sanitation Data'!D91))="","",OFFSET('Sanitation Data'!$D$30,0,10*ROW('Sanitation Data'!D91)))</f>
        <v/>
      </c>
      <c r="CN97" s="298" t="str">
        <f ca="true">+IF(OFFSET('Sanitation Data'!$D$31,0,10*ROW('Sanitation Data'!D91))="","",OFFSET('Sanitation Data'!$D$31,0,10*ROW('Sanitation Data'!D91)))</f>
        <v/>
      </c>
      <c r="CO97" s="298" t="str">
        <f ca="true">+IF(OFFSET('Sanitation Data'!$D$32,0,10*ROW('Sanitation Data'!D91))="","",OFFSET('Sanitation Data'!$D$32,0,10*ROW('Sanitation Data'!D91)))</f>
        <v/>
      </c>
      <c r="CP97" s="298" t="str">
        <f ca="true">+IF(OFFSET('Sanitation Data'!$E$28,0,10*ROW('Sanitation Data'!E91))="","",OFFSET('Sanitation Data'!$E$28,0,10*ROW('Sanitation Data'!E91)))</f>
        <v/>
      </c>
      <c r="CQ97" s="298" t="str">
        <f ca="true">+IF(OFFSET('Sanitation Data'!$E$29,0,10*ROW('Sanitation Data'!E91))="","",OFFSET('Sanitation Data'!$E$29,0,10*ROW('Sanitation Data'!E91)))</f>
        <v/>
      </c>
      <c r="CR97" s="298" t="str">
        <f ca="true">+IF(OFFSET('Sanitation Data'!$E$30,0,10*ROW('Sanitation Data'!E91))="","",OFFSET('Sanitation Data'!$E$30,0,10*ROW('Sanitation Data'!E91)))</f>
        <v/>
      </c>
      <c r="CS97" s="298" t="str">
        <f ca="true">+IF(OFFSET('Sanitation Data'!$E$31,0,10*ROW('Sanitation Data'!E91))="","",OFFSET('Sanitation Data'!$E$31,0,10*ROW('Sanitation Data'!E91)))</f>
        <v/>
      </c>
      <c r="CT97" s="298" t="str">
        <f ca="true">+IF(OFFSET('Sanitation Data'!$E$32,0,10*ROW('Sanitation Data'!E91))="","",OFFSET('Sanitation Data'!$E$32,0,10*ROW('Sanitation Data'!E91)))</f>
        <v/>
      </c>
      <c r="CU97" s="298" t="str">
        <f ca="true">+IF(OFFSET('Sanitation Data'!$F$28,0,10*ROW('Sanitation Data'!F91))="","",OFFSET('Sanitation Data'!$F$28,0,10*ROW('Sanitation Data'!F91)))</f>
        <v/>
      </c>
      <c r="CV97" s="298" t="str">
        <f ca="true">+IF(OFFSET('Sanitation Data'!$F$29,0,10*ROW('Sanitation Data'!F91))="","",OFFSET('Sanitation Data'!$F$29,0,10*ROW('Sanitation Data'!F91)))</f>
        <v/>
      </c>
      <c r="CW97" s="298" t="str">
        <f ca="true">+IF(OFFSET('Sanitation Data'!$F$30,0,10*ROW('Sanitation Data'!F91))="","",OFFSET('Sanitation Data'!$F$30,0,10*ROW('Sanitation Data'!F91)))</f>
        <v/>
      </c>
      <c r="CX97" s="298" t="str">
        <f ca="true">+IF(OFFSET('Sanitation Data'!$F$31,0,10*ROW('Sanitation Data'!F91))="","",OFFSET('Sanitation Data'!$F$31,0,10*ROW('Sanitation Data'!F91)))</f>
        <v/>
      </c>
      <c r="CY97" s="298" t="str">
        <f ca="true">+IF(OFFSET('Sanitation Data'!$F$32,0,10*ROW('Sanitation Data'!F91))="","",OFFSET('Sanitation Data'!$F$32,0,10*ROW('Sanitation Data'!F91)))</f>
        <v/>
      </c>
      <c r="CZ97" s="298" t="str">
        <f ca="true">+IF(OFFSET('Sanitation Data'!$G$28,0,10*ROW('Sanitation Data'!G91))="","",OFFSET('Sanitation Data'!$G$28,0,10*ROW('Sanitation Data'!G91)))</f>
        <v/>
      </c>
      <c r="DA97" s="298" t="str">
        <f ca="true">+IF(OFFSET('Sanitation Data'!$G$29,0,10*ROW('Sanitation Data'!G91))="","",OFFSET('Sanitation Data'!$G$29,0,10*ROW('Sanitation Data'!G91)))</f>
        <v/>
      </c>
      <c r="DB97" s="298" t="str">
        <f ca="true">+IF(OFFSET('Sanitation Data'!$G$30,0,10*ROW('Sanitation Data'!G91))="","",OFFSET('Sanitation Data'!$G$30,0,10*ROW('Sanitation Data'!G91)))</f>
        <v/>
      </c>
      <c r="DC97" s="298" t="str">
        <f ca="true">+IF(OFFSET('Sanitation Data'!$G$31,0,10*ROW('Sanitation Data'!G91))="","",OFFSET('Sanitation Data'!$G$31,0,10*ROW('Sanitation Data'!G91)))</f>
        <v/>
      </c>
      <c r="DD97" s="298" t="str">
        <f ca="true">+IF(OFFSET('Sanitation Data'!$G$32,0,10*ROW('Sanitation Data'!G91))="","",OFFSET('Sanitation Data'!$G$32,0,10*ROW('Sanitation Data'!G91)))</f>
        <v/>
      </c>
      <c r="DE97" s="298" t="str">
        <f ca="true">+IF(OFFSET('Sanitation Data'!$H$28,0,10*ROW('Sanitation Data'!H91))="","",OFFSET('Sanitation Data'!$H$28,0,10*ROW('Sanitation Data'!H91)))</f>
        <v/>
      </c>
      <c r="DF97" s="298" t="str">
        <f ca="true">+IF(OFFSET('Sanitation Data'!$H$29,0,10*ROW('Sanitation Data'!H91))="","",OFFSET('Sanitation Data'!$H$29,0,10*ROW('Sanitation Data'!H91)))</f>
        <v/>
      </c>
      <c r="DG97" s="298" t="str">
        <f ca="true">+IF(OFFSET('Sanitation Data'!$H$30,0,10*ROW('Sanitation Data'!H91))="","",OFFSET('Sanitation Data'!$H$30,0,10*ROW('Sanitation Data'!H91)))</f>
        <v/>
      </c>
      <c r="DH97" s="298" t="str">
        <f ca="true">+IF(OFFSET('Sanitation Data'!$H$31,0,10*ROW('Sanitation Data'!H91))="","",OFFSET('Sanitation Data'!$H$31,0,10*ROW('Sanitation Data'!H91)))</f>
        <v/>
      </c>
      <c r="DI97" s="298" t="str">
        <f ca="true">+IF(OFFSET('Sanitation Data'!$H$32,0,10*ROW('Sanitation Data'!H91))="","",OFFSET('Sanitation Data'!$H$32,0,10*ROW('Sanitation Data'!H91)))</f>
        <v/>
      </c>
      <c r="DJ97" s="298" t="str">
        <f ca="true">+IF(OFFSET('Sanitation Data'!$I$28,0,10*ROW('Sanitation Data'!I91))="","",OFFSET('Sanitation Data'!$I$28,0,10*ROW('Sanitation Data'!I91)))</f>
        <v/>
      </c>
      <c r="DK97" s="298" t="str">
        <f ca="true">+IF(OFFSET('Sanitation Data'!$I$29,0,10*ROW('Sanitation Data'!I91))="","",OFFSET('Sanitation Data'!$I$29,0,10*ROW('Sanitation Data'!I91)))</f>
        <v/>
      </c>
      <c r="DL97" s="298" t="str">
        <f ca="true">+IF(OFFSET('Sanitation Data'!$I$30,0,10*ROW('Sanitation Data'!I91))="","",OFFSET('Sanitation Data'!$I$30,0,10*ROW('Sanitation Data'!I91)))</f>
        <v/>
      </c>
      <c r="DM97" s="298" t="str">
        <f ca="true">+IF(OFFSET('Sanitation Data'!$I$31,0,10*ROW('Sanitation Data'!I91))="","",OFFSET('Sanitation Data'!$I$31,0,10*ROW('Sanitation Data'!I91)))</f>
        <v/>
      </c>
      <c r="DN97" s="298" t="str">
        <f ca="true">+IF(OFFSET('Sanitation Data'!$I$32,0,10*ROW('Sanitation Data'!I91))="","",OFFSET('Sanitation Data'!$I$32,0,10*ROW('Sanitation Data'!I91)))</f>
        <v/>
      </c>
      <c r="DO97" s="298" t="str">
        <f ca="true">+IF(OFFSET('Hygiene Data'!$D$11,0,10*ROW('Hygiene Data'!D91))="","",OFFSET('Hygiene Data'!$D$11,0,10*ROW('Hygiene Data'!D91)))</f>
        <v/>
      </c>
      <c r="DP97" s="298" t="str">
        <f ca="true">+IF(OFFSET('Hygiene Data'!$D$12,0,10*ROW('Hygiene Data'!D91))="","",OFFSET('Hygiene Data'!$D$12,0,10*ROW('Hygiene Data'!D91)))</f>
        <v/>
      </c>
      <c r="DQ97" s="298" t="str">
        <f ca="true">+IF(OFFSET('Hygiene Data'!$D$13,0,10*ROW('Hygiene Data'!D91))="","",OFFSET('Hygiene Data'!$D$13,0,10*ROW('Hygiene Data'!D91)))</f>
        <v/>
      </c>
      <c r="DR97" s="298" t="str">
        <f ca="true">+IF(OFFSET('Hygiene Data'!$E$11,0,10*ROW('Hygiene Data'!E91))="","",OFFSET('Hygiene Data'!$E$11,0,10*ROW('Hygiene Data'!E91)))</f>
        <v/>
      </c>
      <c r="DS97" s="298" t="str">
        <f ca="true">+IF(OFFSET('Hygiene Data'!$E$12,0,10*ROW('Hygiene Data'!E91))="","",OFFSET('Hygiene Data'!$E$12,0,10*ROW('Hygiene Data'!E91)))</f>
        <v/>
      </c>
      <c r="DT97" s="298" t="str">
        <f ca="true">+IF(OFFSET('Hygiene Data'!$E$13,0,10*ROW('Hygiene Data'!E91))="","",OFFSET('Hygiene Data'!$E$13,0,10*ROW('Hygiene Data'!E91)))</f>
        <v/>
      </c>
      <c r="DU97" s="298" t="str">
        <f ca="true">+IF(OFFSET('Hygiene Data'!$F$11,0,10*ROW('Hygiene Data'!F91))="","",OFFSET('Hygiene Data'!$F$11,0,10*ROW('Hygiene Data'!F91)))</f>
        <v/>
      </c>
      <c r="DV97" s="298" t="str">
        <f ca="true">+IF(OFFSET('Hygiene Data'!$F$12,0,10*ROW('Hygiene Data'!F91))="","",OFFSET('Hygiene Data'!$F$12,0,10*ROW('Hygiene Data'!F91)))</f>
        <v/>
      </c>
      <c r="DW97" s="298" t="str">
        <f ca="true">+IF(OFFSET('Hygiene Data'!$F$13,0,10*ROW('Hygiene Data'!F91))="","",OFFSET('Hygiene Data'!$F$13,0,10*ROW('Hygiene Data'!F91)))</f>
        <v/>
      </c>
      <c r="DX97" s="298" t="str">
        <f ca="true">+IF(OFFSET('Hygiene Data'!$G$11,0,10*ROW('Hygiene Data'!G91))="","",OFFSET('Hygiene Data'!$G$11,0,10*ROW('Hygiene Data'!G91)))</f>
        <v/>
      </c>
      <c r="DY97" s="298" t="str">
        <f ca="true">+IF(OFFSET('Hygiene Data'!$G$12,0,10*ROW('Hygiene Data'!G91))="","",OFFSET('Hygiene Data'!$G$12,0,10*ROW('Hygiene Data'!G91)))</f>
        <v/>
      </c>
      <c r="DZ97" s="298" t="str">
        <f ca="true">+IF(OFFSET('Hygiene Data'!$G$13,0,10*ROW('Hygiene Data'!G91))="","",OFFSET('Hygiene Data'!$G$13,0,10*ROW('Hygiene Data'!G91)))</f>
        <v/>
      </c>
      <c r="EA97" s="298" t="str">
        <f ca="true">+IF(OFFSET('Hygiene Data'!$H$11,0,10*ROW('Hygiene Data'!H91))="","",OFFSET('Hygiene Data'!$H$11,0,10*ROW('Hygiene Data'!H91)))</f>
        <v/>
      </c>
      <c r="EB97" s="298" t="str">
        <f ca="true">+IF(OFFSET('Hygiene Data'!$H$12,0,10*ROW('Hygiene Data'!H91))="","",OFFSET('Hygiene Data'!$H$12,0,10*ROW('Hygiene Data'!H91)))</f>
        <v/>
      </c>
      <c r="EC97" s="298" t="str">
        <f ca="true">+IF(OFFSET('Hygiene Data'!$H$13,0,10*ROW('Hygiene Data'!H91))="","",OFFSET('Hygiene Data'!$H$13,0,10*ROW('Hygiene Data'!H91)))</f>
        <v/>
      </c>
      <c r="ED97" s="298" t="str">
        <f ca="true">+IF(OFFSET('Hygiene Data'!$I$11,0,10*ROW('Hygiene Data'!I91))="","",OFFSET('Hygiene Data'!$I$11,0,10*ROW('Hygiene Data'!I91)))</f>
        <v/>
      </c>
      <c r="EE97" s="298" t="str">
        <f ca="true">+IF(OFFSET('Hygiene Data'!$I$12,0,10*ROW('Hygiene Data'!I91))="","",OFFSET('Hygiene Data'!$I$12,0,10*ROW('Hygiene Data'!I91)))</f>
        <v/>
      </c>
      <c r="EF97" s="298"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54"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8"/>
      <c r="BS98" s="298" t="str">
        <f ca="true">+IF(OFFSET('Water Data'!$D$27,0,10*ROW('Water Data'!D92))="","",OFFSET('Water Data'!$D$27,0,10*ROW('Water Data'!D92)))</f>
        <v/>
      </c>
      <c r="BT98" s="298" t="str">
        <f ca="true">+IF(OFFSET('Water Data'!$D$28,0,10*ROW('Water Data'!D92))="","",OFFSET('Water Data'!$D$28,0,10*ROW('Water Data'!D92)))</f>
        <v/>
      </c>
      <c r="BU98" s="298" t="str">
        <f ca="true">+IF(OFFSET('Water Data'!$D$29,0,10*ROW('Water Data'!D92))="","",OFFSET('Water Data'!$D$29,0,10*ROW('Water Data'!D92)))</f>
        <v/>
      </c>
      <c r="BV98" s="298" t="str">
        <f ca="true">+IF(OFFSET('Water Data'!$E$27,0,10*ROW('Water Data'!E92))="","",OFFSET('Water Data'!$E$27,0,10*ROW('Water Data'!E92)))</f>
        <v/>
      </c>
      <c r="BW98" s="298" t="str">
        <f ca="true">+IF(OFFSET('Water Data'!$E$28,0,10*ROW('Water Data'!E92))="","",OFFSET('Water Data'!$E$28,0,10*ROW('Water Data'!E92)))</f>
        <v/>
      </c>
      <c r="BX98" s="298" t="str">
        <f ca="true">+IF(OFFSET('Water Data'!$E$29,0,10*ROW('Water Data'!E92))="","",OFFSET('Water Data'!$E$29,0,10*ROW('Water Data'!E92)))</f>
        <v/>
      </c>
      <c r="BY98" s="298" t="str">
        <f ca="true">+IF(OFFSET('Water Data'!$F$27,0,10*ROW('Water Data'!F92))="","",OFFSET('Water Data'!$F$27,0,10*ROW('Water Data'!F92)))</f>
        <v/>
      </c>
      <c r="BZ98" s="298" t="str">
        <f ca="true">+IF(OFFSET('Water Data'!$F$28,0,10*ROW('Water Data'!F92))="","",OFFSET('Water Data'!$F$28,0,10*ROW('Water Data'!F92)))</f>
        <v/>
      </c>
      <c r="CA98" s="298" t="str">
        <f ca="true">+IF(OFFSET('Water Data'!$F$29,0,10*ROW('Water Data'!F92))="","",OFFSET('Water Data'!$F$29,0,10*ROW('Water Data'!F92)))</f>
        <v/>
      </c>
      <c r="CB98" s="298" t="str">
        <f ca="true">+IF(OFFSET('Water Data'!$G$27,0,10*ROW('Water Data'!G92))="","",OFFSET('Water Data'!$G$27,0,10*ROW('Water Data'!G92)))</f>
        <v/>
      </c>
      <c r="CC98" s="298" t="str">
        <f ca="true">+IF(OFFSET('Water Data'!$G$28,0,10*ROW('Water Data'!G92))="","",OFFSET('Water Data'!$G$28,0,10*ROW('Water Data'!G92)))</f>
        <v/>
      </c>
      <c r="CD98" s="298" t="str">
        <f ca="true">+IF(OFFSET('Water Data'!$G$29,0,10*ROW('Water Data'!G92))="","",OFFSET('Water Data'!$G$29,0,10*ROW('Water Data'!G92)))</f>
        <v/>
      </c>
      <c r="CE98" s="298" t="str">
        <f ca="true">+IF(OFFSET('Water Data'!$H$27,0,10*ROW('Water Data'!H92))="","",OFFSET('Water Data'!$H$27,0,10*ROW('Water Data'!H92)))</f>
        <v/>
      </c>
      <c r="CF98" s="298" t="str">
        <f ca="true">+IF(OFFSET('Water Data'!$H$28,0,10*ROW('Water Data'!H92))="","",OFFSET('Water Data'!$H$28,0,10*ROW('Water Data'!H92)))</f>
        <v/>
      </c>
      <c r="CG98" s="298" t="str">
        <f ca="true">+IF(OFFSET('Water Data'!$H$29,0,10*ROW('Water Data'!H92))="","",OFFSET('Water Data'!$H$29,0,10*ROW('Water Data'!H92)))</f>
        <v/>
      </c>
      <c r="CH98" s="298" t="str">
        <f ca="true">+IF(OFFSET('Water Data'!$I$27,0,10*ROW('Water Data'!I92))="","",OFFSET('Water Data'!$I$27,0,10*ROW('Water Data'!I92)))</f>
        <v/>
      </c>
      <c r="CI98" s="298" t="str">
        <f ca="true">+IF(OFFSET('Water Data'!$I$28,0,10*ROW('Water Data'!I92))="","",OFFSET('Water Data'!$I$28,0,10*ROW('Water Data'!I92)))</f>
        <v/>
      </c>
      <c r="CJ98" s="298" t="str">
        <f ca="true">+IF(OFFSET('Water Data'!$I$29,0,10*ROW('Water Data'!I92))="","",OFFSET('Water Data'!$I$29,0,10*ROW('Water Data'!I92)))</f>
        <v/>
      </c>
      <c r="CK98" s="298" t="str">
        <f ca="true">+IF(OFFSET('Sanitation Data'!$D$28,0,10*ROW('Sanitation Data'!D92))="","",OFFSET('Sanitation Data'!$D$28,0,10*ROW('Sanitation Data'!D92)))</f>
        <v/>
      </c>
      <c r="CL98" s="298" t="str">
        <f ca="true">+IF(OFFSET('Sanitation Data'!$D$29,0,10*ROW('Sanitation Data'!D92))="","",OFFSET('Sanitation Data'!$D$29,0,10*ROW('Sanitation Data'!D92)))</f>
        <v/>
      </c>
      <c r="CM98" s="298" t="str">
        <f ca="true">+IF(OFFSET('Sanitation Data'!$D$30,0,10*ROW('Sanitation Data'!D92))="","",OFFSET('Sanitation Data'!$D$30,0,10*ROW('Sanitation Data'!D92)))</f>
        <v/>
      </c>
      <c r="CN98" s="298" t="str">
        <f ca="true">+IF(OFFSET('Sanitation Data'!$D$31,0,10*ROW('Sanitation Data'!D92))="","",OFFSET('Sanitation Data'!$D$31,0,10*ROW('Sanitation Data'!D92)))</f>
        <v/>
      </c>
      <c r="CO98" s="298" t="str">
        <f ca="true">+IF(OFFSET('Sanitation Data'!$D$32,0,10*ROW('Sanitation Data'!D92))="","",OFFSET('Sanitation Data'!$D$32,0,10*ROW('Sanitation Data'!D92)))</f>
        <v/>
      </c>
      <c r="CP98" s="298" t="str">
        <f ca="true">+IF(OFFSET('Sanitation Data'!$E$28,0,10*ROW('Sanitation Data'!E92))="","",OFFSET('Sanitation Data'!$E$28,0,10*ROW('Sanitation Data'!E92)))</f>
        <v/>
      </c>
      <c r="CQ98" s="298" t="str">
        <f ca="true">+IF(OFFSET('Sanitation Data'!$E$29,0,10*ROW('Sanitation Data'!E92))="","",OFFSET('Sanitation Data'!$E$29,0,10*ROW('Sanitation Data'!E92)))</f>
        <v/>
      </c>
      <c r="CR98" s="298" t="str">
        <f ca="true">+IF(OFFSET('Sanitation Data'!$E$30,0,10*ROW('Sanitation Data'!E92))="","",OFFSET('Sanitation Data'!$E$30,0,10*ROW('Sanitation Data'!E92)))</f>
        <v/>
      </c>
      <c r="CS98" s="298" t="str">
        <f ca="true">+IF(OFFSET('Sanitation Data'!$E$31,0,10*ROW('Sanitation Data'!E92))="","",OFFSET('Sanitation Data'!$E$31,0,10*ROW('Sanitation Data'!E92)))</f>
        <v/>
      </c>
      <c r="CT98" s="298" t="str">
        <f ca="true">+IF(OFFSET('Sanitation Data'!$E$32,0,10*ROW('Sanitation Data'!E92))="","",OFFSET('Sanitation Data'!$E$32,0,10*ROW('Sanitation Data'!E92)))</f>
        <v/>
      </c>
      <c r="CU98" s="298" t="str">
        <f ca="true">+IF(OFFSET('Sanitation Data'!$F$28,0,10*ROW('Sanitation Data'!F92))="","",OFFSET('Sanitation Data'!$F$28,0,10*ROW('Sanitation Data'!F92)))</f>
        <v/>
      </c>
      <c r="CV98" s="298" t="str">
        <f ca="true">+IF(OFFSET('Sanitation Data'!$F$29,0,10*ROW('Sanitation Data'!F92))="","",OFFSET('Sanitation Data'!$F$29,0,10*ROW('Sanitation Data'!F92)))</f>
        <v/>
      </c>
      <c r="CW98" s="298" t="str">
        <f ca="true">+IF(OFFSET('Sanitation Data'!$F$30,0,10*ROW('Sanitation Data'!F92))="","",OFFSET('Sanitation Data'!$F$30,0,10*ROW('Sanitation Data'!F92)))</f>
        <v/>
      </c>
      <c r="CX98" s="298" t="str">
        <f ca="true">+IF(OFFSET('Sanitation Data'!$F$31,0,10*ROW('Sanitation Data'!F92))="","",OFFSET('Sanitation Data'!$F$31,0,10*ROW('Sanitation Data'!F92)))</f>
        <v/>
      </c>
      <c r="CY98" s="298" t="str">
        <f ca="true">+IF(OFFSET('Sanitation Data'!$F$32,0,10*ROW('Sanitation Data'!F92))="","",OFFSET('Sanitation Data'!$F$32,0,10*ROW('Sanitation Data'!F92)))</f>
        <v/>
      </c>
      <c r="CZ98" s="298" t="str">
        <f ca="true">+IF(OFFSET('Sanitation Data'!$G$28,0,10*ROW('Sanitation Data'!G92))="","",OFFSET('Sanitation Data'!$G$28,0,10*ROW('Sanitation Data'!G92)))</f>
        <v/>
      </c>
      <c r="DA98" s="298" t="str">
        <f ca="true">+IF(OFFSET('Sanitation Data'!$G$29,0,10*ROW('Sanitation Data'!G92))="","",OFFSET('Sanitation Data'!$G$29,0,10*ROW('Sanitation Data'!G92)))</f>
        <v/>
      </c>
      <c r="DB98" s="298" t="str">
        <f ca="true">+IF(OFFSET('Sanitation Data'!$G$30,0,10*ROW('Sanitation Data'!G92))="","",OFFSET('Sanitation Data'!$G$30,0,10*ROW('Sanitation Data'!G92)))</f>
        <v/>
      </c>
      <c r="DC98" s="298" t="str">
        <f ca="true">+IF(OFFSET('Sanitation Data'!$G$31,0,10*ROW('Sanitation Data'!G92))="","",OFFSET('Sanitation Data'!$G$31,0,10*ROW('Sanitation Data'!G92)))</f>
        <v/>
      </c>
      <c r="DD98" s="298" t="str">
        <f ca="true">+IF(OFFSET('Sanitation Data'!$G$32,0,10*ROW('Sanitation Data'!G92))="","",OFFSET('Sanitation Data'!$G$32,0,10*ROW('Sanitation Data'!G92)))</f>
        <v/>
      </c>
      <c r="DE98" s="298" t="str">
        <f ca="true">+IF(OFFSET('Sanitation Data'!$H$28,0,10*ROW('Sanitation Data'!H92))="","",OFFSET('Sanitation Data'!$H$28,0,10*ROW('Sanitation Data'!H92)))</f>
        <v/>
      </c>
      <c r="DF98" s="298" t="str">
        <f ca="true">+IF(OFFSET('Sanitation Data'!$H$29,0,10*ROW('Sanitation Data'!H92))="","",OFFSET('Sanitation Data'!$H$29,0,10*ROW('Sanitation Data'!H92)))</f>
        <v/>
      </c>
      <c r="DG98" s="298" t="str">
        <f ca="true">+IF(OFFSET('Sanitation Data'!$H$30,0,10*ROW('Sanitation Data'!H92))="","",OFFSET('Sanitation Data'!$H$30,0,10*ROW('Sanitation Data'!H92)))</f>
        <v/>
      </c>
      <c r="DH98" s="298" t="str">
        <f ca="true">+IF(OFFSET('Sanitation Data'!$H$31,0,10*ROW('Sanitation Data'!H92))="","",OFFSET('Sanitation Data'!$H$31,0,10*ROW('Sanitation Data'!H92)))</f>
        <v/>
      </c>
      <c r="DI98" s="298" t="str">
        <f ca="true">+IF(OFFSET('Sanitation Data'!$H$32,0,10*ROW('Sanitation Data'!H92))="","",OFFSET('Sanitation Data'!$H$32,0,10*ROW('Sanitation Data'!H92)))</f>
        <v/>
      </c>
      <c r="DJ98" s="298" t="str">
        <f ca="true">+IF(OFFSET('Sanitation Data'!$I$28,0,10*ROW('Sanitation Data'!I92))="","",OFFSET('Sanitation Data'!$I$28,0,10*ROW('Sanitation Data'!I92)))</f>
        <v/>
      </c>
      <c r="DK98" s="298" t="str">
        <f ca="true">+IF(OFFSET('Sanitation Data'!$I$29,0,10*ROW('Sanitation Data'!I92))="","",OFFSET('Sanitation Data'!$I$29,0,10*ROW('Sanitation Data'!I92)))</f>
        <v/>
      </c>
      <c r="DL98" s="298" t="str">
        <f ca="true">+IF(OFFSET('Sanitation Data'!$I$30,0,10*ROW('Sanitation Data'!I92))="","",OFFSET('Sanitation Data'!$I$30,0,10*ROW('Sanitation Data'!I92)))</f>
        <v/>
      </c>
      <c r="DM98" s="298" t="str">
        <f ca="true">+IF(OFFSET('Sanitation Data'!$I$31,0,10*ROW('Sanitation Data'!I92))="","",OFFSET('Sanitation Data'!$I$31,0,10*ROW('Sanitation Data'!I92)))</f>
        <v/>
      </c>
      <c r="DN98" s="298" t="str">
        <f ca="true">+IF(OFFSET('Sanitation Data'!$I$32,0,10*ROW('Sanitation Data'!I92))="","",OFFSET('Sanitation Data'!$I$32,0,10*ROW('Sanitation Data'!I92)))</f>
        <v/>
      </c>
      <c r="DO98" s="298" t="str">
        <f ca="true">+IF(OFFSET('Hygiene Data'!$D$11,0,10*ROW('Hygiene Data'!D92))="","",OFFSET('Hygiene Data'!$D$11,0,10*ROW('Hygiene Data'!D92)))</f>
        <v/>
      </c>
      <c r="DP98" s="298" t="str">
        <f ca="true">+IF(OFFSET('Hygiene Data'!$D$12,0,10*ROW('Hygiene Data'!D92))="","",OFFSET('Hygiene Data'!$D$12,0,10*ROW('Hygiene Data'!D92)))</f>
        <v/>
      </c>
      <c r="DQ98" s="298" t="str">
        <f ca="true">+IF(OFFSET('Hygiene Data'!$D$13,0,10*ROW('Hygiene Data'!D92))="","",OFFSET('Hygiene Data'!$D$13,0,10*ROW('Hygiene Data'!D92)))</f>
        <v/>
      </c>
      <c r="DR98" s="298" t="str">
        <f ca="true">+IF(OFFSET('Hygiene Data'!$E$11,0,10*ROW('Hygiene Data'!E92))="","",OFFSET('Hygiene Data'!$E$11,0,10*ROW('Hygiene Data'!E92)))</f>
        <v/>
      </c>
      <c r="DS98" s="298" t="str">
        <f ca="true">+IF(OFFSET('Hygiene Data'!$E$12,0,10*ROW('Hygiene Data'!E92))="","",OFFSET('Hygiene Data'!$E$12,0,10*ROW('Hygiene Data'!E92)))</f>
        <v/>
      </c>
      <c r="DT98" s="298" t="str">
        <f ca="true">+IF(OFFSET('Hygiene Data'!$E$13,0,10*ROW('Hygiene Data'!E92))="","",OFFSET('Hygiene Data'!$E$13,0,10*ROW('Hygiene Data'!E92)))</f>
        <v/>
      </c>
      <c r="DU98" s="298" t="str">
        <f ca="true">+IF(OFFSET('Hygiene Data'!$F$11,0,10*ROW('Hygiene Data'!F92))="","",OFFSET('Hygiene Data'!$F$11,0,10*ROW('Hygiene Data'!F92)))</f>
        <v/>
      </c>
      <c r="DV98" s="298" t="str">
        <f ca="true">+IF(OFFSET('Hygiene Data'!$F$12,0,10*ROW('Hygiene Data'!F92))="","",OFFSET('Hygiene Data'!$F$12,0,10*ROW('Hygiene Data'!F92)))</f>
        <v/>
      </c>
      <c r="DW98" s="298" t="str">
        <f ca="true">+IF(OFFSET('Hygiene Data'!$F$13,0,10*ROW('Hygiene Data'!F92))="","",OFFSET('Hygiene Data'!$F$13,0,10*ROW('Hygiene Data'!F92)))</f>
        <v/>
      </c>
      <c r="DX98" s="298" t="str">
        <f ca="true">+IF(OFFSET('Hygiene Data'!$G$11,0,10*ROW('Hygiene Data'!G92))="","",OFFSET('Hygiene Data'!$G$11,0,10*ROW('Hygiene Data'!G92)))</f>
        <v/>
      </c>
      <c r="DY98" s="298" t="str">
        <f ca="true">+IF(OFFSET('Hygiene Data'!$G$12,0,10*ROW('Hygiene Data'!G92))="","",OFFSET('Hygiene Data'!$G$12,0,10*ROW('Hygiene Data'!G92)))</f>
        <v/>
      </c>
      <c r="DZ98" s="298" t="str">
        <f ca="true">+IF(OFFSET('Hygiene Data'!$G$13,0,10*ROW('Hygiene Data'!G92))="","",OFFSET('Hygiene Data'!$G$13,0,10*ROW('Hygiene Data'!G92)))</f>
        <v/>
      </c>
      <c r="EA98" s="298" t="str">
        <f ca="true">+IF(OFFSET('Hygiene Data'!$H$11,0,10*ROW('Hygiene Data'!H92))="","",OFFSET('Hygiene Data'!$H$11,0,10*ROW('Hygiene Data'!H92)))</f>
        <v/>
      </c>
      <c r="EB98" s="298" t="str">
        <f ca="true">+IF(OFFSET('Hygiene Data'!$H$12,0,10*ROW('Hygiene Data'!H92))="","",OFFSET('Hygiene Data'!$H$12,0,10*ROW('Hygiene Data'!H92)))</f>
        <v/>
      </c>
      <c r="EC98" s="298" t="str">
        <f ca="true">+IF(OFFSET('Hygiene Data'!$H$13,0,10*ROW('Hygiene Data'!H92))="","",OFFSET('Hygiene Data'!$H$13,0,10*ROW('Hygiene Data'!H92)))</f>
        <v/>
      </c>
      <c r="ED98" s="298" t="str">
        <f ca="true">+IF(OFFSET('Hygiene Data'!$I$11,0,10*ROW('Hygiene Data'!I92))="","",OFFSET('Hygiene Data'!$I$11,0,10*ROW('Hygiene Data'!I92)))</f>
        <v/>
      </c>
      <c r="EE98" s="298" t="str">
        <f ca="true">+IF(OFFSET('Hygiene Data'!$I$12,0,10*ROW('Hygiene Data'!I92))="","",OFFSET('Hygiene Data'!$I$12,0,10*ROW('Hygiene Data'!I92)))</f>
        <v/>
      </c>
      <c r="EF98" s="298"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54"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8"/>
      <c r="BS99" s="298" t="str">
        <f ca="true">+IF(OFFSET('Water Data'!$D$27,0,10*ROW('Water Data'!D93))="","",OFFSET('Water Data'!$D$27,0,10*ROW('Water Data'!D93)))</f>
        <v/>
      </c>
      <c r="BT99" s="298" t="str">
        <f ca="true">+IF(OFFSET('Water Data'!$D$28,0,10*ROW('Water Data'!D93))="","",OFFSET('Water Data'!$D$28,0,10*ROW('Water Data'!D93)))</f>
        <v/>
      </c>
      <c r="BU99" s="298" t="str">
        <f ca="true">+IF(OFFSET('Water Data'!$D$29,0,10*ROW('Water Data'!D93))="","",OFFSET('Water Data'!$D$29,0,10*ROW('Water Data'!D93)))</f>
        <v/>
      </c>
      <c r="BV99" s="298" t="str">
        <f ca="true">+IF(OFFSET('Water Data'!$E$27,0,10*ROW('Water Data'!E93))="","",OFFSET('Water Data'!$E$27,0,10*ROW('Water Data'!E93)))</f>
        <v/>
      </c>
      <c r="BW99" s="298" t="str">
        <f ca="true">+IF(OFFSET('Water Data'!$E$28,0,10*ROW('Water Data'!E93))="","",OFFSET('Water Data'!$E$28,0,10*ROW('Water Data'!E93)))</f>
        <v/>
      </c>
      <c r="BX99" s="298" t="str">
        <f ca="true">+IF(OFFSET('Water Data'!$E$29,0,10*ROW('Water Data'!E93))="","",OFFSET('Water Data'!$E$29,0,10*ROW('Water Data'!E93)))</f>
        <v/>
      </c>
      <c r="BY99" s="298" t="str">
        <f ca="true">+IF(OFFSET('Water Data'!$F$27,0,10*ROW('Water Data'!F93))="","",OFFSET('Water Data'!$F$27,0,10*ROW('Water Data'!F93)))</f>
        <v/>
      </c>
      <c r="BZ99" s="298" t="str">
        <f ca="true">+IF(OFFSET('Water Data'!$F$28,0,10*ROW('Water Data'!F93))="","",OFFSET('Water Data'!$F$28,0,10*ROW('Water Data'!F93)))</f>
        <v/>
      </c>
      <c r="CA99" s="298" t="str">
        <f ca="true">+IF(OFFSET('Water Data'!$F$29,0,10*ROW('Water Data'!F93))="","",OFFSET('Water Data'!$F$29,0,10*ROW('Water Data'!F93)))</f>
        <v/>
      </c>
      <c r="CB99" s="298" t="str">
        <f ca="true">+IF(OFFSET('Water Data'!$G$27,0,10*ROW('Water Data'!G93))="","",OFFSET('Water Data'!$G$27,0,10*ROW('Water Data'!G93)))</f>
        <v/>
      </c>
      <c r="CC99" s="298" t="str">
        <f ca="true">+IF(OFFSET('Water Data'!$G$28,0,10*ROW('Water Data'!G93))="","",OFFSET('Water Data'!$G$28,0,10*ROW('Water Data'!G93)))</f>
        <v/>
      </c>
      <c r="CD99" s="298" t="str">
        <f ca="true">+IF(OFFSET('Water Data'!$G$29,0,10*ROW('Water Data'!G93))="","",OFFSET('Water Data'!$G$29,0,10*ROW('Water Data'!G93)))</f>
        <v/>
      </c>
      <c r="CE99" s="298" t="str">
        <f ca="true">+IF(OFFSET('Water Data'!$H$27,0,10*ROW('Water Data'!H93))="","",OFFSET('Water Data'!$H$27,0,10*ROW('Water Data'!H93)))</f>
        <v/>
      </c>
      <c r="CF99" s="298" t="str">
        <f ca="true">+IF(OFFSET('Water Data'!$H$28,0,10*ROW('Water Data'!H93))="","",OFFSET('Water Data'!$H$28,0,10*ROW('Water Data'!H93)))</f>
        <v/>
      </c>
      <c r="CG99" s="298" t="str">
        <f ca="true">+IF(OFFSET('Water Data'!$H$29,0,10*ROW('Water Data'!H93))="","",OFFSET('Water Data'!$H$29,0,10*ROW('Water Data'!H93)))</f>
        <v/>
      </c>
      <c r="CH99" s="298" t="str">
        <f ca="true">+IF(OFFSET('Water Data'!$I$27,0,10*ROW('Water Data'!I93))="","",OFFSET('Water Data'!$I$27,0,10*ROW('Water Data'!I93)))</f>
        <v/>
      </c>
      <c r="CI99" s="298" t="str">
        <f ca="true">+IF(OFFSET('Water Data'!$I$28,0,10*ROW('Water Data'!I93))="","",OFFSET('Water Data'!$I$28,0,10*ROW('Water Data'!I93)))</f>
        <v/>
      </c>
      <c r="CJ99" s="298" t="str">
        <f ca="true">+IF(OFFSET('Water Data'!$I$29,0,10*ROW('Water Data'!I93))="","",OFFSET('Water Data'!$I$29,0,10*ROW('Water Data'!I93)))</f>
        <v/>
      </c>
      <c r="CK99" s="298" t="str">
        <f ca="true">+IF(OFFSET('Sanitation Data'!$D$28,0,10*ROW('Sanitation Data'!D93))="","",OFFSET('Sanitation Data'!$D$28,0,10*ROW('Sanitation Data'!D93)))</f>
        <v/>
      </c>
      <c r="CL99" s="298" t="str">
        <f ca="true">+IF(OFFSET('Sanitation Data'!$D$29,0,10*ROW('Sanitation Data'!D93))="","",OFFSET('Sanitation Data'!$D$29,0,10*ROW('Sanitation Data'!D93)))</f>
        <v/>
      </c>
      <c r="CM99" s="298" t="str">
        <f ca="true">+IF(OFFSET('Sanitation Data'!$D$30,0,10*ROW('Sanitation Data'!D93))="","",OFFSET('Sanitation Data'!$D$30,0,10*ROW('Sanitation Data'!D93)))</f>
        <v/>
      </c>
      <c r="CN99" s="298" t="str">
        <f ca="true">+IF(OFFSET('Sanitation Data'!$D$31,0,10*ROW('Sanitation Data'!D93))="","",OFFSET('Sanitation Data'!$D$31,0,10*ROW('Sanitation Data'!D93)))</f>
        <v/>
      </c>
      <c r="CO99" s="298" t="str">
        <f ca="true">+IF(OFFSET('Sanitation Data'!$D$32,0,10*ROW('Sanitation Data'!D93))="","",OFFSET('Sanitation Data'!$D$32,0,10*ROW('Sanitation Data'!D93)))</f>
        <v/>
      </c>
      <c r="CP99" s="298" t="str">
        <f ca="true">+IF(OFFSET('Sanitation Data'!$E$28,0,10*ROW('Sanitation Data'!E93))="","",OFFSET('Sanitation Data'!$E$28,0,10*ROW('Sanitation Data'!E93)))</f>
        <v/>
      </c>
      <c r="CQ99" s="298" t="str">
        <f ca="true">+IF(OFFSET('Sanitation Data'!$E$29,0,10*ROW('Sanitation Data'!E93))="","",OFFSET('Sanitation Data'!$E$29,0,10*ROW('Sanitation Data'!E93)))</f>
        <v/>
      </c>
      <c r="CR99" s="298" t="str">
        <f ca="true">+IF(OFFSET('Sanitation Data'!$E$30,0,10*ROW('Sanitation Data'!E93))="","",OFFSET('Sanitation Data'!$E$30,0,10*ROW('Sanitation Data'!E93)))</f>
        <v/>
      </c>
      <c r="CS99" s="298" t="str">
        <f ca="true">+IF(OFFSET('Sanitation Data'!$E$31,0,10*ROW('Sanitation Data'!E93))="","",OFFSET('Sanitation Data'!$E$31,0,10*ROW('Sanitation Data'!E93)))</f>
        <v/>
      </c>
      <c r="CT99" s="298" t="str">
        <f ca="true">+IF(OFFSET('Sanitation Data'!$E$32,0,10*ROW('Sanitation Data'!E93))="","",OFFSET('Sanitation Data'!$E$32,0,10*ROW('Sanitation Data'!E93)))</f>
        <v/>
      </c>
      <c r="CU99" s="298" t="str">
        <f ca="true">+IF(OFFSET('Sanitation Data'!$F$28,0,10*ROW('Sanitation Data'!F93))="","",OFFSET('Sanitation Data'!$F$28,0,10*ROW('Sanitation Data'!F93)))</f>
        <v/>
      </c>
      <c r="CV99" s="298" t="str">
        <f ca="true">+IF(OFFSET('Sanitation Data'!$F$29,0,10*ROW('Sanitation Data'!F93))="","",OFFSET('Sanitation Data'!$F$29,0,10*ROW('Sanitation Data'!F93)))</f>
        <v/>
      </c>
      <c r="CW99" s="298" t="str">
        <f ca="true">+IF(OFFSET('Sanitation Data'!$F$30,0,10*ROW('Sanitation Data'!F93))="","",OFFSET('Sanitation Data'!$F$30,0,10*ROW('Sanitation Data'!F93)))</f>
        <v/>
      </c>
      <c r="CX99" s="298" t="str">
        <f ca="true">+IF(OFFSET('Sanitation Data'!$F$31,0,10*ROW('Sanitation Data'!F93))="","",OFFSET('Sanitation Data'!$F$31,0,10*ROW('Sanitation Data'!F93)))</f>
        <v/>
      </c>
      <c r="CY99" s="298" t="str">
        <f ca="true">+IF(OFFSET('Sanitation Data'!$F$32,0,10*ROW('Sanitation Data'!F93))="","",OFFSET('Sanitation Data'!$F$32,0,10*ROW('Sanitation Data'!F93)))</f>
        <v/>
      </c>
      <c r="CZ99" s="298" t="str">
        <f ca="true">+IF(OFFSET('Sanitation Data'!$G$28,0,10*ROW('Sanitation Data'!G93))="","",OFFSET('Sanitation Data'!$G$28,0,10*ROW('Sanitation Data'!G93)))</f>
        <v/>
      </c>
      <c r="DA99" s="298" t="str">
        <f ca="true">+IF(OFFSET('Sanitation Data'!$G$29,0,10*ROW('Sanitation Data'!G93))="","",OFFSET('Sanitation Data'!$G$29,0,10*ROW('Sanitation Data'!G93)))</f>
        <v/>
      </c>
      <c r="DB99" s="298" t="str">
        <f ca="true">+IF(OFFSET('Sanitation Data'!$G$30,0,10*ROW('Sanitation Data'!G93))="","",OFFSET('Sanitation Data'!$G$30,0,10*ROW('Sanitation Data'!G93)))</f>
        <v/>
      </c>
      <c r="DC99" s="298" t="str">
        <f ca="true">+IF(OFFSET('Sanitation Data'!$G$31,0,10*ROW('Sanitation Data'!G93))="","",OFFSET('Sanitation Data'!$G$31,0,10*ROW('Sanitation Data'!G93)))</f>
        <v/>
      </c>
      <c r="DD99" s="298" t="str">
        <f ca="true">+IF(OFFSET('Sanitation Data'!$G$32,0,10*ROW('Sanitation Data'!G93))="","",OFFSET('Sanitation Data'!$G$32,0,10*ROW('Sanitation Data'!G93)))</f>
        <v/>
      </c>
      <c r="DE99" s="298" t="str">
        <f ca="true">+IF(OFFSET('Sanitation Data'!$H$28,0,10*ROW('Sanitation Data'!H93))="","",OFFSET('Sanitation Data'!$H$28,0,10*ROW('Sanitation Data'!H93)))</f>
        <v/>
      </c>
      <c r="DF99" s="298" t="str">
        <f ca="true">+IF(OFFSET('Sanitation Data'!$H$29,0,10*ROW('Sanitation Data'!H93))="","",OFFSET('Sanitation Data'!$H$29,0,10*ROW('Sanitation Data'!H93)))</f>
        <v/>
      </c>
      <c r="DG99" s="298" t="str">
        <f ca="true">+IF(OFFSET('Sanitation Data'!$H$30,0,10*ROW('Sanitation Data'!H93))="","",OFFSET('Sanitation Data'!$H$30,0,10*ROW('Sanitation Data'!H93)))</f>
        <v/>
      </c>
      <c r="DH99" s="298" t="str">
        <f ca="true">+IF(OFFSET('Sanitation Data'!$H$31,0,10*ROW('Sanitation Data'!H93))="","",OFFSET('Sanitation Data'!$H$31,0,10*ROW('Sanitation Data'!H93)))</f>
        <v/>
      </c>
      <c r="DI99" s="298" t="str">
        <f ca="true">+IF(OFFSET('Sanitation Data'!$H$32,0,10*ROW('Sanitation Data'!H93))="","",OFFSET('Sanitation Data'!$H$32,0,10*ROW('Sanitation Data'!H93)))</f>
        <v/>
      </c>
      <c r="DJ99" s="298" t="str">
        <f ca="true">+IF(OFFSET('Sanitation Data'!$I$28,0,10*ROW('Sanitation Data'!I93))="","",OFFSET('Sanitation Data'!$I$28,0,10*ROW('Sanitation Data'!I93)))</f>
        <v/>
      </c>
      <c r="DK99" s="298" t="str">
        <f ca="true">+IF(OFFSET('Sanitation Data'!$I$29,0,10*ROW('Sanitation Data'!I93))="","",OFFSET('Sanitation Data'!$I$29,0,10*ROW('Sanitation Data'!I93)))</f>
        <v/>
      </c>
      <c r="DL99" s="298" t="str">
        <f ca="true">+IF(OFFSET('Sanitation Data'!$I$30,0,10*ROW('Sanitation Data'!I93))="","",OFFSET('Sanitation Data'!$I$30,0,10*ROW('Sanitation Data'!I93)))</f>
        <v/>
      </c>
      <c r="DM99" s="298" t="str">
        <f ca="true">+IF(OFFSET('Sanitation Data'!$I$31,0,10*ROW('Sanitation Data'!I93))="","",OFFSET('Sanitation Data'!$I$31,0,10*ROW('Sanitation Data'!I93)))</f>
        <v/>
      </c>
      <c r="DN99" s="298" t="str">
        <f ca="true">+IF(OFFSET('Sanitation Data'!$I$32,0,10*ROW('Sanitation Data'!I93))="","",OFFSET('Sanitation Data'!$I$32,0,10*ROW('Sanitation Data'!I93)))</f>
        <v/>
      </c>
      <c r="DO99" s="298" t="str">
        <f ca="true">+IF(OFFSET('Hygiene Data'!$D$11,0,10*ROW('Hygiene Data'!D93))="","",OFFSET('Hygiene Data'!$D$11,0,10*ROW('Hygiene Data'!D93)))</f>
        <v/>
      </c>
      <c r="DP99" s="298" t="str">
        <f ca="true">+IF(OFFSET('Hygiene Data'!$D$12,0,10*ROW('Hygiene Data'!D93))="","",OFFSET('Hygiene Data'!$D$12,0,10*ROW('Hygiene Data'!D93)))</f>
        <v/>
      </c>
      <c r="DQ99" s="298" t="str">
        <f ca="true">+IF(OFFSET('Hygiene Data'!$D$13,0,10*ROW('Hygiene Data'!D93))="","",OFFSET('Hygiene Data'!$D$13,0,10*ROW('Hygiene Data'!D93)))</f>
        <v/>
      </c>
      <c r="DR99" s="298" t="str">
        <f ca="true">+IF(OFFSET('Hygiene Data'!$E$11,0,10*ROW('Hygiene Data'!E93))="","",OFFSET('Hygiene Data'!$E$11,0,10*ROW('Hygiene Data'!E93)))</f>
        <v/>
      </c>
      <c r="DS99" s="298" t="str">
        <f ca="true">+IF(OFFSET('Hygiene Data'!$E$12,0,10*ROW('Hygiene Data'!E93))="","",OFFSET('Hygiene Data'!$E$12,0,10*ROW('Hygiene Data'!E93)))</f>
        <v/>
      </c>
      <c r="DT99" s="298" t="str">
        <f ca="true">+IF(OFFSET('Hygiene Data'!$E$13,0,10*ROW('Hygiene Data'!E93))="","",OFFSET('Hygiene Data'!$E$13,0,10*ROW('Hygiene Data'!E93)))</f>
        <v/>
      </c>
      <c r="DU99" s="298" t="str">
        <f ca="true">+IF(OFFSET('Hygiene Data'!$F$11,0,10*ROW('Hygiene Data'!F93))="","",OFFSET('Hygiene Data'!$F$11,0,10*ROW('Hygiene Data'!F93)))</f>
        <v/>
      </c>
      <c r="DV99" s="298" t="str">
        <f ca="true">+IF(OFFSET('Hygiene Data'!$F$12,0,10*ROW('Hygiene Data'!F93))="","",OFFSET('Hygiene Data'!$F$12,0,10*ROW('Hygiene Data'!F93)))</f>
        <v/>
      </c>
      <c r="DW99" s="298" t="str">
        <f ca="true">+IF(OFFSET('Hygiene Data'!$F$13,0,10*ROW('Hygiene Data'!F93))="","",OFFSET('Hygiene Data'!$F$13,0,10*ROW('Hygiene Data'!F93)))</f>
        <v/>
      </c>
      <c r="DX99" s="298" t="str">
        <f ca="true">+IF(OFFSET('Hygiene Data'!$G$11,0,10*ROW('Hygiene Data'!G93))="","",OFFSET('Hygiene Data'!$G$11,0,10*ROW('Hygiene Data'!G93)))</f>
        <v/>
      </c>
      <c r="DY99" s="298" t="str">
        <f ca="true">+IF(OFFSET('Hygiene Data'!$G$12,0,10*ROW('Hygiene Data'!G93))="","",OFFSET('Hygiene Data'!$G$12,0,10*ROW('Hygiene Data'!G93)))</f>
        <v/>
      </c>
      <c r="DZ99" s="298" t="str">
        <f ca="true">+IF(OFFSET('Hygiene Data'!$G$13,0,10*ROW('Hygiene Data'!G93))="","",OFFSET('Hygiene Data'!$G$13,0,10*ROW('Hygiene Data'!G93)))</f>
        <v/>
      </c>
      <c r="EA99" s="298" t="str">
        <f ca="true">+IF(OFFSET('Hygiene Data'!$H$11,0,10*ROW('Hygiene Data'!H93))="","",OFFSET('Hygiene Data'!$H$11,0,10*ROW('Hygiene Data'!H93)))</f>
        <v/>
      </c>
      <c r="EB99" s="298" t="str">
        <f ca="true">+IF(OFFSET('Hygiene Data'!$H$12,0,10*ROW('Hygiene Data'!H93))="","",OFFSET('Hygiene Data'!$H$12,0,10*ROW('Hygiene Data'!H93)))</f>
        <v/>
      </c>
      <c r="EC99" s="298" t="str">
        <f ca="true">+IF(OFFSET('Hygiene Data'!$H$13,0,10*ROW('Hygiene Data'!H93))="","",OFFSET('Hygiene Data'!$H$13,0,10*ROW('Hygiene Data'!H93)))</f>
        <v/>
      </c>
      <c r="ED99" s="298" t="str">
        <f ca="true">+IF(OFFSET('Hygiene Data'!$I$11,0,10*ROW('Hygiene Data'!I93))="","",OFFSET('Hygiene Data'!$I$11,0,10*ROW('Hygiene Data'!I93)))</f>
        <v/>
      </c>
      <c r="EE99" s="298" t="str">
        <f ca="true">+IF(OFFSET('Hygiene Data'!$I$12,0,10*ROW('Hygiene Data'!I93))="","",OFFSET('Hygiene Data'!$I$12,0,10*ROW('Hygiene Data'!I93)))</f>
        <v/>
      </c>
      <c r="EF99" s="298"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54"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8"/>
      <c r="BS100" s="298" t="str">
        <f ca="true">+IF(OFFSET('Water Data'!$D$27,0,10*ROW('Water Data'!D94))="","",OFFSET('Water Data'!$D$27,0,10*ROW('Water Data'!D94)))</f>
        <v/>
      </c>
      <c r="BT100" s="298" t="str">
        <f ca="true">+IF(OFFSET('Water Data'!$D$28,0,10*ROW('Water Data'!D94))="","",OFFSET('Water Data'!$D$28,0,10*ROW('Water Data'!D94)))</f>
        <v/>
      </c>
      <c r="BU100" s="298" t="str">
        <f ca="true">+IF(OFFSET('Water Data'!$D$29,0,10*ROW('Water Data'!D94))="","",OFFSET('Water Data'!$D$29,0,10*ROW('Water Data'!D94)))</f>
        <v/>
      </c>
      <c r="BV100" s="298" t="str">
        <f ca="true">+IF(OFFSET('Water Data'!$E$27,0,10*ROW('Water Data'!E94))="","",OFFSET('Water Data'!$E$27,0,10*ROW('Water Data'!E94)))</f>
        <v/>
      </c>
      <c r="BW100" s="298" t="str">
        <f ca="true">+IF(OFFSET('Water Data'!$E$28,0,10*ROW('Water Data'!E94))="","",OFFSET('Water Data'!$E$28,0,10*ROW('Water Data'!E94)))</f>
        <v/>
      </c>
      <c r="BX100" s="298" t="str">
        <f ca="true">+IF(OFFSET('Water Data'!$E$29,0,10*ROW('Water Data'!E94))="","",OFFSET('Water Data'!$E$29,0,10*ROW('Water Data'!E94)))</f>
        <v/>
      </c>
      <c r="BY100" s="298" t="str">
        <f ca="true">+IF(OFFSET('Water Data'!$F$27,0,10*ROW('Water Data'!F94))="","",OFFSET('Water Data'!$F$27,0,10*ROW('Water Data'!F94)))</f>
        <v/>
      </c>
      <c r="BZ100" s="298" t="str">
        <f ca="true">+IF(OFFSET('Water Data'!$F$28,0,10*ROW('Water Data'!F94))="","",OFFSET('Water Data'!$F$28,0,10*ROW('Water Data'!F94)))</f>
        <v/>
      </c>
      <c r="CA100" s="298" t="str">
        <f ca="true">+IF(OFFSET('Water Data'!$F$29,0,10*ROW('Water Data'!F94))="","",OFFSET('Water Data'!$F$29,0,10*ROW('Water Data'!F94)))</f>
        <v/>
      </c>
      <c r="CB100" s="298" t="str">
        <f ca="true">+IF(OFFSET('Water Data'!$G$27,0,10*ROW('Water Data'!G94))="","",OFFSET('Water Data'!$G$27,0,10*ROW('Water Data'!G94)))</f>
        <v/>
      </c>
      <c r="CC100" s="298" t="str">
        <f ca="true">+IF(OFFSET('Water Data'!$G$28,0,10*ROW('Water Data'!G94))="","",OFFSET('Water Data'!$G$28,0,10*ROW('Water Data'!G94)))</f>
        <v/>
      </c>
      <c r="CD100" s="298" t="str">
        <f ca="true">+IF(OFFSET('Water Data'!$G$29,0,10*ROW('Water Data'!G94))="","",OFFSET('Water Data'!$G$29,0,10*ROW('Water Data'!G94)))</f>
        <v/>
      </c>
      <c r="CE100" s="298" t="str">
        <f ca="true">+IF(OFFSET('Water Data'!$H$27,0,10*ROW('Water Data'!H94))="","",OFFSET('Water Data'!$H$27,0,10*ROW('Water Data'!H94)))</f>
        <v/>
      </c>
      <c r="CF100" s="298" t="str">
        <f ca="true">+IF(OFFSET('Water Data'!$H$28,0,10*ROW('Water Data'!H94))="","",OFFSET('Water Data'!$H$28,0,10*ROW('Water Data'!H94)))</f>
        <v/>
      </c>
      <c r="CG100" s="298" t="str">
        <f ca="true">+IF(OFFSET('Water Data'!$H$29,0,10*ROW('Water Data'!H94))="","",OFFSET('Water Data'!$H$29,0,10*ROW('Water Data'!H94)))</f>
        <v/>
      </c>
      <c r="CH100" s="298" t="str">
        <f ca="true">+IF(OFFSET('Water Data'!$I$27,0,10*ROW('Water Data'!I94))="","",OFFSET('Water Data'!$I$27,0,10*ROW('Water Data'!I94)))</f>
        <v/>
      </c>
      <c r="CI100" s="298" t="str">
        <f ca="true">+IF(OFFSET('Water Data'!$I$28,0,10*ROW('Water Data'!I94))="","",OFFSET('Water Data'!$I$28,0,10*ROW('Water Data'!I94)))</f>
        <v/>
      </c>
      <c r="CJ100" s="298" t="str">
        <f ca="true">+IF(OFFSET('Water Data'!$I$29,0,10*ROW('Water Data'!I94))="","",OFFSET('Water Data'!$I$29,0,10*ROW('Water Data'!I94)))</f>
        <v/>
      </c>
      <c r="CK100" s="298" t="str">
        <f ca="true">+IF(OFFSET('Sanitation Data'!$D$28,0,10*ROW('Sanitation Data'!D94))="","",OFFSET('Sanitation Data'!$D$28,0,10*ROW('Sanitation Data'!D94)))</f>
        <v/>
      </c>
      <c r="CL100" s="298" t="str">
        <f ca="true">+IF(OFFSET('Sanitation Data'!$D$29,0,10*ROW('Sanitation Data'!D94))="","",OFFSET('Sanitation Data'!$D$29,0,10*ROW('Sanitation Data'!D94)))</f>
        <v/>
      </c>
      <c r="CM100" s="298" t="str">
        <f ca="true">+IF(OFFSET('Sanitation Data'!$D$30,0,10*ROW('Sanitation Data'!D94))="","",OFFSET('Sanitation Data'!$D$30,0,10*ROW('Sanitation Data'!D94)))</f>
        <v/>
      </c>
      <c r="CN100" s="298" t="str">
        <f ca="true">+IF(OFFSET('Sanitation Data'!$D$31,0,10*ROW('Sanitation Data'!D94))="","",OFFSET('Sanitation Data'!$D$31,0,10*ROW('Sanitation Data'!D94)))</f>
        <v/>
      </c>
      <c r="CO100" s="298" t="str">
        <f ca="true">+IF(OFFSET('Sanitation Data'!$D$32,0,10*ROW('Sanitation Data'!D94))="","",OFFSET('Sanitation Data'!$D$32,0,10*ROW('Sanitation Data'!D94)))</f>
        <v/>
      </c>
      <c r="CP100" s="298" t="str">
        <f ca="true">+IF(OFFSET('Sanitation Data'!$E$28,0,10*ROW('Sanitation Data'!E94))="","",OFFSET('Sanitation Data'!$E$28,0,10*ROW('Sanitation Data'!E94)))</f>
        <v/>
      </c>
      <c r="CQ100" s="298" t="str">
        <f ca="true">+IF(OFFSET('Sanitation Data'!$E$29,0,10*ROW('Sanitation Data'!E94))="","",OFFSET('Sanitation Data'!$E$29,0,10*ROW('Sanitation Data'!E94)))</f>
        <v/>
      </c>
      <c r="CR100" s="298" t="str">
        <f ca="true">+IF(OFFSET('Sanitation Data'!$E$30,0,10*ROW('Sanitation Data'!E94))="","",OFFSET('Sanitation Data'!$E$30,0,10*ROW('Sanitation Data'!E94)))</f>
        <v/>
      </c>
      <c r="CS100" s="298" t="str">
        <f ca="true">+IF(OFFSET('Sanitation Data'!$E$31,0,10*ROW('Sanitation Data'!E94))="","",OFFSET('Sanitation Data'!$E$31,0,10*ROW('Sanitation Data'!E94)))</f>
        <v/>
      </c>
      <c r="CT100" s="298" t="str">
        <f ca="true">+IF(OFFSET('Sanitation Data'!$E$32,0,10*ROW('Sanitation Data'!E94))="","",OFFSET('Sanitation Data'!$E$32,0,10*ROW('Sanitation Data'!E94)))</f>
        <v/>
      </c>
      <c r="CU100" s="298" t="str">
        <f ca="true">+IF(OFFSET('Sanitation Data'!$F$28,0,10*ROW('Sanitation Data'!F94))="","",OFFSET('Sanitation Data'!$F$28,0,10*ROW('Sanitation Data'!F94)))</f>
        <v/>
      </c>
      <c r="CV100" s="298" t="str">
        <f ca="true">+IF(OFFSET('Sanitation Data'!$F$29,0,10*ROW('Sanitation Data'!F94))="","",OFFSET('Sanitation Data'!$F$29,0,10*ROW('Sanitation Data'!F94)))</f>
        <v/>
      </c>
      <c r="CW100" s="298" t="str">
        <f ca="true">+IF(OFFSET('Sanitation Data'!$F$30,0,10*ROW('Sanitation Data'!F94))="","",OFFSET('Sanitation Data'!$F$30,0,10*ROW('Sanitation Data'!F94)))</f>
        <v/>
      </c>
      <c r="CX100" s="298" t="str">
        <f ca="true">+IF(OFFSET('Sanitation Data'!$F$31,0,10*ROW('Sanitation Data'!F94))="","",OFFSET('Sanitation Data'!$F$31,0,10*ROW('Sanitation Data'!F94)))</f>
        <v/>
      </c>
      <c r="CY100" s="298" t="str">
        <f ca="true">+IF(OFFSET('Sanitation Data'!$F$32,0,10*ROW('Sanitation Data'!F94))="","",OFFSET('Sanitation Data'!$F$32,0,10*ROW('Sanitation Data'!F94)))</f>
        <v/>
      </c>
      <c r="CZ100" s="298" t="str">
        <f ca="true">+IF(OFFSET('Sanitation Data'!$G$28,0,10*ROW('Sanitation Data'!G94))="","",OFFSET('Sanitation Data'!$G$28,0,10*ROW('Sanitation Data'!G94)))</f>
        <v/>
      </c>
      <c r="DA100" s="298" t="str">
        <f ca="true">+IF(OFFSET('Sanitation Data'!$G$29,0,10*ROW('Sanitation Data'!G94))="","",OFFSET('Sanitation Data'!$G$29,0,10*ROW('Sanitation Data'!G94)))</f>
        <v/>
      </c>
      <c r="DB100" s="298" t="str">
        <f ca="true">+IF(OFFSET('Sanitation Data'!$G$30,0,10*ROW('Sanitation Data'!G94))="","",OFFSET('Sanitation Data'!$G$30,0,10*ROW('Sanitation Data'!G94)))</f>
        <v/>
      </c>
      <c r="DC100" s="298" t="str">
        <f ca="true">+IF(OFFSET('Sanitation Data'!$G$31,0,10*ROW('Sanitation Data'!G94))="","",OFFSET('Sanitation Data'!$G$31,0,10*ROW('Sanitation Data'!G94)))</f>
        <v/>
      </c>
      <c r="DD100" s="298" t="str">
        <f ca="true">+IF(OFFSET('Sanitation Data'!$G$32,0,10*ROW('Sanitation Data'!G94))="","",OFFSET('Sanitation Data'!$G$32,0,10*ROW('Sanitation Data'!G94)))</f>
        <v/>
      </c>
      <c r="DE100" s="298" t="str">
        <f ca="true">+IF(OFFSET('Sanitation Data'!$H$28,0,10*ROW('Sanitation Data'!H94))="","",OFFSET('Sanitation Data'!$H$28,0,10*ROW('Sanitation Data'!H94)))</f>
        <v/>
      </c>
      <c r="DF100" s="298" t="str">
        <f ca="true">+IF(OFFSET('Sanitation Data'!$H$29,0,10*ROW('Sanitation Data'!H94))="","",OFFSET('Sanitation Data'!$H$29,0,10*ROW('Sanitation Data'!H94)))</f>
        <v/>
      </c>
      <c r="DG100" s="298" t="str">
        <f ca="true">+IF(OFFSET('Sanitation Data'!$H$30,0,10*ROW('Sanitation Data'!H94))="","",OFFSET('Sanitation Data'!$H$30,0,10*ROW('Sanitation Data'!H94)))</f>
        <v/>
      </c>
      <c r="DH100" s="298" t="str">
        <f ca="true">+IF(OFFSET('Sanitation Data'!$H$31,0,10*ROW('Sanitation Data'!H94))="","",OFFSET('Sanitation Data'!$H$31,0,10*ROW('Sanitation Data'!H94)))</f>
        <v/>
      </c>
      <c r="DI100" s="298" t="str">
        <f ca="true">+IF(OFFSET('Sanitation Data'!$H$32,0,10*ROW('Sanitation Data'!H94))="","",OFFSET('Sanitation Data'!$H$32,0,10*ROW('Sanitation Data'!H94)))</f>
        <v/>
      </c>
      <c r="DJ100" s="298" t="str">
        <f ca="true">+IF(OFFSET('Sanitation Data'!$I$28,0,10*ROW('Sanitation Data'!I94))="","",OFFSET('Sanitation Data'!$I$28,0,10*ROW('Sanitation Data'!I94)))</f>
        <v/>
      </c>
      <c r="DK100" s="298" t="str">
        <f ca="true">+IF(OFFSET('Sanitation Data'!$I$29,0,10*ROW('Sanitation Data'!I94))="","",OFFSET('Sanitation Data'!$I$29,0,10*ROW('Sanitation Data'!I94)))</f>
        <v/>
      </c>
      <c r="DL100" s="298" t="str">
        <f ca="true">+IF(OFFSET('Sanitation Data'!$I$30,0,10*ROW('Sanitation Data'!I94))="","",OFFSET('Sanitation Data'!$I$30,0,10*ROW('Sanitation Data'!I94)))</f>
        <v/>
      </c>
      <c r="DM100" s="298" t="str">
        <f ca="true">+IF(OFFSET('Sanitation Data'!$I$31,0,10*ROW('Sanitation Data'!I94))="","",OFFSET('Sanitation Data'!$I$31,0,10*ROW('Sanitation Data'!I94)))</f>
        <v/>
      </c>
      <c r="DN100" s="298" t="str">
        <f ca="true">+IF(OFFSET('Sanitation Data'!$I$32,0,10*ROW('Sanitation Data'!I94))="","",OFFSET('Sanitation Data'!$I$32,0,10*ROW('Sanitation Data'!I94)))</f>
        <v/>
      </c>
      <c r="DO100" s="298" t="str">
        <f ca="true">+IF(OFFSET('Hygiene Data'!$D$11,0,10*ROW('Hygiene Data'!D94))="","",OFFSET('Hygiene Data'!$D$11,0,10*ROW('Hygiene Data'!D94)))</f>
        <v/>
      </c>
      <c r="DP100" s="298" t="str">
        <f ca="true">+IF(OFFSET('Hygiene Data'!$D$12,0,10*ROW('Hygiene Data'!D94))="","",OFFSET('Hygiene Data'!$D$12,0,10*ROW('Hygiene Data'!D94)))</f>
        <v/>
      </c>
      <c r="DQ100" s="298" t="str">
        <f ca="true">+IF(OFFSET('Hygiene Data'!$D$13,0,10*ROW('Hygiene Data'!D94))="","",OFFSET('Hygiene Data'!$D$13,0,10*ROW('Hygiene Data'!D94)))</f>
        <v/>
      </c>
      <c r="DR100" s="298" t="str">
        <f ca="true">+IF(OFFSET('Hygiene Data'!$E$11,0,10*ROW('Hygiene Data'!E94))="","",OFFSET('Hygiene Data'!$E$11,0,10*ROW('Hygiene Data'!E94)))</f>
        <v/>
      </c>
      <c r="DS100" s="298" t="str">
        <f ca="true">+IF(OFFSET('Hygiene Data'!$E$12,0,10*ROW('Hygiene Data'!E94))="","",OFFSET('Hygiene Data'!$E$12,0,10*ROW('Hygiene Data'!E94)))</f>
        <v/>
      </c>
      <c r="DT100" s="298" t="str">
        <f ca="true">+IF(OFFSET('Hygiene Data'!$E$13,0,10*ROW('Hygiene Data'!E94))="","",OFFSET('Hygiene Data'!$E$13,0,10*ROW('Hygiene Data'!E94)))</f>
        <v/>
      </c>
      <c r="DU100" s="298" t="str">
        <f ca="true">+IF(OFFSET('Hygiene Data'!$F$11,0,10*ROW('Hygiene Data'!F94))="","",OFFSET('Hygiene Data'!$F$11,0,10*ROW('Hygiene Data'!F94)))</f>
        <v/>
      </c>
      <c r="DV100" s="298" t="str">
        <f ca="true">+IF(OFFSET('Hygiene Data'!$F$12,0,10*ROW('Hygiene Data'!F94))="","",OFFSET('Hygiene Data'!$F$12,0,10*ROW('Hygiene Data'!F94)))</f>
        <v/>
      </c>
      <c r="DW100" s="298" t="str">
        <f ca="true">+IF(OFFSET('Hygiene Data'!$F$13,0,10*ROW('Hygiene Data'!F94))="","",OFFSET('Hygiene Data'!$F$13,0,10*ROW('Hygiene Data'!F94)))</f>
        <v/>
      </c>
      <c r="DX100" s="298" t="str">
        <f ca="true">+IF(OFFSET('Hygiene Data'!$G$11,0,10*ROW('Hygiene Data'!G94))="","",OFFSET('Hygiene Data'!$G$11,0,10*ROW('Hygiene Data'!G94)))</f>
        <v/>
      </c>
      <c r="DY100" s="298" t="str">
        <f ca="true">+IF(OFFSET('Hygiene Data'!$G$12,0,10*ROW('Hygiene Data'!G94))="","",OFFSET('Hygiene Data'!$G$12,0,10*ROW('Hygiene Data'!G94)))</f>
        <v/>
      </c>
      <c r="DZ100" s="298" t="str">
        <f ca="true">+IF(OFFSET('Hygiene Data'!$G$13,0,10*ROW('Hygiene Data'!G94))="","",OFFSET('Hygiene Data'!$G$13,0,10*ROW('Hygiene Data'!G94)))</f>
        <v/>
      </c>
      <c r="EA100" s="298" t="str">
        <f ca="true">+IF(OFFSET('Hygiene Data'!$H$11,0,10*ROW('Hygiene Data'!H94))="","",OFFSET('Hygiene Data'!$H$11,0,10*ROW('Hygiene Data'!H94)))</f>
        <v/>
      </c>
      <c r="EB100" s="298" t="str">
        <f ca="true">+IF(OFFSET('Hygiene Data'!$H$12,0,10*ROW('Hygiene Data'!H94))="","",OFFSET('Hygiene Data'!$H$12,0,10*ROW('Hygiene Data'!H94)))</f>
        <v/>
      </c>
      <c r="EC100" s="298" t="str">
        <f ca="true">+IF(OFFSET('Hygiene Data'!$H$13,0,10*ROW('Hygiene Data'!H94))="","",OFFSET('Hygiene Data'!$H$13,0,10*ROW('Hygiene Data'!H94)))</f>
        <v/>
      </c>
      <c r="ED100" s="298" t="str">
        <f ca="true">+IF(OFFSET('Hygiene Data'!$I$11,0,10*ROW('Hygiene Data'!I94))="","",OFFSET('Hygiene Data'!$I$11,0,10*ROW('Hygiene Data'!I94)))</f>
        <v/>
      </c>
      <c r="EE100" s="298" t="str">
        <f ca="true">+IF(OFFSET('Hygiene Data'!$I$12,0,10*ROW('Hygiene Data'!I94))="","",OFFSET('Hygiene Data'!$I$12,0,10*ROW('Hygiene Data'!I94)))</f>
        <v/>
      </c>
      <c r="EF100" s="298"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54"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8"/>
      <c r="BS101" s="298" t="str">
        <f ca="true">+IF(OFFSET('Water Data'!$D$27,0,10*ROW('Water Data'!D95))="","",OFFSET('Water Data'!$D$27,0,10*ROW('Water Data'!D95)))</f>
        <v/>
      </c>
      <c r="BT101" s="298" t="str">
        <f ca="true">+IF(OFFSET('Water Data'!$D$28,0,10*ROW('Water Data'!D95))="","",OFFSET('Water Data'!$D$28,0,10*ROW('Water Data'!D95)))</f>
        <v/>
      </c>
      <c r="BU101" s="298" t="str">
        <f ca="true">+IF(OFFSET('Water Data'!$D$29,0,10*ROW('Water Data'!D95))="","",OFFSET('Water Data'!$D$29,0,10*ROW('Water Data'!D95)))</f>
        <v/>
      </c>
      <c r="BV101" s="298" t="str">
        <f ca="true">+IF(OFFSET('Water Data'!$E$27,0,10*ROW('Water Data'!E95))="","",OFFSET('Water Data'!$E$27,0,10*ROW('Water Data'!E95)))</f>
        <v/>
      </c>
      <c r="BW101" s="298" t="str">
        <f ca="true">+IF(OFFSET('Water Data'!$E$28,0,10*ROW('Water Data'!E95))="","",OFFSET('Water Data'!$E$28,0,10*ROW('Water Data'!E95)))</f>
        <v/>
      </c>
      <c r="BX101" s="298" t="str">
        <f ca="true">+IF(OFFSET('Water Data'!$E$29,0,10*ROW('Water Data'!E95))="","",OFFSET('Water Data'!$E$29,0,10*ROW('Water Data'!E95)))</f>
        <v/>
      </c>
      <c r="BY101" s="298" t="str">
        <f ca="true">+IF(OFFSET('Water Data'!$F$27,0,10*ROW('Water Data'!F95))="","",OFFSET('Water Data'!$F$27,0,10*ROW('Water Data'!F95)))</f>
        <v/>
      </c>
      <c r="BZ101" s="298" t="str">
        <f ca="true">+IF(OFFSET('Water Data'!$F$28,0,10*ROW('Water Data'!F95))="","",OFFSET('Water Data'!$F$28,0,10*ROW('Water Data'!F95)))</f>
        <v/>
      </c>
      <c r="CA101" s="298" t="str">
        <f ca="true">+IF(OFFSET('Water Data'!$F$29,0,10*ROW('Water Data'!F95))="","",OFFSET('Water Data'!$F$29,0,10*ROW('Water Data'!F95)))</f>
        <v/>
      </c>
      <c r="CB101" s="298" t="str">
        <f ca="true">+IF(OFFSET('Water Data'!$G$27,0,10*ROW('Water Data'!G95))="","",OFFSET('Water Data'!$G$27,0,10*ROW('Water Data'!G95)))</f>
        <v/>
      </c>
      <c r="CC101" s="298" t="str">
        <f ca="true">+IF(OFFSET('Water Data'!$G$28,0,10*ROW('Water Data'!G95))="","",OFFSET('Water Data'!$G$28,0,10*ROW('Water Data'!G95)))</f>
        <v/>
      </c>
      <c r="CD101" s="298" t="str">
        <f ca="true">+IF(OFFSET('Water Data'!$G$29,0,10*ROW('Water Data'!G95))="","",OFFSET('Water Data'!$G$29,0,10*ROW('Water Data'!G95)))</f>
        <v/>
      </c>
      <c r="CE101" s="298" t="str">
        <f ca="true">+IF(OFFSET('Water Data'!$H$27,0,10*ROW('Water Data'!H95))="","",OFFSET('Water Data'!$H$27,0,10*ROW('Water Data'!H95)))</f>
        <v/>
      </c>
      <c r="CF101" s="298" t="str">
        <f ca="true">+IF(OFFSET('Water Data'!$H$28,0,10*ROW('Water Data'!H95))="","",OFFSET('Water Data'!$H$28,0,10*ROW('Water Data'!H95)))</f>
        <v/>
      </c>
      <c r="CG101" s="298" t="str">
        <f ca="true">+IF(OFFSET('Water Data'!$H$29,0,10*ROW('Water Data'!H95))="","",OFFSET('Water Data'!$H$29,0,10*ROW('Water Data'!H95)))</f>
        <v/>
      </c>
      <c r="CH101" s="298" t="str">
        <f ca="true">+IF(OFFSET('Water Data'!$I$27,0,10*ROW('Water Data'!I95))="","",OFFSET('Water Data'!$I$27,0,10*ROW('Water Data'!I95)))</f>
        <v/>
      </c>
      <c r="CI101" s="298" t="str">
        <f ca="true">+IF(OFFSET('Water Data'!$I$28,0,10*ROW('Water Data'!I95))="","",OFFSET('Water Data'!$I$28,0,10*ROW('Water Data'!I95)))</f>
        <v/>
      </c>
      <c r="CJ101" s="298" t="str">
        <f ca="true">+IF(OFFSET('Water Data'!$I$29,0,10*ROW('Water Data'!I95))="","",OFFSET('Water Data'!$I$29,0,10*ROW('Water Data'!I95)))</f>
        <v/>
      </c>
      <c r="CK101" s="298" t="str">
        <f ca="true">+IF(OFFSET('Sanitation Data'!$D$28,0,10*ROW('Sanitation Data'!D95))="","",OFFSET('Sanitation Data'!$D$28,0,10*ROW('Sanitation Data'!D95)))</f>
        <v/>
      </c>
      <c r="CL101" s="298" t="str">
        <f ca="true">+IF(OFFSET('Sanitation Data'!$D$29,0,10*ROW('Sanitation Data'!D95))="","",OFFSET('Sanitation Data'!$D$29,0,10*ROW('Sanitation Data'!D95)))</f>
        <v/>
      </c>
      <c r="CM101" s="298" t="str">
        <f ca="true">+IF(OFFSET('Sanitation Data'!$D$30,0,10*ROW('Sanitation Data'!D95))="","",OFFSET('Sanitation Data'!$D$30,0,10*ROW('Sanitation Data'!D95)))</f>
        <v/>
      </c>
      <c r="CN101" s="298" t="str">
        <f ca="true">+IF(OFFSET('Sanitation Data'!$D$31,0,10*ROW('Sanitation Data'!D95))="","",OFFSET('Sanitation Data'!$D$31,0,10*ROW('Sanitation Data'!D95)))</f>
        <v/>
      </c>
      <c r="CO101" s="298" t="str">
        <f ca="true">+IF(OFFSET('Sanitation Data'!$D$32,0,10*ROW('Sanitation Data'!D95))="","",OFFSET('Sanitation Data'!$D$32,0,10*ROW('Sanitation Data'!D95)))</f>
        <v/>
      </c>
      <c r="CP101" s="298" t="str">
        <f ca="true">+IF(OFFSET('Sanitation Data'!$E$28,0,10*ROW('Sanitation Data'!E95))="","",OFFSET('Sanitation Data'!$E$28,0,10*ROW('Sanitation Data'!E95)))</f>
        <v/>
      </c>
      <c r="CQ101" s="298" t="str">
        <f ca="true">+IF(OFFSET('Sanitation Data'!$E$29,0,10*ROW('Sanitation Data'!E95))="","",OFFSET('Sanitation Data'!$E$29,0,10*ROW('Sanitation Data'!E95)))</f>
        <v/>
      </c>
      <c r="CR101" s="298" t="str">
        <f ca="true">+IF(OFFSET('Sanitation Data'!$E$30,0,10*ROW('Sanitation Data'!E95))="","",OFFSET('Sanitation Data'!$E$30,0,10*ROW('Sanitation Data'!E95)))</f>
        <v/>
      </c>
      <c r="CS101" s="298" t="str">
        <f ca="true">+IF(OFFSET('Sanitation Data'!$E$31,0,10*ROW('Sanitation Data'!E95))="","",OFFSET('Sanitation Data'!$E$31,0,10*ROW('Sanitation Data'!E95)))</f>
        <v/>
      </c>
      <c r="CT101" s="298" t="str">
        <f ca="true">+IF(OFFSET('Sanitation Data'!$E$32,0,10*ROW('Sanitation Data'!E95))="","",OFFSET('Sanitation Data'!$E$32,0,10*ROW('Sanitation Data'!E95)))</f>
        <v/>
      </c>
      <c r="CU101" s="298" t="str">
        <f ca="true">+IF(OFFSET('Sanitation Data'!$F$28,0,10*ROW('Sanitation Data'!F95))="","",OFFSET('Sanitation Data'!$F$28,0,10*ROW('Sanitation Data'!F95)))</f>
        <v/>
      </c>
      <c r="CV101" s="298" t="str">
        <f ca="true">+IF(OFFSET('Sanitation Data'!$F$29,0,10*ROW('Sanitation Data'!F95))="","",OFFSET('Sanitation Data'!$F$29,0,10*ROW('Sanitation Data'!F95)))</f>
        <v/>
      </c>
      <c r="CW101" s="298" t="str">
        <f ca="true">+IF(OFFSET('Sanitation Data'!$F$30,0,10*ROW('Sanitation Data'!F95))="","",OFFSET('Sanitation Data'!$F$30,0,10*ROW('Sanitation Data'!F95)))</f>
        <v/>
      </c>
      <c r="CX101" s="298" t="str">
        <f ca="true">+IF(OFFSET('Sanitation Data'!$F$31,0,10*ROW('Sanitation Data'!F95))="","",OFFSET('Sanitation Data'!$F$31,0,10*ROW('Sanitation Data'!F95)))</f>
        <v/>
      </c>
      <c r="CY101" s="298" t="str">
        <f ca="true">+IF(OFFSET('Sanitation Data'!$F$32,0,10*ROW('Sanitation Data'!F95))="","",OFFSET('Sanitation Data'!$F$32,0,10*ROW('Sanitation Data'!F95)))</f>
        <v/>
      </c>
      <c r="CZ101" s="298" t="str">
        <f ca="true">+IF(OFFSET('Sanitation Data'!$G$28,0,10*ROW('Sanitation Data'!G95))="","",OFFSET('Sanitation Data'!$G$28,0,10*ROW('Sanitation Data'!G95)))</f>
        <v/>
      </c>
      <c r="DA101" s="298" t="str">
        <f ca="true">+IF(OFFSET('Sanitation Data'!$G$29,0,10*ROW('Sanitation Data'!G95))="","",OFFSET('Sanitation Data'!$G$29,0,10*ROW('Sanitation Data'!G95)))</f>
        <v/>
      </c>
      <c r="DB101" s="298" t="str">
        <f ca="true">+IF(OFFSET('Sanitation Data'!$G$30,0,10*ROW('Sanitation Data'!G95))="","",OFFSET('Sanitation Data'!$G$30,0,10*ROW('Sanitation Data'!G95)))</f>
        <v/>
      </c>
      <c r="DC101" s="298" t="str">
        <f ca="true">+IF(OFFSET('Sanitation Data'!$G$31,0,10*ROW('Sanitation Data'!G95))="","",OFFSET('Sanitation Data'!$G$31,0,10*ROW('Sanitation Data'!G95)))</f>
        <v/>
      </c>
      <c r="DD101" s="298" t="str">
        <f ca="true">+IF(OFFSET('Sanitation Data'!$G$32,0,10*ROW('Sanitation Data'!G95))="","",OFFSET('Sanitation Data'!$G$32,0,10*ROW('Sanitation Data'!G95)))</f>
        <v/>
      </c>
      <c r="DE101" s="298" t="str">
        <f ca="true">+IF(OFFSET('Sanitation Data'!$H$28,0,10*ROW('Sanitation Data'!H95))="","",OFFSET('Sanitation Data'!$H$28,0,10*ROW('Sanitation Data'!H95)))</f>
        <v/>
      </c>
      <c r="DF101" s="298" t="str">
        <f ca="true">+IF(OFFSET('Sanitation Data'!$H$29,0,10*ROW('Sanitation Data'!H95))="","",OFFSET('Sanitation Data'!$H$29,0,10*ROW('Sanitation Data'!H95)))</f>
        <v/>
      </c>
      <c r="DG101" s="298" t="str">
        <f ca="true">+IF(OFFSET('Sanitation Data'!$H$30,0,10*ROW('Sanitation Data'!H95))="","",OFFSET('Sanitation Data'!$H$30,0,10*ROW('Sanitation Data'!H95)))</f>
        <v/>
      </c>
      <c r="DH101" s="298" t="str">
        <f ca="true">+IF(OFFSET('Sanitation Data'!$H$31,0,10*ROW('Sanitation Data'!H95))="","",OFFSET('Sanitation Data'!$H$31,0,10*ROW('Sanitation Data'!H95)))</f>
        <v/>
      </c>
      <c r="DI101" s="298" t="str">
        <f ca="true">+IF(OFFSET('Sanitation Data'!$H$32,0,10*ROW('Sanitation Data'!H95))="","",OFFSET('Sanitation Data'!$H$32,0,10*ROW('Sanitation Data'!H95)))</f>
        <v/>
      </c>
      <c r="DJ101" s="298" t="str">
        <f ca="true">+IF(OFFSET('Sanitation Data'!$I$28,0,10*ROW('Sanitation Data'!I95))="","",OFFSET('Sanitation Data'!$I$28,0,10*ROW('Sanitation Data'!I95)))</f>
        <v/>
      </c>
      <c r="DK101" s="298" t="str">
        <f ca="true">+IF(OFFSET('Sanitation Data'!$I$29,0,10*ROW('Sanitation Data'!I95))="","",OFFSET('Sanitation Data'!$I$29,0,10*ROW('Sanitation Data'!I95)))</f>
        <v/>
      </c>
      <c r="DL101" s="298" t="str">
        <f ca="true">+IF(OFFSET('Sanitation Data'!$I$30,0,10*ROW('Sanitation Data'!I95))="","",OFFSET('Sanitation Data'!$I$30,0,10*ROW('Sanitation Data'!I95)))</f>
        <v/>
      </c>
      <c r="DM101" s="298" t="str">
        <f ca="true">+IF(OFFSET('Sanitation Data'!$I$31,0,10*ROW('Sanitation Data'!I95))="","",OFFSET('Sanitation Data'!$I$31,0,10*ROW('Sanitation Data'!I95)))</f>
        <v/>
      </c>
      <c r="DN101" s="298" t="str">
        <f ca="true">+IF(OFFSET('Sanitation Data'!$I$32,0,10*ROW('Sanitation Data'!I95))="","",OFFSET('Sanitation Data'!$I$32,0,10*ROW('Sanitation Data'!I95)))</f>
        <v/>
      </c>
      <c r="DO101" s="298" t="str">
        <f ca="true">+IF(OFFSET('Hygiene Data'!$D$11,0,10*ROW('Hygiene Data'!D95))="","",OFFSET('Hygiene Data'!$D$11,0,10*ROW('Hygiene Data'!D95)))</f>
        <v/>
      </c>
      <c r="DP101" s="298" t="str">
        <f ca="true">+IF(OFFSET('Hygiene Data'!$D$12,0,10*ROW('Hygiene Data'!D95))="","",OFFSET('Hygiene Data'!$D$12,0,10*ROW('Hygiene Data'!D95)))</f>
        <v/>
      </c>
      <c r="DQ101" s="298" t="str">
        <f ca="true">+IF(OFFSET('Hygiene Data'!$D$13,0,10*ROW('Hygiene Data'!D95))="","",OFFSET('Hygiene Data'!$D$13,0,10*ROW('Hygiene Data'!D95)))</f>
        <v/>
      </c>
      <c r="DR101" s="298" t="str">
        <f ca="true">+IF(OFFSET('Hygiene Data'!$E$11,0,10*ROW('Hygiene Data'!E95))="","",OFFSET('Hygiene Data'!$E$11,0,10*ROW('Hygiene Data'!E95)))</f>
        <v/>
      </c>
      <c r="DS101" s="298" t="str">
        <f ca="true">+IF(OFFSET('Hygiene Data'!$E$12,0,10*ROW('Hygiene Data'!E95))="","",OFFSET('Hygiene Data'!$E$12,0,10*ROW('Hygiene Data'!E95)))</f>
        <v/>
      </c>
      <c r="DT101" s="298" t="str">
        <f ca="true">+IF(OFFSET('Hygiene Data'!$E$13,0,10*ROW('Hygiene Data'!E95))="","",OFFSET('Hygiene Data'!$E$13,0,10*ROW('Hygiene Data'!E95)))</f>
        <v/>
      </c>
      <c r="DU101" s="298" t="str">
        <f ca="true">+IF(OFFSET('Hygiene Data'!$F$11,0,10*ROW('Hygiene Data'!F95))="","",OFFSET('Hygiene Data'!$F$11,0,10*ROW('Hygiene Data'!F95)))</f>
        <v/>
      </c>
      <c r="DV101" s="298" t="str">
        <f ca="true">+IF(OFFSET('Hygiene Data'!$F$12,0,10*ROW('Hygiene Data'!F95))="","",OFFSET('Hygiene Data'!$F$12,0,10*ROW('Hygiene Data'!F95)))</f>
        <v/>
      </c>
      <c r="DW101" s="298" t="str">
        <f ca="true">+IF(OFFSET('Hygiene Data'!$F$13,0,10*ROW('Hygiene Data'!F95))="","",OFFSET('Hygiene Data'!$F$13,0,10*ROW('Hygiene Data'!F95)))</f>
        <v/>
      </c>
      <c r="DX101" s="298" t="str">
        <f ca="true">+IF(OFFSET('Hygiene Data'!$G$11,0,10*ROW('Hygiene Data'!G95))="","",OFFSET('Hygiene Data'!$G$11,0,10*ROW('Hygiene Data'!G95)))</f>
        <v/>
      </c>
      <c r="DY101" s="298" t="str">
        <f ca="true">+IF(OFFSET('Hygiene Data'!$G$12,0,10*ROW('Hygiene Data'!G95))="","",OFFSET('Hygiene Data'!$G$12,0,10*ROW('Hygiene Data'!G95)))</f>
        <v/>
      </c>
      <c r="DZ101" s="298" t="str">
        <f ca="true">+IF(OFFSET('Hygiene Data'!$G$13,0,10*ROW('Hygiene Data'!G95))="","",OFFSET('Hygiene Data'!$G$13,0,10*ROW('Hygiene Data'!G95)))</f>
        <v/>
      </c>
      <c r="EA101" s="298" t="str">
        <f ca="true">+IF(OFFSET('Hygiene Data'!$H$11,0,10*ROW('Hygiene Data'!H95))="","",OFFSET('Hygiene Data'!$H$11,0,10*ROW('Hygiene Data'!H95)))</f>
        <v/>
      </c>
      <c r="EB101" s="298" t="str">
        <f ca="true">+IF(OFFSET('Hygiene Data'!$H$12,0,10*ROW('Hygiene Data'!H95))="","",OFFSET('Hygiene Data'!$H$12,0,10*ROW('Hygiene Data'!H95)))</f>
        <v/>
      </c>
      <c r="EC101" s="298" t="str">
        <f ca="true">+IF(OFFSET('Hygiene Data'!$H$13,0,10*ROW('Hygiene Data'!H95))="","",OFFSET('Hygiene Data'!$H$13,0,10*ROW('Hygiene Data'!H95)))</f>
        <v/>
      </c>
      <c r="ED101" s="298" t="str">
        <f ca="true">+IF(OFFSET('Hygiene Data'!$I$11,0,10*ROW('Hygiene Data'!I95))="","",OFFSET('Hygiene Data'!$I$11,0,10*ROW('Hygiene Data'!I95)))</f>
        <v/>
      </c>
      <c r="EE101" s="298" t="str">
        <f ca="true">+IF(OFFSET('Hygiene Data'!$I$12,0,10*ROW('Hygiene Data'!I95))="","",OFFSET('Hygiene Data'!$I$12,0,10*ROW('Hygiene Data'!I95)))</f>
        <v/>
      </c>
      <c r="EF101" s="298"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54"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8"/>
      <c r="BS102" s="298" t="str">
        <f ca="true">+IF(OFFSET('Water Data'!$D$27,0,10*ROW('Water Data'!D96))="","",OFFSET('Water Data'!$D$27,0,10*ROW('Water Data'!D96)))</f>
        <v/>
      </c>
      <c r="BT102" s="298" t="str">
        <f ca="true">+IF(OFFSET('Water Data'!$D$28,0,10*ROW('Water Data'!D96))="","",OFFSET('Water Data'!$D$28,0,10*ROW('Water Data'!D96)))</f>
        <v/>
      </c>
      <c r="BU102" s="298" t="str">
        <f ca="true">+IF(OFFSET('Water Data'!$D$29,0,10*ROW('Water Data'!D96))="","",OFFSET('Water Data'!$D$29,0,10*ROW('Water Data'!D96)))</f>
        <v/>
      </c>
      <c r="BV102" s="298" t="str">
        <f ca="true">+IF(OFFSET('Water Data'!$E$27,0,10*ROW('Water Data'!E96))="","",OFFSET('Water Data'!$E$27,0,10*ROW('Water Data'!E96)))</f>
        <v/>
      </c>
      <c r="BW102" s="298" t="str">
        <f ca="true">+IF(OFFSET('Water Data'!$E$28,0,10*ROW('Water Data'!E96))="","",OFFSET('Water Data'!$E$28,0,10*ROW('Water Data'!E96)))</f>
        <v/>
      </c>
      <c r="BX102" s="298" t="str">
        <f ca="true">+IF(OFFSET('Water Data'!$E$29,0,10*ROW('Water Data'!E96))="","",OFFSET('Water Data'!$E$29,0,10*ROW('Water Data'!E96)))</f>
        <v/>
      </c>
      <c r="BY102" s="298" t="str">
        <f ca="true">+IF(OFFSET('Water Data'!$F$27,0,10*ROW('Water Data'!F96))="","",OFFSET('Water Data'!$F$27,0,10*ROW('Water Data'!F96)))</f>
        <v/>
      </c>
      <c r="BZ102" s="298" t="str">
        <f ca="true">+IF(OFFSET('Water Data'!$F$28,0,10*ROW('Water Data'!F96))="","",OFFSET('Water Data'!$F$28,0,10*ROW('Water Data'!F96)))</f>
        <v/>
      </c>
      <c r="CA102" s="298" t="str">
        <f ca="true">+IF(OFFSET('Water Data'!$F$29,0,10*ROW('Water Data'!F96))="","",OFFSET('Water Data'!$F$29,0,10*ROW('Water Data'!F96)))</f>
        <v/>
      </c>
      <c r="CB102" s="298" t="str">
        <f ca="true">+IF(OFFSET('Water Data'!$G$27,0,10*ROW('Water Data'!G96))="","",OFFSET('Water Data'!$G$27,0,10*ROW('Water Data'!G96)))</f>
        <v/>
      </c>
      <c r="CC102" s="298" t="str">
        <f ca="true">+IF(OFFSET('Water Data'!$G$28,0,10*ROW('Water Data'!G96))="","",OFFSET('Water Data'!$G$28,0,10*ROW('Water Data'!G96)))</f>
        <v/>
      </c>
      <c r="CD102" s="298" t="str">
        <f ca="true">+IF(OFFSET('Water Data'!$G$29,0,10*ROW('Water Data'!G96))="","",OFFSET('Water Data'!$G$29,0,10*ROW('Water Data'!G96)))</f>
        <v/>
      </c>
      <c r="CE102" s="298" t="str">
        <f ca="true">+IF(OFFSET('Water Data'!$H$27,0,10*ROW('Water Data'!H96))="","",OFFSET('Water Data'!$H$27,0,10*ROW('Water Data'!H96)))</f>
        <v/>
      </c>
      <c r="CF102" s="298" t="str">
        <f ca="true">+IF(OFFSET('Water Data'!$H$28,0,10*ROW('Water Data'!H96))="","",OFFSET('Water Data'!$H$28,0,10*ROW('Water Data'!H96)))</f>
        <v/>
      </c>
      <c r="CG102" s="298" t="str">
        <f ca="true">+IF(OFFSET('Water Data'!$H$29,0,10*ROW('Water Data'!H96))="","",OFFSET('Water Data'!$H$29,0,10*ROW('Water Data'!H96)))</f>
        <v/>
      </c>
      <c r="CH102" s="298" t="str">
        <f ca="true">+IF(OFFSET('Water Data'!$I$27,0,10*ROW('Water Data'!I96))="","",OFFSET('Water Data'!$I$27,0,10*ROW('Water Data'!I96)))</f>
        <v/>
      </c>
      <c r="CI102" s="298" t="str">
        <f ca="true">+IF(OFFSET('Water Data'!$I$28,0,10*ROW('Water Data'!I96))="","",OFFSET('Water Data'!$I$28,0,10*ROW('Water Data'!I96)))</f>
        <v/>
      </c>
      <c r="CJ102" s="298" t="str">
        <f ca="true">+IF(OFFSET('Water Data'!$I$29,0,10*ROW('Water Data'!I96))="","",OFFSET('Water Data'!$I$29,0,10*ROW('Water Data'!I96)))</f>
        <v/>
      </c>
      <c r="CK102" s="298" t="str">
        <f ca="true">+IF(OFFSET('Sanitation Data'!$D$28,0,10*ROW('Sanitation Data'!D96))="","",OFFSET('Sanitation Data'!$D$28,0,10*ROW('Sanitation Data'!D96)))</f>
        <v/>
      </c>
      <c r="CL102" s="298" t="str">
        <f ca="true">+IF(OFFSET('Sanitation Data'!$D$29,0,10*ROW('Sanitation Data'!D96))="","",OFFSET('Sanitation Data'!$D$29,0,10*ROW('Sanitation Data'!D96)))</f>
        <v/>
      </c>
      <c r="CM102" s="298" t="str">
        <f ca="true">+IF(OFFSET('Sanitation Data'!$D$30,0,10*ROW('Sanitation Data'!D96))="","",OFFSET('Sanitation Data'!$D$30,0,10*ROW('Sanitation Data'!D96)))</f>
        <v/>
      </c>
      <c r="CN102" s="298" t="str">
        <f ca="true">+IF(OFFSET('Sanitation Data'!$D$31,0,10*ROW('Sanitation Data'!D96))="","",OFFSET('Sanitation Data'!$D$31,0,10*ROW('Sanitation Data'!D96)))</f>
        <v/>
      </c>
      <c r="CO102" s="298" t="str">
        <f ca="true">+IF(OFFSET('Sanitation Data'!$D$32,0,10*ROW('Sanitation Data'!D96))="","",OFFSET('Sanitation Data'!$D$32,0,10*ROW('Sanitation Data'!D96)))</f>
        <v/>
      </c>
      <c r="CP102" s="298" t="str">
        <f ca="true">+IF(OFFSET('Sanitation Data'!$E$28,0,10*ROW('Sanitation Data'!E96))="","",OFFSET('Sanitation Data'!$E$28,0,10*ROW('Sanitation Data'!E96)))</f>
        <v/>
      </c>
      <c r="CQ102" s="298" t="str">
        <f ca="true">+IF(OFFSET('Sanitation Data'!$E$29,0,10*ROW('Sanitation Data'!E96))="","",OFFSET('Sanitation Data'!$E$29,0,10*ROW('Sanitation Data'!E96)))</f>
        <v/>
      </c>
      <c r="CR102" s="298" t="str">
        <f ca="true">+IF(OFFSET('Sanitation Data'!$E$30,0,10*ROW('Sanitation Data'!E96))="","",OFFSET('Sanitation Data'!$E$30,0,10*ROW('Sanitation Data'!E96)))</f>
        <v/>
      </c>
      <c r="CS102" s="298" t="str">
        <f ca="true">+IF(OFFSET('Sanitation Data'!$E$31,0,10*ROW('Sanitation Data'!E96))="","",OFFSET('Sanitation Data'!$E$31,0,10*ROW('Sanitation Data'!E96)))</f>
        <v/>
      </c>
      <c r="CT102" s="298" t="str">
        <f ca="true">+IF(OFFSET('Sanitation Data'!$E$32,0,10*ROW('Sanitation Data'!E96))="","",OFFSET('Sanitation Data'!$E$32,0,10*ROW('Sanitation Data'!E96)))</f>
        <v/>
      </c>
      <c r="CU102" s="298" t="str">
        <f ca="true">+IF(OFFSET('Sanitation Data'!$F$28,0,10*ROW('Sanitation Data'!F96))="","",OFFSET('Sanitation Data'!$F$28,0,10*ROW('Sanitation Data'!F96)))</f>
        <v/>
      </c>
      <c r="CV102" s="298" t="str">
        <f ca="true">+IF(OFFSET('Sanitation Data'!$F$29,0,10*ROW('Sanitation Data'!F96))="","",OFFSET('Sanitation Data'!$F$29,0,10*ROW('Sanitation Data'!F96)))</f>
        <v/>
      </c>
      <c r="CW102" s="298" t="str">
        <f ca="true">+IF(OFFSET('Sanitation Data'!$F$30,0,10*ROW('Sanitation Data'!F96))="","",OFFSET('Sanitation Data'!$F$30,0,10*ROW('Sanitation Data'!F96)))</f>
        <v/>
      </c>
      <c r="CX102" s="298" t="str">
        <f ca="true">+IF(OFFSET('Sanitation Data'!$F$31,0,10*ROW('Sanitation Data'!F96))="","",OFFSET('Sanitation Data'!$F$31,0,10*ROW('Sanitation Data'!F96)))</f>
        <v/>
      </c>
      <c r="CY102" s="298" t="str">
        <f ca="true">+IF(OFFSET('Sanitation Data'!$F$32,0,10*ROW('Sanitation Data'!F96))="","",OFFSET('Sanitation Data'!$F$32,0,10*ROW('Sanitation Data'!F96)))</f>
        <v/>
      </c>
      <c r="CZ102" s="298" t="str">
        <f ca="true">+IF(OFFSET('Sanitation Data'!$G$28,0,10*ROW('Sanitation Data'!G96))="","",OFFSET('Sanitation Data'!$G$28,0,10*ROW('Sanitation Data'!G96)))</f>
        <v/>
      </c>
      <c r="DA102" s="298" t="str">
        <f ca="true">+IF(OFFSET('Sanitation Data'!$G$29,0,10*ROW('Sanitation Data'!G96))="","",OFFSET('Sanitation Data'!$G$29,0,10*ROW('Sanitation Data'!G96)))</f>
        <v/>
      </c>
      <c r="DB102" s="298" t="str">
        <f ca="true">+IF(OFFSET('Sanitation Data'!$G$30,0,10*ROW('Sanitation Data'!G96))="","",OFFSET('Sanitation Data'!$G$30,0,10*ROW('Sanitation Data'!G96)))</f>
        <v/>
      </c>
      <c r="DC102" s="298" t="str">
        <f ca="true">+IF(OFFSET('Sanitation Data'!$G$31,0,10*ROW('Sanitation Data'!G96))="","",OFFSET('Sanitation Data'!$G$31,0,10*ROW('Sanitation Data'!G96)))</f>
        <v/>
      </c>
      <c r="DD102" s="298" t="str">
        <f ca="true">+IF(OFFSET('Sanitation Data'!$G$32,0,10*ROW('Sanitation Data'!G96))="","",OFFSET('Sanitation Data'!$G$32,0,10*ROW('Sanitation Data'!G96)))</f>
        <v/>
      </c>
      <c r="DE102" s="298" t="str">
        <f ca="true">+IF(OFFSET('Sanitation Data'!$H$28,0,10*ROW('Sanitation Data'!H96))="","",OFFSET('Sanitation Data'!$H$28,0,10*ROW('Sanitation Data'!H96)))</f>
        <v/>
      </c>
      <c r="DF102" s="298" t="str">
        <f ca="true">+IF(OFFSET('Sanitation Data'!$H$29,0,10*ROW('Sanitation Data'!H96))="","",OFFSET('Sanitation Data'!$H$29,0,10*ROW('Sanitation Data'!H96)))</f>
        <v/>
      </c>
      <c r="DG102" s="298" t="str">
        <f ca="true">+IF(OFFSET('Sanitation Data'!$H$30,0,10*ROW('Sanitation Data'!H96))="","",OFFSET('Sanitation Data'!$H$30,0,10*ROW('Sanitation Data'!H96)))</f>
        <v/>
      </c>
      <c r="DH102" s="298" t="str">
        <f ca="true">+IF(OFFSET('Sanitation Data'!$H$31,0,10*ROW('Sanitation Data'!H96))="","",OFFSET('Sanitation Data'!$H$31,0,10*ROW('Sanitation Data'!H96)))</f>
        <v/>
      </c>
      <c r="DI102" s="298" t="str">
        <f ca="true">+IF(OFFSET('Sanitation Data'!$H$32,0,10*ROW('Sanitation Data'!H96))="","",OFFSET('Sanitation Data'!$H$32,0,10*ROW('Sanitation Data'!H96)))</f>
        <v/>
      </c>
      <c r="DJ102" s="298" t="str">
        <f ca="true">+IF(OFFSET('Sanitation Data'!$I$28,0,10*ROW('Sanitation Data'!I96))="","",OFFSET('Sanitation Data'!$I$28,0,10*ROW('Sanitation Data'!I96)))</f>
        <v/>
      </c>
      <c r="DK102" s="298" t="str">
        <f ca="true">+IF(OFFSET('Sanitation Data'!$I$29,0,10*ROW('Sanitation Data'!I96))="","",OFFSET('Sanitation Data'!$I$29,0,10*ROW('Sanitation Data'!I96)))</f>
        <v/>
      </c>
      <c r="DL102" s="298" t="str">
        <f ca="true">+IF(OFFSET('Sanitation Data'!$I$30,0,10*ROW('Sanitation Data'!I96))="","",OFFSET('Sanitation Data'!$I$30,0,10*ROW('Sanitation Data'!I96)))</f>
        <v/>
      </c>
      <c r="DM102" s="298" t="str">
        <f ca="true">+IF(OFFSET('Sanitation Data'!$I$31,0,10*ROW('Sanitation Data'!I96))="","",OFFSET('Sanitation Data'!$I$31,0,10*ROW('Sanitation Data'!I96)))</f>
        <v/>
      </c>
      <c r="DN102" s="298" t="str">
        <f ca="true">+IF(OFFSET('Sanitation Data'!$I$32,0,10*ROW('Sanitation Data'!I96))="","",OFFSET('Sanitation Data'!$I$32,0,10*ROW('Sanitation Data'!I96)))</f>
        <v/>
      </c>
      <c r="DO102" s="298" t="str">
        <f ca="true">+IF(OFFSET('Hygiene Data'!$D$11,0,10*ROW('Hygiene Data'!D96))="","",OFFSET('Hygiene Data'!$D$11,0,10*ROW('Hygiene Data'!D96)))</f>
        <v/>
      </c>
      <c r="DP102" s="298" t="str">
        <f ca="true">+IF(OFFSET('Hygiene Data'!$D$12,0,10*ROW('Hygiene Data'!D96))="","",OFFSET('Hygiene Data'!$D$12,0,10*ROW('Hygiene Data'!D96)))</f>
        <v/>
      </c>
      <c r="DQ102" s="298" t="str">
        <f ca="true">+IF(OFFSET('Hygiene Data'!$D$13,0,10*ROW('Hygiene Data'!D96))="","",OFFSET('Hygiene Data'!$D$13,0,10*ROW('Hygiene Data'!D96)))</f>
        <v/>
      </c>
      <c r="DR102" s="298" t="str">
        <f ca="true">+IF(OFFSET('Hygiene Data'!$E$11,0,10*ROW('Hygiene Data'!E96))="","",OFFSET('Hygiene Data'!$E$11,0,10*ROW('Hygiene Data'!E96)))</f>
        <v/>
      </c>
      <c r="DS102" s="298" t="str">
        <f ca="true">+IF(OFFSET('Hygiene Data'!$E$12,0,10*ROW('Hygiene Data'!E96))="","",OFFSET('Hygiene Data'!$E$12,0,10*ROW('Hygiene Data'!E96)))</f>
        <v/>
      </c>
      <c r="DT102" s="298" t="str">
        <f ca="true">+IF(OFFSET('Hygiene Data'!$E$13,0,10*ROW('Hygiene Data'!E96))="","",OFFSET('Hygiene Data'!$E$13,0,10*ROW('Hygiene Data'!E96)))</f>
        <v/>
      </c>
      <c r="DU102" s="298" t="str">
        <f ca="true">+IF(OFFSET('Hygiene Data'!$F$11,0,10*ROW('Hygiene Data'!F96))="","",OFFSET('Hygiene Data'!$F$11,0,10*ROW('Hygiene Data'!F96)))</f>
        <v/>
      </c>
      <c r="DV102" s="298" t="str">
        <f ca="true">+IF(OFFSET('Hygiene Data'!$F$12,0,10*ROW('Hygiene Data'!F96))="","",OFFSET('Hygiene Data'!$F$12,0,10*ROW('Hygiene Data'!F96)))</f>
        <v/>
      </c>
      <c r="DW102" s="298" t="str">
        <f ca="true">+IF(OFFSET('Hygiene Data'!$F$13,0,10*ROW('Hygiene Data'!F96))="","",OFFSET('Hygiene Data'!$F$13,0,10*ROW('Hygiene Data'!F96)))</f>
        <v/>
      </c>
      <c r="DX102" s="298" t="str">
        <f ca="true">+IF(OFFSET('Hygiene Data'!$G$11,0,10*ROW('Hygiene Data'!G96))="","",OFFSET('Hygiene Data'!$G$11,0,10*ROW('Hygiene Data'!G96)))</f>
        <v/>
      </c>
      <c r="DY102" s="298" t="str">
        <f ca="true">+IF(OFFSET('Hygiene Data'!$G$12,0,10*ROW('Hygiene Data'!G96))="","",OFFSET('Hygiene Data'!$G$12,0,10*ROW('Hygiene Data'!G96)))</f>
        <v/>
      </c>
      <c r="DZ102" s="298" t="str">
        <f ca="true">+IF(OFFSET('Hygiene Data'!$G$13,0,10*ROW('Hygiene Data'!G96))="","",OFFSET('Hygiene Data'!$G$13,0,10*ROW('Hygiene Data'!G96)))</f>
        <v/>
      </c>
      <c r="EA102" s="298" t="str">
        <f ca="true">+IF(OFFSET('Hygiene Data'!$H$11,0,10*ROW('Hygiene Data'!H96))="","",OFFSET('Hygiene Data'!$H$11,0,10*ROW('Hygiene Data'!H96)))</f>
        <v/>
      </c>
      <c r="EB102" s="298" t="str">
        <f ca="true">+IF(OFFSET('Hygiene Data'!$H$12,0,10*ROW('Hygiene Data'!H96))="","",OFFSET('Hygiene Data'!$H$12,0,10*ROW('Hygiene Data'!H96)))</f>
        <v/>
      </c>
      <c r="EC102" s="298" t="str">
        <f ca="true">+IF(OFFSET('Hygiene Data'!$H$13,0,10*ROW('Hygiene Data'!H96))="","",OFFSET('Hygiene Data'!$H$13,0,10*ROW('Hygiene Data'!H96)))</f>
        <v/>
      </c>
      <c r="ED102" s="298" t="str">
        <f ca="true">+IF(OFFSET('Hygiene Data'!$I$11,0,10*ROW('Hygiene Data'!I96))="","",OFFSET('Hygiene Data'!$I$11,0,10*ROW('Hygiene Data'!I96)))</f>
        <v/>
      </c>
      <c r="EE102" s="298" t="str">
        <f ca="true">+IF(OFFSET('Hygiene Data'!$I$12,0,10*ROW('Hygiene Data'!I96))="","",OFFSET('Hygiene Data'!$I$12,0,10*ROW('Hygiene Data'!I96)))</f>
        <v/>
      </c>
      <c r="EF102" s="298"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54"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8"/>
      <c r="BS103" s="298" t="str">
        <f ca="true">+IF(OFFSET('Water Data'!$D$27,0,10*ROW('Water Data'!D97))="","",OFFSET('Water Data'!$D$27,0,10*ROW('Water Data'!D97)))</f>
        <v/>
      </c>
      <c r="BT103" s="298" t="str">
        <f ca="true">+IF(OFFSET('Water Data'!$D$28,0,10*ROW('Water Data'!D97))="","",OFFSET('Water Data'!$D$28,0,10*ROW('Water Data'!D97)))</f>
        <v/>
      </c>
      <c r="BU103" s="298" t="str">
        <f ca="true">+IF(OFFSET('Water Data'!$D$29,0,10*ROW('Water Data'!D97))="","",OFFSET('Water Data'!$D$29,0,10*ROW('Water Data'!D97)))</f>
        <v/>
      </c>
      <c r="BV103" s="298" t="str">
        <f ca="true">+IF(OFFSET('Water Data'!$E$27,0,10*ROW('Water Data'!E97))="","",OFFSET('Water Data'!$E$27,0,10*ROW('Water Data'!E97)))</f>
        <v/>
      </c>
      <c r="BW103" s="298" t="str">
        <f ca="true">+IF(OFFSET('Water Data'!$E$28,0,10*ROW('Water Data'!E97))="","",OFFSET('Water Data'!$E$28,0,10*ROW('Water Data'!E97)))</f>
        <v/>
      </c>
      <c r="BX103" s="298" t="str">
        <f ca="true">+IF(OFFSET('Water Data'!$E$29,0,10*ROW('Water Data'!E97))="","",OFFSET('Water Data'!$E$29,0,10*ROW('Water Data'!E97)))</f>
        <v/>
      </c>
      <c r="BY103" s="298" t="str">
        <f ca="true">+IF(OFFSET('Water Data'!$F$27,0,10*ROW('Water Data'!F97))="","",OFFSET('Water Data'!$F$27,0,10*ROW('Water Data'!F97)))</f>
        <v/>
      </c>
      <c r="BZ103" s="298" t="str">
        <f ca="true">+IF(OFFSET('Water Data'!$F$28,0,10*ROW('Water Data'!F97))="","",OFFSET('Water Data'!$F$28,0,10*ROW('Water Data'!F97)))</f>
        <v/>
      </c>
      <c r="CA103" s="298" t="str">
        <f ca="true">+IF(OFFSET('Water Data'!$F$29,0,10*ROW('Water Data'!F97))="","",OFFSET('Water Data'!$F$29,0,10*ROW('Water Data'!F97)))</f>
        <v/>
      </c>
      <c r="CB103" s="298" t="str">
        <f ca="true">+IF(OFFSET('Water Data'!$G$27,0,10*ROW('Water Data'!G97))="","",OFFSET('Water Data'!$G$27,0,10*ROW('Water Data'!G97)))</f>
        <v/>
      </c>
      <c r="CC103" s="298" t="str">
        <f ca="true">+IF(OFFSET('Water Data'!$G$28,0,10*ROW('Water Data'!G97))="","",OFFSET('Water Data'!$G$28,0,10*ROW('Water Data'!G97)))</f>
        <v/>
      </c>
      <c r="CD103" s="298" t="str">
        <f ca="true">+IF(OFFSET('Water Data'!$G$29,0,10*ROW('Water Data'!G97))="","",OFFSET('Water Data'!$G$29,0,10*ROW('Water Data'!G97)))</f>
        <v/>
      </c>
      <c r="CE103" s="298" t="str">
        <f ca="true">+IF(OFFSET('Water Data'!$H$27,0,10*ROW('Water Data'!H97))="","",OFFSET('Water Data'!$H$27,0,10*ROW('Water Data'!H97)))</f>
        <v/>
      </c>
      <c r="CF103" s="298" t="str">
        <f ca="true">+IF(OFFSET('Water Data'!$H$28,0,10*ROW('Water Data'!H97))="","",OFFSET('Water Data'!$H$28,0,10*ROW('Water Data'!H97)))</f>
        <v/>
      </c>
      <c r="CG103" s="298" t="str">
        <f ca="true">+IF(OFFSET('Water Data'!$H$29,0,10*ROW('Water Data'!H97))="","",OFFSET('Water Data'!$H$29,0,10*ROW('Water Data'!H97)))</f>
        <v/>
      </c>
      <c r="CH103" s="298" t="str">
        <f ca="true">+IF(OFFSET('Water Data'!$I$27,0,10*ROW('Water Data'!I97))="","",OFFSET('Water Data'!$I$27,0,10*ROW('Water Data'!I97)))</f>
        <v/>
      </c>
      <c r="CI103" s="298" t="str">
        <f ca="true">+IF(OFFSET('Water Data'!$I$28,0,10*ROW('Water Data'!I97))="","",OFFSET('Water Data'!$I$28,0,10*ROW('Water Data'!I97)))</f>
        <v/>
      </c>
      <c r="CJ103" s="298" t="str">
        <f ca="true">+IF(OFFSET('Water Data'!$I$29,0,10*ROW('Water Data'!I97))="","",OFFSET('Water Data'!$I$29,0,10*ROW('Water Data'!I97)))</f>
        <v/>
      </c>
      <c r="CK103" s="298" t="str">
        <f ca="true">+IF(OFFSET('Sanitation Data'!$D$28,0,10*ROW('Sanitation Data'!D97))="","",OFFSET('Sanitation Data'!$D$28,0,10*ROW('Sanitation Data'!D97)))</f>
        <v/>
      </c>
      <c r="CL103" s="298" t="str">
        <f ca="true">+IF(OFFSET('Sanitation Data'!$D$29,0,10*ROW('Sanitation Data'!D97))="","",OFFSET('Sanitation Data'!$D$29,0,10*ROW('Sanitation Data'!D97)))</f>
        <v/>
      </c>
      <c r="CM103" s="298" t="str">
        <f ca="true">+IF(OFFSET('Sanitation Data'!$D$30,0,10*ROW('Sanitation Data'!D97))="","",OFFSET('Sanitation Data'!$D$30,0,10*ROW('Sanitation Data'!D97)))</f>
        <v/>
      </c>
      <c r="CN103" s="298" t="str">
        <f ca="true">+IF(OFFSET('Sanitation Data'!$D$31,0,10*ROW('Sanitation Data'!D97))="","",OFFSET('Sanitation Data'!$D$31,0,10*ROW('Sanitation Data'!D97)))</f>
        <v/>
      </c>
      <c r="CO103" s="298" t="str">
        <f ca="true">+IF(OFFSET('Sanitation Data'!$D$32,0,10*ROW('Sanitation Data'!D97))="","",OFFSET('Sanitation Data'!$D$32,0,10*ROW('Sanitation Data'!D97)))</f>
        <v/>
      </c>
      <c r="CP103" s="298" t="str">
        <f ca="true">+IF(OFFSET('Sanitation Data'!$E$28,0,10*ROW('Sanitation Data'!E97))="","",OFFSET('Sanitation Data'!$E$28,0,10*ROW('Sanitation Data'!E97)))</f>
        <v/>
      </c>
      <c r="CQ103" s="298" t="str">
        <f ca="true">+IF(OFFSET('Sanitation Data'!$E$29,0,10*ROW('Sanitation Data'!E97))="","",OFFSET('Sanitation Data'!$E$29,0,10*ROW('Sanitation Data'!E97)))</f>
        <v/>
      </c>
      <c r="CR103" s="298" t="str">
        <f ca="true">+IF(OFFSET('Sanitation Data'!$E$30,0,10*ROW('Sanitation Data'!E97))="","",OFFSET('Sanitation Data'!$E$30,0,10*ROW('Sanitation Data'!E97)))</f>
        <v/>
      </c>
      <c r="CS103" s="298" t="str">
        <f ca="true">+IF(OFFSET('Sanitation Data'!$E$31,0,10*ROW('Sanitation Data'!E97))="","",OFFSET('Sanitation Data'!$E$31,0,10*ROW('Sanitation Data'!E97)))</f>
        <v/>
      </c>
      <c r="CT103" s="298" t="str">
        <f ca="true">+IF(OFFSET('Sanitation Data'!$E$32,0,10*ROW('Sanitation Data'!E97))="","",OFFSET('Sanitation Data'!$E$32,0,10*ROW('Sanitation Data'!E97)))</f>
        <v/>
      </c>
      <c r="CU103" s="298" t="str">
        <f ca="true">+IF(OFFSET('Sanitation Data'!$F$28,0,10*ROW('Sanitation Data'!F97))="","",OFFSET('Sanitation Data'!$F$28,0,10*ROW('Sanitation Data'!F97)))</f>
        <v/>
      </c>
      <c r="CV103" s="298" t="str">
        <f ca="true">+IF(OFFSET('Sanitation Data'!$F$29,0,10*ROW('Sanitation Data'!F97))="","",OFFSET('Sanitation Data'!$F$29,0,10*ROW('Sanitation Data'!F97)))</f>
        <v/>
      </c>
      <c r="CW103" s="298" t="str">
        <f ca="true">+IF(OFFSET('Sanitation Data'!$F$30,0,10*ROW('Sanitation Data'!F97))="","",OFFSET('Sanitation Data'!$F$30,0,10*ROW('Sanitation Data'!F97)))</f>
        <v/>
      </c>
      <c r="CX103" s="298" t="str">
        <f ca="true">+IF(OFFSET('Sanitation Data'!$F$31,0,10*ROW('Sanitation Data'!F97))="","",OFFSET('Sanitation Data'!$F$31,0,10*ROW('Sanitation Data'!F97)))</f>
        <v/>
      </c>
      <c r="CY103" s="298" t="str">
        <f ca="true">+IF(OFFSET('Sanitation Data'!$F$32,0,10*ROW('Sanitation Data'!F97))="","",OFFSET('Sanitation Data'!$F$32,0,10*ROW('Sanitation Data'!F97)))</f>
        <v/>
      </c>
      <c r="CZ103" s="298" t="str">
        <f ca="true">+IF(OFFSET('Sanitation Data'!$G$28,0,10*ROW('Sanitation Data'!G97))="","",OFFSET('Sanitation Data'!$G$28,0,10*ROW('Sanitation Data'!G97)))</f>
        <v/>
      </c>
      <c r="DA103" s="298" t="str">
        <f ca="true">+IF(OFFSET('Sanitation Data'!$G$29,0,10*ROW('Sanitation Data'!G97))="","",OFFSET('Sanitation Data'!$G$29,0,10*ROW('Sanitation Data'!G97)))</f>
        <v/>
      </c>
      <c r="DB103" s="298" t="str">
        <f ca="true">+IF(OFFSET('Sanitation Data'!$G$30,0,10*ROW('Sanitation Data'!G97))="","",OFFSET('Sanitation Data'!$G$30,0,10*ROW('Sanitation Data'!G97)))</f>
        <v/>
      </c>
      <c r="DC103" s="298" t="str">
        <f ca="true">+IF(OFFSET('Sanitation Data'!$G$31,0,10*ROW('Sanitation Data'!G97))="","",OFFSET('Sanitation Data'!$G$31,0,10*ROW('Sanitation Data'!G97)))</f>
        <v/>
      </c>
      <c r="DD103" s="298" t="str">
        <f ca="true">+IF(OFFSET('Sanitation Data'!$G$32,0,10*ROW('Sanitation Data'!G97))="","",OFFSET('Sanitation Data'!$G$32,0,10*ROW('Sanitation Data'!G97)))</f>
        <v/>
      </c>
      <c r="DE103" s="298" t="str">
        <f ca="true">+IF(OFFSET('Sanitation Data'!$H$28,0,10*ROW('Sanitation Data'!H97))="","",OFFSET('Sanitation Data'!$H$28,0,10*ROW('Sanitation Data'!H97)))</f>
        <v/>
      </c>
      <c r="DF103" s="298" t="str">
        <f ca="true">+IF(OFFSET('Sanitation Data'!$H$29,0,10*ROW('Sanitation Data'!H97))="","",OFFSET('Sanitation Data'!$H$29,0,10*ROW('Sanitation Data'!H97)))</f>
        <v/>
      </c>
      <c r="DG103" s="298" t="str">
        <f ca="true">+IF(OFFSET('Sanitation Data'!$H$30,0,10*ROW('Sanitation Data'!H97))="","",OFFSET('Sanitation Data'!$H$30,0,10*ROW('Sanitation Data'!H97)))</f>
        <v/>
      </c>
      <c r="DH103" s="298" t="str">
        <f ca="true">+IF(OFFSET('Sanitation Data'!$H$31,0,10*ROW('Sanitation Data'!H97))="","",OFFSET('Sanitation Data'!$H$31,0,10*ROW('Sanitation Data'!H97)))</f>
        <v/>
      </c>
      <c r="DI103" s="298" t="str">
        <f ca="true">+IF(OFFSET('Sanitation Data'!$H$32,0,10*ROW('Sanitation Data'!H97))="","",OFFSET('Sanitation Data'!$H$32,0,10*ROW('Sanitation Data'!H97)))</f>
        <v/>
      </c>
      <c r="DJ103" s="298" t="str">
        <f ca="true">+IF(OFFSET('Sanitation Data'!$I$28,0,10*ROW('Sanitation Data'!I97))="","",OFFSET('Sanitation Data'!$I$28,0,10*ROW('Sanitation Data'!I97)))</f>
        <v/>
      </c>
      <c r="DK103" s="298" t="str">
        <f ca="true">+IF(OFFSET('Sanitation Data'!$I$29,0,10*ROW('Sanitation Data'!I97))="","",OFFSET('Sanitation Data'!$I$29,0,10*ROW('Sanitation Data'!I97)))</f>
        <v/>
      </c>
      <c r="DL103" s="298" t="str">
        <f ca="true">+IF(OFFSET('Sanitation Data'!$I$30,0,10*ROW('Sanitation Data'!I97))="","",OFFSET('Sanitation Data'!$I$30,0,10*ROW('Sanitation Data'!I97)))</f>
        <v/>
      </c>
      <c r="DM103" s="298" t="str">
        <f ca="true">+IF(OFFSET('Sanitation Data'!$I$31,0,10*ROW('Sanitation Data'!I97))="","",OFFSET('Sanitation Data'!$I$31,0,10*ROW('Sanitation Data'!I97)))</f>
        <v/>
      </c>
      <c r="DN103" s="298" t="str">
        <f ca="true">+IF(OFFSET('Sanitation Data'!$I$32,0,10*ROW('Sanitation Data'!I97))="","",OFFSET('Sanitation Data'!$I$32,0,10*ROW('Sanitation Data'!I97)))</f>
        <v/>
      </c>
      <c r="DO103" s="298" t="str">
        <f ca="true">+IF(OFFSET('Hygiene Data'!$D$11,0,10*ROW('Hygiene Data'!D97))="","",OFFSET('Hygiene Data'!$D$11,0,10*ROW('Hygiene Data'!D97)))</f>
        <v/>
      </c>
      <c r="DP103" s="298" t="str">
        <f ca="true">+IF(OFFSET('Hygiene Data'!$D$12,0,10*ROW('Hygiene Data'!D97))="","",OFFSET('Hygiene Data'!$D$12,0,10*ROW('Hygiene Data'!D97)))</f>
        <v/>
      </c>
      <c r="DQ103" s="298" t="str">
        <f ca="true">+IF(OFFSET('Hygiene Data'!$D$13,0,10*ROW('Hygiene Data'!D97))="","",OFFSET('Hygiene Data'!$D$13,0,10*ROW('Hygiene Data'!D97)))</f>
        <v/>
      </c>
      <c r="DR103" s="298" t="str">
        <f ca="true">+IF(OFFSET('Hygiene Data'!$E$11,0,10*ROW('Hygiene Data'!E97))="","",OFFSET('Hygiene Data'!$E$11,0,10*ROW('Hygiene Data'!E97)))</f>
        <v/>
      </c>
      <c r="DS103" s="298" t="str">
        <f ca="true">+IF(OFFSET('Hygiene Data'!$E$12,0,10*ROW('Hygiene Data'!E97))="","",OFFSET('Hygiene Data'!$E$12,0,10*ROW('Hygiene Data'!E97)))</f>
        <v/>
      </c>
      <c r="DT103" s="298" t="str">
        <f ca="true">+IF(OFFSET('Hygiene Data'!$E$13,0,10*ROW('Hygiene Data'!E97))="","",OFFSET('Hygiene Data'!$E$13,0,10*ROW('Hygiene Data'!E97)))</f>
        <v/>
      </c>
      <c r="DU103" s="298" t="str">
        <f ca="true">+IF(OFFSET('Hygiene Data'!$F$11,0,10*ROW('Hygiene Data'!F97))="","",OFFSET('Hygiene Data'!$F$11,0,10*ROW('Hygiene Data'!F97)))</f>
        <v/>
      </c>
      <c r="DV103" s="298" t="str">
        <f ca="true">+IF(OFFSET('Hygiene Data'!$F$12,0,10*ROW('Hygiene Data'!F97))="","",OFFSET('Hygiene Data'!$F$12,0,10*ROW('Hygiene Data'!F97)))</f>
        <v/>
      </c>
      <c r="DW103" s="298" t="str">
        <f ca="true">+IF(OFFSET('Hygiene Data'!$F$13,0,10*ROW('Hygiene Data'!F97))="","",OFFSET('Hygiene Data'!$F$13,0,10*ROW('Hygiene Data'!F97)))</f>
        <v/>
      </c>
      <c r="DX103" s="298" t="str">
        <f ca="true">+IF(OFFSET('Hygiene Data'!$G$11,0,10*ROW('Hygiene Data'!G97))="","",OFFSET('Hygiene Data'!$G$11,0,10*ROW('Hygiene Data'!G97)))</f>
        <v/>
      </c>
      <c r="DY103" s="298" t="str">
        <f ca="true">+IF(OFFSET('Hygiene Data'!$G$12,0,10*ROW('Hygiene Data'!G97))="","",OFFSET('Hygiene Data'!$G$12,0,10*ROW('Hygiene Data'!G97)))</f>
        <v/>
      </c>
      <c r="DZ103" s="298" t="str">
        <f ca="true">+IF(OFFSET('Hygiene Data'!$G$13,0,10*ROW('Hygiene Data'!G97))="","",OFFSET('Hygiene Data'!$G$13,0,10*ROW('Hygiene Data'!G97)))</f>
        <v/>
      </c>
      <c r="EA103" s="298" t="str">
        <f ca="true">+IF(OFFSET('Hygiene Data'!$H$11,0,10*ROW('Hygiene Data'!H97))="","",OFFSET('Hygiene Data'!$H$11,0,10*ROW('Hygiene Data'!H97)))</f>
        <v/>
      </c>
      <c r="EB103" s="298" t="str">
        <f ca="true">+IF(OFFSET('Hygiene Data'!$H$12,0,10*ROW('Hygiene Data'!H97))="","",OFFSET('Hygiene Data'!$H$12,0,10*ROW('Hygiene Data'!H97)))</f>
        <v/>
      </c>
      <c r="EC103" s="298" t="str">
        <f ca="true">+IF(OFFSET('Hygiene Data'!$H$13,0,10*ROW('Hygiene Data'!H97))="","",OFFSET('Hygiene Data'!$H$13,0,10*ROW('Hygiene Data'!H97)))</f>
        <v/>
      </c>
      <c r="ED103" s="298" t="str">
        <f ca="true">+IF(OFFSET('Hygiene Data'!$I$11,0,10*ROW('Hygiene Data'!I97))="","",OFFSET('Hygiene Data'!$I$11,0,10*ROW('Hygiene Data'!I97)))</f>
        <v/>
      </c>
      <c r="EE103" s="298" t="str">
        <f ca="true">+IF(OFFSET('Hygiene Data'!$I$12,0,10*ROW('Hygiene Data'!I97))="","",OFFSET('Hygiene Data'!$I$12,0,10*ROW('Hygiene Data'!I97)))</f>
        <v/>
      </c>
      <c r="EF103" s="298"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54"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8"/>
      <c r="BS104" s="298" t="str">
        <f ca="true">+IF(OFFSET('Water Data'!$D$27,0,10*ROW('Water Data'!D98))="","",OFFSET('Water Data'!$D$27,0,10*ROW('Water Data'!D98)))</f>
        <v/>
      </c>
      <c r="BT104" s="298" t="str">
        <f ca="true">+IF(OFFSET('Water Data'!$D$28,0,10*ROW('Water Data'!D98))="","",OFFSET('Water Data'!$D$28,0,10*ROW('Water Data'!D98)))</f>
        <v/>
      </c>
      <c r="BU104" s="298" t="str">
        <f ca="true">+IF(OFFSET('Water Data'!$D$29,0,10*ROW('Water Data'!D98))="","",OFFSET('Water Data'!$D$29,0,10*ROW('Water Data'!D98)))</f>
        <v/>
      </c>
      <c r="BV104" s="298" t="str">
        <f ca="true">+IF(OFFSET('Water Data'!$E$27,0,10*ROW('Water Data'!E98))="","",OFFSET('Water Data'!$E$27,0,10*ROW('Water Data'!E98)))</f>
        <v/>
      </c>
      <c r="BW104" s="298" t="str">
        <f ca="true">+IF(OFFSET('Water Data'!$E$28,0,10*ROW('Water Data'!E98))="","",OFFSET('Water Data'!$E$28,0,10*ROW('Water Data'!E98)))</f>
        <v/>
      </c>
      <c r="BX104" s="298" t="str">
        <f ca="true">+IF(OFFSET('Water Data'!$E$29,0,10*ROW('Water Data'!E98))="","",OFFSET('Water Data'!$E$29,0,10*ROW('Water Data'!E98)))</f>
        <v/>
      </c>
      <c r="BY104" s="298" t="str">
        <f ca="true">+IF(OFFSET('Water Data'!$F$27,0,10*ROW('Water Data'!F98))="","",OFFSET('Water Data'!$F$27,0,10*ROW('Water Data'!F98)))</f>
        <v/>
      </c>
      <c r="BZ104" s="298" t="str">
        <f ca="true">+IF(OFFSET('Water Data'!$F$28,0,10*ROW('Water Data'!F98))="","",OFFSET('Water Data'!$F$28,0,10*ROW('Water Data'!F98)))</f>
        <v/>
      </c>
      <c r="CA104" s="298" t="str">
        <f ca="true">+IF(OFFSET('Water Data'!$F$29,0,10*ROW('Water Data'!F98))="","",OFFSET('Water Data'!$F$29,0,10*ROW('Water Data'!F98)))</f>
        <v/>
      </c>
      <c r="CB104" s="298" t="str">
        <f ca="true">+IF(OFFSET('Water Data'!$G$27,0,10*ROW('Water Data'!G98))="","",OFFSET('Water Data'!$G$27,0,10*ROW('Water Data'!G98)))</f>
        <v/>
      </c>
      <c r="CC104" s="298" t="str">
        <f ca="true">+IF(OFFSET('Water Data'!$G$28,0,10*ROW('Water Data'!G98))="","",OFFSET('Water Data'!$G$28,0,10*ROW('Water Data'!G98)))</f>
        <v/>
      </c>
      <c r="CD104" s="298" t="str">
        <f ca="true">+IF(OFFSET('Water Data'!$G$29,0,10*ROW('Water Data'!G98))="","",OFFSET('Water Data'!$G$29,0,10*ROW('Water Data'!G98)))</f>
        <v/>
      </c>
      <c r="CE104" s="298" t="str">
        <f ca="true">+IF(OFFSET('Water Data'!$H$27,0,10*ROW('Water Data'!H98))="","",OFFSET('Water Data'!$H$27,0,10*ROW('Water Data'!H98)))</f>
        <v/>
      </c>
      <c r="CF104" s="298" t="str">
        <f ca="true">+IF(OFFSET('Water Data'!$H$28,0,10*ROW('Water Data'!H98))="","",OFFSET('Water Data'!$H$28,0,10*ROW('Water Data'!H98)))</f>
        <v/>
      </c>
      <c r="CG104" s="298" t="str">
        <f ca="true">+IF(OFFSET('Water Data'!$H$29,0,10*ROW('Water Data'!H98))="","",OFFSET('Water Data'!$H$29,0,10*ROW('Water Data'!H98)))</f>
        <v/>
      </c>
      <c r="CH104" s="298" t="str">
        <f ca="true">+IF(OFFSET('Water Data'!$I$27,0,10*ROW('Water Data'!I98))="","",OFFSET('Water Data'!$I$27,0,10*ROW('Water Data'!I98)))</f>
        <v/>
      </c>
      <c r="CI104" s="298" t="str">
        <f ca="true">+IF(OFFSET('Water Data'!$I$28,0,10*ROW('Water Data'!I98))="","",OFFSET('Water Data'!$I$28,0,10*ROW('Water Data'!I98)))</f>
        <v/>
      </c>
      <c r="CJ104" s="298" t="str">
        <f ca="true">+IF(OFFSET('Water Data'!$I$29,0,10*ROW('Water Data'!I98))="","",OFFSET('Water Data'!$I$29,0,10*ROW('Water Data'!I98)))</f>
        <v/>
      </c>
      <c r="CK104" s="298" t="str">
        <f ca="true">+IF(OFFSET('Sanitation Data'!$D$28,0,10*ROW('Sanitation Data'!D98))="","",OFFSET('Sanitation Data'!$D$28,0,10*ROW('Sanitation Data'!D98)))</f>
        <v/>
      </c>
      <c r="CL104" s="298" t="str">
        <f ca="true">+IF(OFFSET('Sanitation Data'!$D$29,0,10*ROW('Sanitation Data'!D98))="","",OFFSET('Sanitation Data'!$D$29,0,10*ROW('Sanitation Data'!D98)))</f>
        <v/>
      </c>
      <c r="CM104" s="298" t="str">
        <f ca="true">+IF(OFFSET('Sanitation Data'!$D$30,0,10*ROW('Sanitation Data'!D98))="","",OFFSET('Sanitation Data'!$D$30,0,10*ROW('Sanitation Data'!D98)))</f>
        <v/>
      </c>
      <c r="CN104" s="298" t="str">
        <f ca="true">+IF(OFFSET('Sanitation Data'!$D$31,0,10*ROW('Sanitation Data'!D98))="","",OFFSET('Sanitation Data'!$D$31,0,10*ROW('Sanitation Data'!D98)))</f>
        <v/>
      </c>
      <c r="CO104" s="298" t="str">
        <f ca="true">+IF(OFFSET('Sanitation Data'!$D$32,0,10*ROW('Sanitation Data'!D98))="","",OFFSET('Sanitation Data'!$D$32,0,10*ROW('Sanitation Data'!D98)))</f>
        <v/>
      </c>
      <c r="CP104" s="298" t="str">
        <f ca="true">+IF(OFFSET('Sanitation Data'!$E$28,0,10*ROW('Sanitation Data'!E98))="","",OFFSET('Sanitation Data'!$E$28,0,10*ROW('Sanitation Data'!E98)))</f>
        <v/>
      </c>
      <c r="CQ104" s="298" t="str">
        <f ca="true">+IF(OFFSET('Sanitation Data'!$E$29,0,10*ROW('Sanitation Data'!E98))="","",OFFSET('Sanitation Data'!$E$29,0,10*ROW('Sanitation Data'!E98)))</f>
        <v/>
      </c>
      <c r="CR104" s="298" t="str">
        <f ca="true">+IF(OFFSET('Sanitation Data'!$E$30,0,10*ROW('Sanitation Data'!E98))="","",OFFSET('Sanitation Data'!$E$30,0,10*ROW('Sanitation Data'!E98)))</f>
        <v/>
      </c>
      <c r="CS104" s="298" t="str">
        <f ca="true">+IF(OFFSET('Sanitation Data'!$E$31,0,10*ROW('Sanitation Data'!E98))="","",OFFSET('Sanitation Data'!$E$31,0,10*ROW('Sanitation Data'!E98)))</f>
        <v/>
      </c>
      <c r="CT104" s="298" t="str">
        <f ca="true">+IF(OFFSET('Sanitation Data'!$E$32,0,10*ROW('Sanitation Data'!E98))="","",OFFSET('Sanitation Data'!$E$32,0,10*ROW('Sanitation Data'!E98)))</f>
        <v/>
      </c>
      <c r="CU104" s="298" t="str">
        <f ca="true">+IF(OFFSET('Sanitation Data'!$F$28,0,10*ROW('Sanitation Data'!F98))="","",OFFSET('Sanitation Data'!$F$28,0,10*ROW('Sanitation Data'!F98)))</f>
        <v/>
      </c>
      <c r="CV104" s="298" t="str">
        <f ca="true">+IF(OFFSET('Sanitation Data'!$F$29,0,10*ROW('Sanitation Data'!F98))="","",OFFSET('Sanitation Data'!$F$29,0,10*ROW('Sanitation Data'!F98)))</f>
        <v/>
      </c>
      <c r="CW104" s="298" t="str">
        <f ca="true">+IF(OFFSET('Sanitation Data'!$F$30,0,10*ROW('Sanitation Data'!F98))="","",OFFSET('Sanitation Data'!$F$30,0,10*ROW('Sanitation Data'!F98)))</f>
        <v/>
      </c>
      <c r="CX104" s="298" t="str">
        <f ca="true">+IF(OFFSET('Sanitation Data'!$F$31,0,10*ROW('Sanitation Data'!F98))="","",OFFSET('Sanitation Data'!$F$31,0,10*ROW('Sanitation Data'!F98)))</f>
        <v/>
      </c>
      <c r="CY104" s="298" t="str">
        <f ca="true">+IF(OFFSET('Sanitation Data'!$F$32,0,10*ROW('Sanitation Data'!F98))="","",OFFSET('Sanitation Data'!$F$32,0,10*ROW('Sanitation Data'!F98)))</f>
        <v/>
      </c>
      <c r="CZ104" s="298" t="str">
        <f ca="true">+IF(OFFSET('Sanitation Data'!$G$28,0,10*ROW('Sanitation Data'!G98))="","",OFFSET('Sanitation Data'!$G$28,0,10*ROW('Sanitation Data'!G98)))</f>
        <v/>
      </c>
      <c r="DA104" s="298" t="str">
        <f ca="true">+IF(OFFSET('Sanitation Data'!$G$29,0,10*ROW('Sanitation Data'!G98))="","",OFFSET('Sanitation Data'!$G$29,0,10*ROW('Sanitation Data'!G98)))</f>
        <v/>
      </c>
      <c r="DB104" s="298" t="str">
        <f ca="true">+IF(OFFSET('Sanitation Data'!$G$30,0,10*ROW('Sanitation Data'!G98))="","",OFFSET('Sanitation Data'!$G$30,0,10*ROW('Sanitation Data'!G98)))</f>
        <v/>
      </c>
      <c r="DC104" s="298" t="str">
        <f ca="true">+IF(OFFSET('Sanitation Data'!$G$31,0,10*ROW('Sanitation Data'!G98))="","",OFFSET('Sanitation Data'!$G$31,0,10*ROW('Sanitation Data'!G98)))</f>
        <v/>
      </c>
      <c r="DD104" s="298" t="str">
        <f ca="true">+IF(OFFSET('Sanitation Data'!$G$32,0,10*ROW('Sanitation Data'!G98))="","",OFFSET('Sanitation Data'!$G$32,0,10*ROW('Sanitation Data'!G98)))</f>
        <v/>
      </c>
      <c r="DE104" s="298" t="str">
        <f ca="true">+IF(OFFSET('Sanitation Data'!$H$28,0,10*ROW('Sanitation Data'!H98))="","",OFFSET('Sanitation Data'!$H$28,0,10*ROW('Sanitation Data'!H98)))</f>
        <v/>
      </c>
      <c r="DF104" s="298" t="str">
        <f ca="true">+IF(OFFSET('Sanitation Data'!$H$29,0,10*ROW('Sanitation Data'!H98))="","",OFFSET('Sanitation Data'!$H$29,0,10*ROW('Sanitation Data'!H98)))</f>
        <v/>
      </c>
      <c r="DG104" s="298" t="str">
        <f ca="true">+IF(OFFSET('Sanitation Data'!$H$30,0,10*ROW('Sanitation Data'!H98))="","",OFFSET('Sanitation Data'!$H$30,0,10*ROW('Sanitation Data'!H98)))</f>
        <v/>
      </c>
      <c r="DH104" s="298" t="str">
        <f ca="true">+IF(OFFSET('Sanitation Data'!$H$31,0,10*ROW('Sanitation Data'!H98))="","",OFFSET('Sanitation Data'!$H$31,0,10*ROW('Sanitation Data'!H98)))</f>
        <v/>
      </c>
      <c r="DI104" s="298" t="str">
        <f ca="true">+IF(OFFSET('Sanitation Data'!$H$32,0,10*ROW('Sanitation Data'!H98))="","",OFFSET('Sanitation Data'!$H$32,0,10*ROW('Sanitation Data'!H98)))</f>
        <v/>
      </c>
      <c r="DJ104" s="298" t="str">
        <f ca="true">+IF(OFFSET('Sanitation Data'!$I$28,0,10*ROW('Sanitation Data'!I98))="","",OFFSET('Sanitation Data'!$I$28,0,10*ROW('Sanitation Data'!I98)))</f>
        <v/>
      </c>
      <c r="DK104" s="298" t="str">
        <f ca="true">+IF(OFFSET('Sanitation Data'!$I$29,0,10*ROW('Sanitation Data'!I98))="","",OFFSET('Sanitation Data'!$I$29,0,10*ROW('Sanitation Data'!I98)))</f>
        <v/>
      </c>
      <c r="DL104" s="298" t="str">
        <f ca="true">+IF(OFFSET('Sanitation Data'!$I$30,0,10*ROW('Sanitation Data'!I98))="","",OFFSET('Sanitation Data'!$I$30,0,10*ROW('Sanitation Data'!I98)))</f>
        <v/>
      </c>
      <c r="DM104" s="298" t="str">
        <f ca="true">+IF(OFFSET('Sanitation Data'!$I$31,0,10*ROW('Sanitation Data'!I98))="","",OFFSET('Sanitation Data'!$I$31,0,10*ROW('Sanitation Data'!I98)))</f>
        <v/>
      </c>
      <c r="DN104" s="298" t="str">
        <f ca="true">+IF(OFFSET('Sanitation Data'!$I$32,0,10*ROW('Sanitation Data'!I98))="","",OFFSET('Sanitation Data'!$I$32,0,10*ROW('Sanitation Data'!I98)))</f>
        <v/>
      </c>
      <c r="DO104" s="298" t="str">
        <f ca="true">+IF(OFFSET('Hygiene Data'!$D$11,0,10*ROW('Hygiene Data'!D98))="","",OFFSET('Hygiene Data'!$D$11,0,10*ROW('Hygiene Data'!D98)))</f>
        <v/>
      </c>
      <c r="DP104" s="298" t="str">
        <f ca="true">+IF(OFFSET('Hygiene Data'!$D$12,0,10*ROW('Hygiene Data'!D98))="","",OFFSET('Hygiene Data'!$D$12,0,10*ROW('Hygiene Data'!D98)))</f>
        <v/>
      </c>
      <c r="DQ104" s="298" t="str">
        <f ca="true">+IF(OFFSET('Hygiene Data'!$D$13,0,10*ROW('Hygiene Data'!D98))="","",OFFSET('Hygiene Data'!$D$13,0,10*ROW('Hygiene Data'!D98)))</f>
        <v/>
      </c>
      <c r="DR104" s="298" t="str">
        <f ca="true">+IF(OFFSET('Hygiene Data'!$E$11,0,10*ROW('Hygiene Data'!E98))="","",OFFSET('Hygiene Data'!$E$11,0,10*ROW('Hygiene Data'!E98)))</f>
        <v/>
      </c>
      <c r="DS104" s="298" t="str">
        <f ca="true">+IF(OFFSET('Hygiene Data'!$E$12,0,10*ROW('Hygiene Data'!E98))="","",OFFSET('Hygiene Data'!$E$12,0,10*ROW('Hygiene Data'!E98)))</f>
        <v/>
      </c>
      <c r="DT104" s="298" t="str">
        <f ca="true">+IF(OFFSET('Hygiene Data'!$E$13,0,10*ROW('Hygiene Data'!E98))="","",OFFSET('Hygiene Data'!$E$13,0,10*ROW('Hygiene Data'!E98)))</f>
        <v/>
      </c>
      <c r="DU104" s="298" t="str">
        <f ca="true">+IF(OFFSET('Hygiene Data'!$F$11,0,10*ROW('Hygiene Data'!F98))="","",OFFSET('Hygiene Data'!$F$11,0,10*ROW('Hygiene Data'!F98)))</f>
        <v/>
      </c>
      <c r="DV104" s="298" t="str">
        <f ca="true">+IF(OFFSET('Hygiene Data'!$F$12,0,10*ROW('Hygiene Data'!F98))="","",OFFSET('Hygiene Data'!$F$12,0,10*ROW('Hygiene Data'!F98)))</f>
        <v/>
      </c>
      <c r="DW104" s="298" t="str">
        <f ca="true">+IF(OFFSET('Hygiene Data'!$F$13,0,10*ROW('Hygiene Data'!F98))="","",OFFSET('Hygiene Data'!$F$13,0,10*ROW('Hygiene Data'!F98)))</f>
        <v/>
      </c>
      <c r="DX104" s="298" t="str">
        <f ca="true">+IF(OFFSET('Hygiene Data'!$G$11,0,10*ROW('Hygiene Data'!G98))="","",OFFSET('Hygiene Data'!$G$11,0,10*ROW('Hygiene Data'!G98)))</f>
        <v/>
      </c>
      <c r="DY104" s="298" t="str">
        <f ca="true">+IF(OFFSET('Hygiene Data'!$G$12,0,10*ROW('Hygiene Data'!G98))="","",OFFSET('Hygiene Data'!$G$12,0,10*ROW('Hygiene Data'!G98)))</f>
        <v/>
      </c>
      <c r="DZ104" s="298" t="str">
        <f ca="true">+IF(OFFSET('Hygiene Data'!$G$13,0,10*ROW('Hygiene Data'!G98))="","",OFFSET('Hygiene Data'!$G$13,0,10*ROW('Hygiene Data'!G98)))</f>
        <v/>
      </c>
      <c r="EA104" s="298" t="str">
        <f ca="true">+IF(OFFSET('Hygiene Data'!$H$11,0,10*ROW('Hygiene Data'!H98))="","",OFFSET('Hygiene Data'!$H$11,0,10*ROW('Hygiene Data'!H98)))</f>
        <v/>
      </c>
      <c r="EB104" s="298" t="str">
        <f ca="true">+IF(OFFSET('Hygiene Data'!$H$12,0,10*ROW('Hygiene Data'!H98))="","",OFFSET('Hygiene Data'!$H$12,0,10*ROW('Hygiene Data'!H98)))</f>
        <v/>
      </c>
      <c r="EC104" s="298" t="str">
        <f ca="true">+IF(OFFSET('Hygiene Data'!$H$13,0,10*ROW('Hygiene Data'!H98))="","",OFFSET('Hygiene Data'!$H$13,0,10*ROW('Hygiene Data'!H98)))</f>
        <v/>
      </c>
      <c r="ED104" s="298" t="str">
        <f ca="true">+IF(OFFSET('Hygiene Data'!$I$11,0,10*ROW('Hygiene Data'!I98))="","",OFFSET('Hygiene Data'!$I$11,0,10*ROW('Hygiene Data'!I98)))</f>
        <v/>
      </c>
      <c r="EE104" s="298" t="str">
        <f ca="true">+IF(OFFSET('Hygiene Data'!$I$12,0,10*ROW('Hygiene Data'!I98))="","",OFFSET('Hygiene Data'!$I$12,0,10*ROW('Hygiene Data'!I98)))</f>
        <v/>
      </c>
      <c r="EF104" s="298"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54"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8"/>
      <c r="BS105" s="298" t="str">
        <f ca="true">+IF(OFFSET('Water Data'!$D$27,0,10*ROW('Water Data'!D99))="","",OFFSET('Water Data'!$D$27,0,10*ROW('Water Data'!D99)))</f>
        <v/>
      </c>
      <c r="BT105" s="298" t="str">
        <f ca="true">+IF(OFFSET('Water Data'!$D$28,0,10*ROW('Water Data'!D99))="","",OFFSET('Water Data'!$D$28,0,10*ROW('Water Data'!D99)))</f>
        <v/>
      </c>
      <c r="BU105" s="298" t="str">
        <f ca="true">+IF(OFFSET('Water Data'!$D$29,0,10*ROW('Water Data'!D99))="","",OFFSET('Water Data'!$D$29,0,10*ROW('Water Data'!D99)))</f>
        <v/>
      </c>
      <c r="BV105" s="298" t="str">
        <f ca="true">+IF(OFFSET('Water Data'!$E$27,0,10*ROW('Water Data'!E99))="","",OFFSET('Water Data'!$E$27,0,10*ROW('Water Data'!E99)))</f>
        <v/>
      </c>
      <c r="BW105" s="298" t="str">
        <f ca="true">+IF(OFFSET('Water Data'!$E$28,0,10*ROW('Water Data'!E99))="","",OFFSET('Water Data'!$E$28,0,10*ROW('Water Data'!E99)))</f>
        <v/>
      </c>
      <c r="BX105" s="298" t="str">
        <f ca="true">+IF(OFFSET('Water Data'!$E$29,0,10*ROW('Water Data'!E99))="","",OFFSET('Water Data'!$E$29,0,10*ROW('Water Data'!E99)))</f>
        <v/>
      </c>
      <c r="BY105" s="298" t="str">
        <f ca="true">+IF(OFFSET('Water Data'!$F$27,0,10*ROW('Water Data'!F99))="","",OFFSET('Water Data'!$F$27,0,10*ROW('Water Data'!F99)))</f>
        <v/>
      </c>
      <c r="BZ105" s="298" t="str">
        <f ca="true">+IF(OFFSET('Water Data'!$F$28,0,10*ROW('Water Data'!F99))="","",OFFSET('Water Data'!$F$28,0,10*ROW('Water Data'!F99)))</f>
        <v/>
      </c>
      <c r="CA105" s="298" t="str">
        <f ca="true">+IF(OFFSET('Water Data'!$F$29,0,10*ROW('Water Data'!F99))="","",OFFSET('Water Data'!$F$29,0,10*ROW('Water Data'!F99)))</f>
        <v/>
      </c>
      <c r="CB105" s="298" t="str">
        <f ca="true">+IF(OFFSET('Water Data'!$G$27,0,10*ROW('Water Data'!G99))="","",OFFSET('Water Data'!$G$27,0,10*ROW('Water Data'!G99)))</f>
        <v/>
      </c>
      <c r="CC105" s="298" t="str">
        <f ca="true">+IF(OFFSET('Water Data'!$G$28,0,10*ROW('Water Data'!G99))="","",OFFSET('Water Data'!$G$28,0,10*ROW('Water Data'!G99)))</f>
        <v/>
      </c>
      <c r="CD105" s="298" t="str">
        <f ca="true">+IF(OFFSET('Water Data'!$G$29,0,10*ROW('Water Data'!G99))="","",OFFSET('Water Data'!$G$29,0,10*ROW('Water Data'!G99)))</f>
        <v/>
      </c>
      <c r="CE105" s="298" t="str">
        <f ca="true">+IF(OFFSET('Water Data'!$H$27,0,10*ROW('Water Data'!H99))="","",OFFSET('Water Data'!$H$27,0,10*ROW('Water Data'!H99)))</f>
        <v/>
      </c>
      <c r="CF105" s="298" t="str">
        <f ca="true">+IF(OFFSET('Water Data'!$H$28,0,10*ROW('Water Data'!H99))="","",OFFSET('Water Data'!$H$28,0,10*ROW('Water Data'!H99)))</f>
        <v/>
      </c>
      <c r="CG105" s="298" t="str">
        <f ca="true">+IF(OFFSET('Water Data'!$H$29,0,10*ROW('Water Data'!H99))="","",OFFSET('Water Data'!$H$29,0,10*ROW('Water Data'!H99)))</f>
        <v/>
      </c>
      <c r="CH105" s="298" t="str">
        <f ca="true">+IF(OFFSET('Water Data'!$I$27,0,10*ROW('Water Data'!I99))="","",OFFSET('Water Data'!$I$27,0,10*ROW('Water Data'!I99)))</f>
        <v/>
      </c>
      <c r="CI105" s="298" t="str">
        <f ca="true">+IF(OFFSET('Water Data'!$I$28,0,10*ROW('Water Data'!I99))="","",OFFSET('Water Data'!$I$28,0,10*ROW('Water Data'!I99)))</f>
        <v/>
      </c>
      <c r="CJ105" s="298" t="str">
        <f ca="true">+IF(OFFSET('Water Data'!$I$29,0,10*ROW('Water Data'!I99))="","",OFFSET('Water Data'!$I$29,0,10*ROW('Water Data'!I99)))</f>
        <v/>
      </c>
      <c r="CK105" s="298" t="str">
        <f ca="true">+IF(OFFSET('Sanitation Data'!$D$28,0,10*ROW('Sanitation Data'!D99))="","",OFFSET('Sanitation Data'!$D$28,0,10*ROW('Sanitation Data'!D99)))</f>
        <v/>
      </c>
      <c r="CL105" s="298" t="str">
        <f ca="true">+IF(OFFSET('Sanitation Data'!$D$29,0,10*ROW('Sanitation Data'!D99))="","",OFFSET('Sanitation Data'!$D$29,0,10*ROW('Sanitation Data'!D99)))</f>
        <v/>
      </c>
      <c r="CM105" s="298" t="str">
        <f ca="true">+IF(OFFSET('Sanitation Data'!$D$30,0,10*ROW('Sanitation Data'!D99))="","",OFFSET('Sanitation Data'!$D$30,0,10*ROW('Sanitation Data'!D99)))</f>
        <v/>
      </c>
      <c r="CN105" s="298" t="str">
        <f ca="true">+IF(OFFSET('Sanitation Data'!$D$31,0,10*ROW('Sanitation Data'!D99))="","",OFFSET('Sanitation Data'!$D$31,0,10*ROW('Sanitation Data'!D99)))</f>
        <v/>
      </c>
      <c r="CO105" s="298" t="str">
        <f ca="true">+IF(OFFSET('Sanitation Data'!$D$32,0,10*ROW('Sanitation Data'!D99))="","",OFFSET('Sanitation Data'!$D$32,0,10*ROW('Sanitation Data'!D99)))</f>
        <v/>
      </c>
      <c r="CP105" s="298" t="str">
        <f ca="true">+IF(OFFSET('Sanitation Data'!$E$28,0,10*ROW('Sanitation Data'!E99))="","",OFFSET('Sanitation Data'!$E$28,0,10*ROW('Sanitation Data'!E99)))</f>
        <v/>
      </c>
      <c r="CQ105" s="298" t="str">
        <f ca="true">+IF(OFFSET('Sanitation Data'!$E$29,0,10*ROW('Sanitation Data'!E99))="","",OFFSET('Sanitation Data'!$E$29,0,10*ROW('Sanitation Data'!E99)))</f>
        <v/>
      </c>
      <c r="CR105" s="298" t="str">
        <f ca="true">+IF(OFFSET('Sanitation Data'!$E$30,0,10*ROW('Sanitation Data'!E99))="","",OFFSET('Sanitation Data'!$E$30,0,10*ROW('Sanitation Data'!E99)))</f>
        <v/>
      </c>
      <c r="CS105" s="298" t="str">
        <f ca="true">+IF(OFFSET('Sanitation Data'!$E$31,0,10*ROW('Sanitation Data'!E99))="","",OFFSET('Sanitation Data'!$E$31,0,10*ROW('Sanitation Data'!E99)))</f>
        <v/>
      </c>
      <c r="CT105" s="298" t="str">
        <f ca="true">+IF(OFFSET('Sanitation Data'!$E$32,0,10*ROW('Sanitation Data'!E99))="","",OFFSET('Sanitation Data'!$E$32,0,10*ROW('Sanitation Data'!E99)))</f>
        <v/>
      </c>
      <c r="CU105" s="298" t="str">
        <f ca="true">+IF(OFFSET('Sanitation Data'!$F$28,0,10*ROW('Sanitation Data'!F99))="","",OFFSET('Sanitation Data'!$F$28,0,10*ROW('Sanitation Data'!F99)))</f>
        <v/>
      </c>
      <c r="CV105" s="298" t="str">
        <f ca="true">+IF(OFFSET('Sanitation Data'!$F$29,0,10*ROW('Sanitation Data'!F99))="","",OFFSET('Sanitation Data'!$F$29,0,10*ROW('Sanitation Data'!F99)))</f>
        <v/>
      </c>
      <c r="CW105" s="298" t="str">
        <f ca="true">+IF(OFFSET('Sanitation Data'!$F$30,0,10*ROW('Sanitation Data'!F99))="","",OFFSET('Sanitation Data'!$F$30,0,10*ROW('Sanitation Data'!F99)))</f>
        <v/>
      </c>
      <c r="CX105" s="298" t="str">
        <f ca="true">+IF(OFFSET('Sanitation Data'!$F$31,0,10*ROW('Sanitation Data'!F99))="","",OFFSET('Sanitation Data'!$F$31,0,10*ROW('Sanitation Data'!F99)))</f>
        <v/>
      </c>
      <c r="CY105" s="298" t="str">
        <f ca="true">+IF(OFFSET('Sanitation Data'!$F$32,0,10*ROW('Sanitation Data'!F99))="","",OFFSET('Sanitation Data'!$F$32,0,10*ROW('Sanitation Data'!F99)))</f>
        <v/>
      </c>
      <c r="CZ105" s="298" t="str">
        <f ca="true">+IF(OFFSET('Sanitation Data'!$G$28,0,10*ROW('Sanitation Data'!G99))="","",OFFSET('Sanitation Data'!$G$28,0,10*ROW('Sanitation Data'!G99)))</f>
        <v/>
      </c>
      <c r="DA105" s="298" t="str">
        <f ca="true">+IF(OFFSET('Sanitation Data'!$G$29,0,10*ROW('Sanitation Data'!G99))="","",OFFSET('Sanitation Data'!$G$29,0,10*ROW('Sanitation Data'!G99)))</f>
        <v/>
      </c>
      <c r="DB105" s="298" t="str">
        <f ca="true">+IF(OFFSET('Sanitation Data'!$G$30,0,10*ROW('Sanitation Data'!G99))="","",OFFSET('Sanitation Data'!$G$30,0,10*ROW('Sanitation Data'!G99)))</f>
        <v/>
      </c>
      <c r="DC105" s="298" t="str">
        <f ca="true">+IF(OFFSET('Sanitation Data'!$G$31,0,10*ROW('Sanitation Data'!G99))="","",OFFSET('Sanitation Data'!$G$31,0,10*ROW('Sanitation Data'!G99)))</f>
        <v/>
      </c>
      <c r="DD105" s="298" t="str">
        <f ca="true">+IF(OFFSET('Sanitation Data'!$G$32,0,10*ROW('Sanitation Data'!G99))="","",OFFSET('Sanitation Data'!$G$32,0,10*ROW('Sanitation Data'!G99)))</f>
        <v/>
      </c>
      <c r="DE105" s="298" t="str">
        <f ca="true">+IF(OFFSET('Sanitation Data'!$H$28,0,10*ROW('Sanitation Data'!H99))="","",OFFSET('Sanitation Data'!$H$28,0,10*ROW('Sanitation Data'!H99)))</f>
        <v/>
      </c>
      <c r="DF105" s="298" t="str">
        <f ca="true">+IF(OFFSET('Sanitation Data'!$H$29,0,10*ROW('Sanitation Data'!H99))="","",OFFSET('Sanitation Data'!$H$29,0,10*ROW('Sanitation Data'!H99)))</f>
        <v/>
      </c>
      <c r="DG105" s="298" t="str">
        <f ca="true">+IF(OFFSET('Sanitation Data'!$H$30,0,10*ROW('Sanitation Data'!H99))="","",OFFSET('Sanitation Data'!$H$30,0,10*ROW('Sanitation Data'!H99)))</f>
        <v/>
      </c>
      <c r="DH105" s="298" t="str">
        <f ca="true">+IF(OFFSET('Sanitation Data'!$H$31,0,10*ROW('Sanitation Data'!H99))="","",OFFSET('Sanitation Data'!$H$31,0,10*ROW('Sanitation Data'!H99)))</f>
        <v/>
      </c>
      <c r="DI105" s="298" t="str">
        <f ca="true">+IF(OFFSET('Sanitation Data'!$H$32,0,10*ROW('Sanitation Data'!H99))="","",OFFSET('Sanitation Data'!$H$32,0,10*ROW('Sanitation Data'!H99)))</f>
        <v/>
      </c>
      <c r="DJ105" s="298" t="str">
        <f ca="true">+IF(OFFSET('Sanitation Data'!$I$28,0,10*ROW('Sanitation Data'!I99))="","",OFFSET('Sanitation Data'!$I$28,0,10*ROW('Sanitation Data'!I99)))</f>
        <v/>
      </c>
      <c r="DK105" s="298" t="str">
        <f ca="true">+IF(OFFSET('Sanitation Data'!$I$29,0,10*ROW('Sanitation Data'!I99))="","",OFFSET('Sanitation Data'!$I$29,0,10*ROW('Sanitation Data'!I99)))</f>
        <v/>
      </c>
      <c r="DL105" s="298" t="str">
        <f ca="true">+IF(OFFSET('Sanitation Data'!$I$30,0,10*ROW('Sanitation Data'!I99))="","",OFFSET('Sanitation Data'!$I$30,0,10*ROW('Sanitation Data'!I99)))</f>
        <v/>
      </c>
      <c r="DM105" s="298" t="str">
        <f ca="true">+IF(OFFSET('Sanitation Data'!$I$31,0,10*ROW('Sanitation Data'!I99))="","",OFFSET('Sanitation Data'!$I$31,0,10*ROW('Sanitation Data'!I99)))</f>
        <v/>
      </c>
      <c r="DN105" s="298" t="str">
        <f ca="true">+IF(OFFSET('Sanitation Data'!$I$32,0,10*ROW('Sanitation Data'!I99))="","",OFFSET('Sanitation Data'!$I$32,0,10*ROW('Sanitation Data'!I99)))</f>
        <v/>
      </c>
      <c r="DO105" s="298" t="str">
        <f ca="true">+IF(OFFSET('Hygiene Data'!$D$11,0,10*ROW('Hygiene Data'!D99))="","",OFFSET('Hygiene Data'!$D$11,0,10*ROW('Hygiene Data'!D99)))</f>
        <v/>
      </c>
      <c r="DP105" s="298" t="str">
        <f ca="true">+IF(OFFSET('Hygiene Data'!$D$12,0,10*ROW('Hygiene Data'!D99))="","",OFFSET('Hygiene Data'!$D$12,0,10*ROW('Hygiene Data'!D99)))</f>
        <v/>
      </c>
      <c r="DQ105" s="298" t="str">
        <f ca="true">+IF(OFFSET('Hygiene Data'!$D$13,0,10*ROW('Hygiene Data'!D99))="","",OFFSET('Hygiene Data'!$D$13,0,10*ROW('Hygiene Data'!D99)))</f>
        <v/>
      </c>
      <c r="DR105" s="298" t="str">
        <f ca="true">+IF(OFFSET('Hygiene Data'!$E$11,0,10*ROW('Hygiene Data'!E99))="","",OFFSET('Hygiene Data'!$E$11,0,10*ROW('Hygiene Data'!E99)))</f>
        <v/>
      </c>
      <c r="DS105" s="298" t="str">
        <f ca="true">+IF(OFFSET('Hygiene Data'!$E$12,0,10*ROW('Hygiene Data'!E99))="","",OFFSET('Hygiene Data'!$E$12,0,10*ROW('Hygiene Data'!E99)))</f>
        <v/>
      </c>
      <c r="DT105" s="298" t="str">
        <f ca="true">+IF(OFFSET('Hygiene Data'!$E$13,0,10*ROW('Hygiene Data'!E99))="","",OFFSET('Hygiene Data'!$E$13,0,10*ROW('Hygiene Data'!E99)))</f>
        <v/>
      </c>
      <c r="DU105" s="298" t="str">
        <f ca="true">+IF(OFFSET('Hygiene Data'!$F$11,0,10*ROW('Hygiene Data'!F99))="","",OFFSET('Hygiene Data'!$F$11,0,10*ROW('Hygiene Data'!F99)))</f>
        <v/>
      </c>
      <c r="DV105" s="298" t="str">
        <f ca="true">+IF(OFFSET('Hygiene Data'!$F$12,0,10*ROW('Hygiene Data'!F99))="","",OFFSET('Hygiene Data'!$F$12,0,10*ROW('Hygiene Data'!F99)))</f>
        <v/>
      </c>
      <c r="DW105" s="298" t="str">
        <f ca="true">+IF(OFFSET('Hygiene Data'!$F$13,0,10*ROW('Hygiene Data'!F99))="","",OFFSET('Hygiene Data'!$F$13,0,10*ROW('Hygiene Data'!F99)))</f>
        <v/>
      </c>
      <c r="DX105" s="298" t="str">
        <f ca="true">+IF(OFFSET('Hygiene Data'!$G$11,0,10*ROW('Hygiene Data'!G99))="","",OFFSET('Hygiene Data'!$G$11,0,10*ROW('Hygiene Data'!G99)))</f>
        <v/>
      </c>
      <c r="DY105" s="298" t="str">
        <f ca="true">+IF(OFFSET('Hygiene Data'!$G$12,0,10*ROW('Hygiene Data'!G99))="","",OFFSET('Hygiene Data'!$G$12,0,10*ROW('Hygiene Data'!G99)))</f>
        <v/>
      </c>
      <c r="DZ105" s="298" t="str">
        <f ca="true">+IF(OFFSET('Hygiene Data'!$G$13,0,10*ROW('Hygiene Data'!G99))="","",OFFSET('Hygiene Data'!$G$13,0,10*ROW('Hygiene Data'!G99)))</f>
        <v/>
      </c>
      <c r="EA105" s="298" t="str">
        <f ca="true">+IF(OFFSET('Hygiene Data'!$H$11,0,10*ROW('Hygiene Data'!H99))="","",OFFSET('Hygiene Data'!$H$11,0,10*ROW('Hygiene Data'!H99)))</f>
        <v/>
      </c>
      <c r="EB105" s="298" t="str">
        <f ca="true">+IF(OFFSET('Hygiene Data'!$H$12,0,10*ROW('Hygiene Data'!H99))="","",OFFSET('Hygiene Data'!$H$12,0,10*ROW('Hygiene Data'!H99)))</f>
        <v/>
      </c>
      <c r="EC105" s="298" t="str">
        <f ca="true">+IF(OFFSET('Hygiene Data'!$H$13,0,10*ROW('Hygiene Data'!H99))="","",OFFSET('Hygiene Data'!$H$13,0,10*ROW('Hygiene Data'!H99)))</f>
        <v/>
      </c>
      <c r="ED105" s="298" t="str">
        <f ca="true">+IF(OFFSET('Hygiene Data'!$I$11,0,10*ROW('Hygiene Data'!I99))="","",OFFSET('Hygiene Data'!$I$11,0,10*ROW('Hygiene Data'!I99)))</f>
        <v/>
      </c>
      <c r="EE105" s="298" t="str">
        <f ca="true">+IF(OFFSET('Hygiene Data'!$I$12,0,10*ROW('Hygiene Data'!I99))="","",OFFSET('Hygiene Data'!$I$12,0,10*ROW('Hygiene Data'!I99)))</f>
        <v/>
      </c>
      <c r="EF105" s="298"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54"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8"/>
      <c r="BS106" s="298" t="str">
        <f ca="true">+IF(OFFSET('Water Data'!$D$27,0,10*ROW('Water Data'!D100))="","",OFFSET('Water Data'!$D$27,0,10*ROW('Water Data'!D100)))</f>
        <v/>
      </c>
      <c r="BT106" s="298" t="str">
        <f ca="true">+IF(OFFSET('Water Data'!$D$28,0,10*ROW('Water Data'!D100))="","",OFFSET('Water Data'!$D$28,0,10*ROW('Water Data'!D100)))</f>
        <v/>
      </c>
      <c r="BU106" s="298" t="str">
        <f ca="true">+IF(OFFSET('Water Data'!$D$29,0,10*ROW('Water Data'!D100))="","",OFFSET('Water Data'!$D$29,0,10*ROW('Water Data'!D100)))</f>
        <v/>
      </c>
      <c r="BV106" s="298" t="str">
        <f ca="true">+IF(OFFSET('Water Data'!$E$27,0,10*ROW('Water Data'!E100))="","",OFFSET('Water Data'!$E$27,0,10*ROW('Water Data'!E100)))</f>
        <v/>
      </c>
      <c r="BW106" s="298" t="str">
        <f ca="true">+IF(OFFSET('Water Data'!$E$28,0,10*ROW('Water Data'!E100))="","",OFFSET('Water Data'!$E$28,0,10*ROW('Water Data'!E100)))</f>
        <v/>
      </c>
      <c r="BX106" s="298" t="str">
        <f ca="true">+IF(OFFSET('Water Data'!$E$29,0,10*ROW('Water Data'!E100))="","",OFFSET('Water Data'!$E$29,0,10*ROW('Water Data'!E100)))</f>
        <v/>
      </c>
      <c r="BY106" s="298" t="str">
        <f ca="true">+IF(OFFSET('Water Data'!$F$27,0,10*ROW('Water Data'!F100))="","",OFFSET('Water Data'!$F$27,0,10*ROW('Water Data'!F100)))</f>
        <v/>
      </c>
      <c r="BZ106" s="298" t="str">
        <f ca="true">+IF(OFFSET('Water Data'!$F$28,0,10*ROW('Water Data'!F100))="","",OFFSET('Water Data'!$F$28,0,10*ROW('Water Data'!F100)))</f>
        <v/>
      </c>
      <c r="CA106" s="298" t="str">
        <f ca="true">+IF(OFFSET('Water Data'!$F$29,0,10*ROW('Water Data'!F100))="","",OFFSET('Water Data'!$F$29,0,10*ROW('Water Data'!F100)))</f>
        <v/>
      </c>
      <c r="CB106" s="298" t="str">
        <f ca="true">+IF(OFFSET('Water Data'!$G$27,0,10*ROW('Water Data'!G100))="","",OFFSET('Water Data'!$G$27,0,10*ROW('Water Data'!G100)))</f>
        <v/>
      </c>
      <c r="CC106" s="298" t="str">
        <f ca="true">+IF(OFFSET('Water Data'!$G$28,0,10*ROW('Water Data'!G100))="","",OFFSET('Water Data'!$G$28,0,10*ROW('Water Data'!G100)))</f>
        <v/>
      </c>
      <c r="CD106" s="298" t="str">
        <f ca="true">+IF(OFFSET('Water Data'!$G$29,0,10*ROW('Water Data'!G100))="","",OFFSET('Water Data'!$G$29,0,10*ROW('Water Data'!G100)))</f>
        <v/>
      </c>
      <c r="CE106" s="298" t="str">
        <f ca="true">+IF(OFFSET('Water Data'!$H$27,0,10*ROW('Water Data'!H100))="","",OFFSET('Water Data'!$H$27,0,10*ROW('Water Data'!H100)))</f>
        <v/>
      </c>
      <c r="CF106" s="298" t="str">
        <f ca="true">+IF(OFFSET('Water Data'!$H$28,0,10*ROW('Water Data'!H100))="","",OFFSET('Water Data'!$H$28,0,10*ROW('Water Data'!H100)))</f>
        <v/>
      </c>
      <c r="CG106" s="298" t="str">
        <f ca="true">+IF(OFFSET('Water Data'!$H$29,0,10*ROW('Water Data'!H100))="","",OFFSET('Water Data'!$H$29,0,10*ROW('Water Data'!H100)))</f>
        <v/>
      </c>
      <c r="CH106" s="298" t="str">
        <f ca="true">+IF(OFFSET('Water Data'!$I$27,0,10*ROW('Water Data'!I100))="","",OFFSET('Water Data'!$I$27,0,10*ROW('Water Data'!I100)))</f>
        <v/>
      </c>
      <c r="CI106" s="298" t="str">
        <f ca="true">+IF(OFFSET('Water Data'!$I$28,0,10*ROW('Water Data'!I100))="","",OFFSET('Water Data'!$I$28,0,10*ROW('Water Data'!I100)))</f>
        <v/>
      </c>
      <c r="CJ106" s="298" t="str">
        <f ca="true">+IF(OFFSET('Water Data'!$I$29,0,10*ROW('Water Data'!I100))="","",OFFSET('Water Data'!$I$29,0,10*ROW('Water Data'!I100)))</f>
        <v/>
      </c>
      <c r="CK106" s="298" t="str">
        <f ca="true">+IF(OFFSET('Sanitation Data'!$D$28,0,10*ROW('Sanitation Data'!D100))="","",OFFSET('Sanitation Data'!$D$28,0,10*ROW('Sanitation Data'!D100)))</f>
        <v/>
      </c>
      <c r="CL106" s="298" t="str">
        <f ca="true">+IF(OFFSET('Sanitation Data'!$D$29,0,10*ROW('Sanitation Data'!D100))="","",OFFSET('Sanitation Data'!$D$29,0,10*ROW('Sanitation Data'!D100)))</f>
        <v/>
      </c>
      <c r="CM106" s="298" t="str">
        <f ca="true">+IF(OFFSET('Sanitation Data'!$D$30,0,10*ROW('Sanitation Data'!D100))="","",OFFSET('Sanitation Data'!$D$30,0,10*ROW('Sanitation Data'!D100)))</f>
        <v/>
      </c>
      <c r="CN106" s="298" t="str">
        <f ca="true">+IF(OFFSET('Sanitation Data'!$D$31,0,10*ROW('Sanitation Data'!D100))="","",OFFSET('Sanitation Data'!$D$31,0,10*ROW('Sanitation Data'!D100)))</f>
        <v/>
      </c>
      <c r="CO106" s="298" t="str">
        <f ca="true">+IF(OFFSET('Sanitation Data'!$D$32,0,10*ROW('Sanitation Data'!D100))="","",OFFSET('Sanitation Data'!$D$32,0,10*ROW('Sanitation Data'!D100)))</f>
        <v/>
      </c>
      <c r="CP106" s="298" t="str">
        <f ca="true">+IF(OFFSET('Sanitation Data'!$E$28,0,10*ROW('Sanitation Data'!E100))="","",OFFSET('Sanitation Data'!$E$28,0,10*ROW('Sanitation Data'!E100)))</f>
        <v/>
      </c>
      <c r="CQ106" s="298" t="str">
        <f ca="true">+IF(OFFSET('Sanitation Data'!$E$29,0,10*ROW('Sanitation Data'!E100))="","",OFFSET('Sanitation Data'!$E$29,0,10*ROW('Sanitation Data'!E100)))</f>
        <v/>
      </c>
      <c r="CR106" s="298" t="str">
        <f ca="true">+IF(OFFSET('Sanitation Data'!$E$30,0,10*ROW('Sanitation Data'!E100))="","",OFFSET('Sanitation Data'!$E$30,0,10*ROW('Sanitation Data'!E100)))</f>
        <v/>
      </c>
      <c r="CS106" s="298" t="str">
        <f ca="true">+IF(OFFSET('Sanitation Data'!$E$31,0,10*ROW('Sanitation Data'!E100))="","",OFFSET('Sanitation Data'!$E$31,0,10*ROW('Sanitation Data'!E100)))</f>
        <v/>
      </c>
      <c r="CT106" s="298" t="str">
        <f ca="true">+IF(OFFSET('Sanitation Data'!$E$32,0,10*ROW('Sanitation Data'!E100))="","",OFFSET('Sanitation Data'!$E$32,0,10*ROW('Sanitation Data'!E100)))</f>
        <v/>
      </c>
      <c r="CU106" s="298" t="str">
        <f ca="true">+IF(OFFSET('Sanitation Data'!$F$28,0,10*ROW('Sanitation Data'!F100))="","",OFFSET('Sanitation Data'!$F$28,0,10*ROW('Sanitation Data'!F100)))</f>
        <v/>
      </c>
      <c r="CV106" s="298" t="str">
        <f ca="true">+IF(OFFSET('Sanitation Data'!$F$29,0,10*ROW('Sanitation Data'!F100))="","",OFFSET('Sanitation Data'!$F$29,0,10*ROW('Sanitation Data'!F100)))</f>
        <v/>
      </c>
      <c r="CW106" s="298" t="str">
        <f ca="true">+IF(OFFSET('Sanitation Data'!$F$30,0,10*ROW('Sanitation Data'!F100))="","",OFFSET('Sanitation Data'!$F$30,0,10*ROW('Sanitation Data'!F100)))</f>
        <v/>
      </c>
      <c r="CX106" s="298" t="str">
        <f ca="true">+IF(OFFSET('Sanitation Data'!$F$31,0,10*ROW('Sanitation Data'!F100))="","",OFFSET('Sanitation Data'!$F$31,0,10*ROW('Sanitation Data'!F100)))</f>
        <v/>
      </c>
      <c r="CY106" s="298" t="str">
        <f ca="true">+IF(OFFSET('Sanitation Data'!$F$32,0,10*ROW('Sanitation Data'!F100))="","",OFFSET('Sanitation Data'!$F$32,0,10*ROW('Sanitation Data'!F100)))</f>
        <v/>
      </c>
      <c r="CZ106" s="298" t="str">
        <f ca="true">+IF(OFFSET('Sanitation Data'!$G$28,0,10*ROW('Sanitation Data'!G100))="","",OFFSET('Sanitation Data'!$G$28,0,10*ROW('Sanitation Data'!G100)))</f>
        <v/>
      </c>
      <c r="DA106" s="298" t="str">
        <f ca="true">+IF(OFFSET('Sanitation Data'!$G$29,0,10*ROW('Sanitation Data'!G100))="","",OFFSET('Sanitation Data'!$G$29,0,10*ROW('Sanitation Data'!G100)))</f>
        <v/>
      </c>
      <c r="DB106" s="298" t="str">
        <f ca="true">+IF(OFFSET('Sanitation Data'!$G$30,0,10*ROW('Sanitation Data'!G100))="","",OFFSET('Sanitation Data'!$G$30,0,10*ROW('Sanitation Data'!G100)))</f>
        <v/>
      </c>
      <c r="DC106" s="298" t="str">
        <f ca="true">+IF(OFFSET('Sanitation Data'!$G$31,0,10*ROW('Sanitation Data'!G100))="","",OFFSET('Sanitation Data'!$G$31,0,10*ROW('Sanitation Data'!G100)))</f>
        <v/>
      </c>
      <c r="DD106" s="298" t="str">
        <f ca="true">+IF(OFFSET('Sanitation Data'!$G$32,0,10*ROW('Sanitation Data'!G100))="","",OFFSET('Sanitation Data'!$G$32,0,10*ROW('Sanitation Data'!G100)))</f>
        <v/>
      </c>
      <c r="DE106" s="298" t="str">
        <f ca="true">+IF(OFFSET('Sanitation Data'!$H$28,0,10*ROW('Sanitation Data'!H100))="","",OFFSET('Sanitation Data'!$H$28,0,10*ROW('Sanitation Data'!H100)))</f>
        <v/>
      </c>
      <c r="DF106" s="298" t="str">
        <f ca="true">+IF(OFFSET('Sanitation Data'!$H$29,0,10*ROW('Sanitation Data'!H100))="","",OFFSET('Sanitation Data'!$H$29,0,10*ROW('Sanitation Data'!H100)))</f>
        <v/>
      </c>
      <c r="DG106" s="298" t="str">
        <f ca="true">+IF(OFFSET('Sanitation Data'!$H$30,0,10*ROW('Sanitation Data'!H100))="","",OFFSET('Sanitation Data'!$H$30,0,10*ROW('Sanitation Data'!H100)))</f>
        <v/>
      </c>
      <c r="DH106" s="298" t="str">
        <f ca="true">+IF(OFFSET('Sanitation Data'!$H$31,0,10*ROW('Sanitation Data'!H100))="","",OFFSET('Sanitation Data'!$H$31,0,10*ROW('Sanitation Data'!H100)))</f>
        <v/>
      </c>
      <c r="DI106" s="298" t="str">
        <f ca="true">+IF(OFFSET('Sanitation Data'!$H$32,0,10*ROW('Sanitation Data'!H100))="","",OFFSET('Sanitation Data'!$H$32,0,10*ROW('Sanitation Data'!H100)))</f>
        <v/>
      </c>
      <c r="DJ106" s="298" t="str">
        <f ca="true">+IF(OFFSET('Sanitation Data'!$I$28,0,10*ROW('Sanitation Data'!I100))="","",OFFSET('Sanitation Data'!$I$28,0,10*ROW('Sanitation Data'!I100)))</f>
        <v/>
      </c>
      <c r="DK106" s="298" t="str">
        <f ca="true">+IF(OFFSET('Sanitation Data'!$I$29,0,10*ROW('Sanitation Data'!I100))="","",OFFSET('Sanitation Data'!$I$29,0,10*ROW('Sanitation Data'!I100)))</f>
        <v/>
      </c>
      <c r="DL106" s="298" t="str">
        <f ca="true">+IF(OFFSET('Sanitation Data'!$I$30,0,10*ROW('Sanitation Data'!I100))="","",OFFSET('Sanitation Data'!$I$30,0,10*ROW('Sanitation Data'!I100)))</f>
        <v/>
      </c>
      <c r="DM106" s="298" t="str">
        <f ca="true">+IF(OFFSET('Sanitation Data'!$I$31,0,10*ROW('Sanitation Data'!I100))="","",OFFSET('Sanitation Data'!$I$31,0,10*ROW('Sanitation Data'!I100)))</f>
        <v/>
      </c>
      <c r="DN106" s="298" t="str">
        <f ca="true">+IF(OFFSET('Sanitation Data'!$I$32,0,10*ROW('Sanitation Data'!I100))="","",OFFSET('Sanitation Data'!$I$32,0,10*ROW('Sanitation Data'!I100)))</f>
        <v/>
      </c>
      <c r="DO106" s="298" t="str">
        <f ca="true">+IF(OFFSET('Hygiene Data'!$D$11,0,10*ROW('Hygiene Data'!D100))="","",OFFSET('Hygiene Data'!$D$11,0,10*ROW('Hygiene Data'!D100)))</f>
        <v/>
      </c>
      <c r="DP106" s="298" t="str">
        <f ca="true">+IF(OFFSET('Hygiene Data'!$D$12,0,10*ROW('Hygiene Data'!D100))="","",OFFSET('Hygiene Data'!$D$12,0,10*ROW('Hygiene Data'!D100)))</f>
        <v/>
      </c>
      <c r="DQ106" s="298" t="str">
        <f ca="true">+IF(OFFSET('Hygiene Data'!$D$13,0,10*ROW('Hygiene Data'!D100))="","",OFFSET('Hygiene Data'!$D$13,0,10*ROW('Hygiene Data'!D100)))</f>
        <v/>
      </c>
      <c r="DR106" s="298" t="str">
        <f ca="true">+IF(OFFSET('Hygiene Data'!$E$11,0,10*ROW('Hygiene Data'!E100))="","",OFFSET('Hygiene Data'!$E$11,0,10*ROW('Hygiene Data'!E100)))</f>
        <v/>
      </c>
      <c r="DS106" s="298" t="str">
        <f ca="true">+IF(OFFSET('Hygiene Data'!$E$12,0,10*ROW('Hygiene Data'!E100))="","",OFFSET('Hygiene Data'!$E$12,0,10*ROW('Hygiene Data'!E100)))</f>
        <v/>
      </c>
      <c r="DT106" s="298" t="str">
        <f ca="true">+IF(OFFSET('Hygiene Data'!$E$13,0,10*ROW('Hygiene Data'!E100))="","",OFFSET('Hygiene Data'!$E$13,0,10*ROW('Hygiene Data'!E100)))</f>
        <v/>
      </c>
      <c r="DU106" s="298" t="str">
        <f ca="true">+IF(OFFSET('Hygiene Data'!$F$11,0,10*ROW('Hygiene Data'!F100))="","",OFFSET('Hygiene Data'!$F$11,0,10*ROW('Hygiene Data'!F100)))</f>
        <v/>
      </c>
      <c r="DV106" s="298" t="str">
        <f ca="true">+IF(OFFSET('Hygiene Data'!$F$12,0,10*ROW('Hygiene Data'!F100))="","",OFFSET('Hygiene Data'!$F$12,0,10*ROW('Hygiene Data'!F100)))</f>
        <v/>
      </c>
      <c r="DW106" s="298" t="str">
        <f ca="true">+IF(OFFSET('Hygiene Data'!$F$13,0,10*ROW('Hygiene Data'!F100))="","",OFFSET('Hygiene Data'!$F$13,0,10*ROW('Hygiene Data'!F100)))</f>
        <v/>
      </c>
      <c r="DX106" s="298" t="str">
        <f ca="true">+IF(OFFSET('Hygiene Data'!$G$11,0,10*ROW('Hygiene Data'!G100))="","",OFFSET('Hygiene Data'!$G$11,0,10*ROW('Hygiene Data'!G100)))</f>
        <v/>
      </c>
      <c r="DY106" s="298" t="str">
        <f ca="true">+IF(OFFSET('Hygiene Data'!$G$12,0,10*ROW('Hygiene Data'!G100))="","",OFFSET('Hygiene Data'!$G$12,0,10*ROW('Hygiene Data'!G100)))</f>
        <v/>
      </c>
      <c r="DZ106" s="298" t="str">
        <f ca="true">+IF(OFFSET('Hygiene Data'!$G$13,0,10*ROW('Hygiene Data'!G100))="","",OFFSET('Hygiene Data'!$G$13,0,10*ROW('Hygiene Data'!G100)))</f>
        <v/>
      </c>
      <c r="EA106" s="298" t="str">
        <f ca="true">+IF(OFFSET('Hygiene Data'!$H$11,0,10*ROW('Hygiene Data'!H100))="","",OFFSET('Hygiene Data'!$H$11,0,10*ROW('Hygiene Data'!H100)))</f>
        <v/>
      </c>
      <c r="EB106" s="298" t="str">
        <f ca="true">+IF(OFFSET('Hygiene Data'!$H$12,0,10*ROW('Hygiene Data'!H100))="","",OFFSET('Hygiene Data'!$H$12,0,10*ROW('Hygiene Data'!H100)))</f>
        <v/>
      </c>
      <c r="EC106" s="298" t="str">
        <f ca="true">+IF(OFFSET('Hygiene Data'!$H$13,0,10*ROW('Hygiene Data'!H100))="","",OFFSET('Hygiene Data'!$H$13,0,10*ROW('Hygiene Data'!H100)))</f>
        <v/>
      </c>
      <c r="ED106" s="298" t="str">
        <f ca="true">+IF(OFFSET('Hygiene Data'!$I$11,0,10*ROW('Hygiene Data'!I100))="","",OFFSET('Hygiene Data'!$I$11,0,10*ROW('Hygiene Data'!I100)))</f>
        <v/>
      </c>
      <c r="EE106" s="298" t="str">
        <f ca="true">+IF(OFFSET('Hygiene Data'!$I$12,0,10*ROW('Hygiene Data'!I100))="","",OFFSET('Hygiene Data'!$I$12,0,10*ROW('Hygiene Data'!I100)))</f>
        <v/>
      </c>
      <c r="EF106" s="298"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54"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8"/>
      <c r="BS107" s="298" t="str">
        <f ca="true">+IF(OFFSET('Water Data'!$D$27,0,10*ROW('Water Data'!D101))="","",OFFSET('Water Data'!$D$27,0,10*ROW('Water Data'!D101)))</f>
        <v/>
      </c>
      <c r="BT107" s="298" t="str">
        <f ca="true">+IF(OFFSET('Water Data'!$D$28,0,10*ROW('Water Data'!D101))="","",OFFSET('Water Data'!$D$28,0,10*ROW('Water Data'!D101)))</f>
        <v/>
      </c>
      <c r="BU107" s="298" t="str">
        <f ca="true">+IF(OFFSET('Water Data'!$D$29,0,10*ROW('Water Data'!D101))="","",OFFSET('Water Data'!$D$29,0,10*ROW('Water Data'!D101)))</f>
        <v/>
      </c>
      <c r="BV107" s="298" t="str">
        <f ca="true">+IF(OFFSET('Water Data'!$E$27,0,10*ROW('Water Data'!E101))="","",OFFSET('Water Data'!$E$27,0,10*ROW('Water Data'!E101)))</f>
        <v/>
      </c>
      <c r="BW107" s="298" t="str">
        <f ca="true">+IF(OFFSET('Water Data'!$E$28,0,10*ROW('Water Data'!E101))="","",OFFSET('Water Data'!$E$28,0,10*ROW('Water Data'!E101)))</f>
        <v/>
      </c>
      <c r="BX107" s="298" t="str">
        <f ca="true">+IF(OFFSET('Water Data'!$E$29,0,10*ROW('Water Data'!E101))="","",OFFSET('Water Data'!$E$29,0,10*ROW('Water Data'!E101)))</f>
        <v/>
      </c>
      <c r="BY107" s="298" t="str">
        <f ca="true">+IF(OFFSET('Water Data'!$F$27,0,10*ROW('Water Data'!F101))="","",OFFSET('Water Data'!$F$27,0,10*ROW('Water Data'!F101)))</f>
        <v/>
      </c>
      <c r="BZ107" s="298" t="str">
        <f ca="true">+IF(OFFSET('Water Data'!$F$28,0,10*ROW('Water Data'!F101))="","",OFFSET('Water Data'!$F$28,0,10*ROW('Water Data'!F101)))</f>
        <v/>
      </c>
      <c r="CA107" s="298" t="str">
        <f ca="true">+IF(OFFSET('Water Data'!$F$29,0,10*ROW('Water Data'!F101))="","",OFFSET('Water Data'!$F$29,0,10*ROW('Water Data'!F101)))</f>
        <v/>
      </c>
      <c r="CB107" s="298" t="str">
        <f ca="true">+IF(OFFSET('Water Data'!$G$27,0,10*ROW('Water Data'!G101))="","",OFFSET('Water Data'!$G$27,0,10*ROW('Water Data'!G101)))</f>
        <v/>
      </c>
      <c r="CC107" s="298" t="str">
        <f ca="true">+IF(OFFSET('Water Data'!$G$28,0,10*ROW('Water Data'!G101))="","",OFFSET('Water Data'!$G$28,0,10*ROW('Water Data'!G101)))</f>
        <v/>
      </c>
      <c r="CD107" s="298" t="str">
        <f ca="true">+IF(OFFSET('Water Data'!$G$29,0,10*ROW('Water Data'!G101))="","",OFFSET('Water Data'!$G$29,0,10*ROW('Water Data'!G101)))</f>
        <v/>
      </c>
      <c r="CE107" s="298" t="str">
        <f ca="true">+IF(OFFSET('Water Data'!$H$27,0,10*ROW('Water Data'!H101))="","",OFFSET('Water Data'!$H$27,0,10*ROW('Water Data'!H101)))</f>
        <v/>
      </c>
      <c r="CF107" s="298" t="str">
        <f ca="true">+IF(OFFSET('Water Data'!$H$28,0,10*ROW('Water Data'!H101))="","",OFFSET('Water Data'!$H$28,0,10*ROW('Water Data'!H101)))</f>
        <v/>
      </c>
      <c r="CG107" s="298" t="str">
        <f ca="true">+IF(OFFSET('Water Data'!$H$29,0,10*ROW('Water Data'!H101))="","",OFFSET('Water Data'!$H$29,0,10*ROW('Water Data'!H101)))</f>
        <v/>
      </c>
      <c r="CH107" s="298" t="str">
        <f ca="true">+IF(OFFSET('Water Data'!$I$27,0,10*ROW('Water Data'!I101))="","",OFFSET('Water Data'!$I$27,0,10*ROW('Water Data'!I101)))</f>
        <v/>
      </c>
      <c r="CI107" s="298" t="str">
        <f ca="true">+IF(OFFSET('Water Data'!$I$28,0,10*ROW('Water Data'!I101))="","",OFFSET('Water Data'!$I$28,0,10*ROW('Water Data'!I101)))</f>
        <v/>
      </c>
      <c r="CJ107" s="298" t="str">
        <f ca="true">+IF(OFFSET('Water Data'!$I$29,0,10*ROW('Water Data'!I101))="","",OFFSET('Water Data'!$I$29,0,10*ROW('Water Data'!I101)))</f>
        <v/>
      </c>
      <c r="CK107" s="298" t="str">
        <f ca="true">+IF(OFFSET('Sanitation Data'!$D$28,0,10*ROW('Sanitation Data'!D101))="","",OFFSET('Sanitation Data'!$D$28,0,10*ROW('Sanitation Data'!D101)))</f>
        <v/>
      </c>
      <c r="CL107" s="298" t="str">
        <f ca="true">+IF(OFFSET('Sanitation Data'!$D$29,0,10*ROW('Sanitation Data'!D101))="","",OFFSET('Sanitation Data'!$D$29,0,10*ROW('Sanitation Data'!D101)))</f>
        <v/>
      </c>
      <c r="CM107" s="298" t="str">
        <f ca="true">+IF(OFFSET('Sanitation Data'!$D$30,0,10*ROW('Sanitation Data'!D101))="","",OFFSET('Sanitation Data'!$D$30,0,10*ROW('Sanitation Data'!D101)))</f>
        <v/>
      </c>
      <c r="CN107" s="298" t="str">
        <f ca="true">+IF(OFFSET('Sanitation Data'!$D$31,0,10*ROW('Sanitation Data'!D101))="","",OFFSET('Sanitation Data'!$D$31,0,10*ROW('Sanitation Data'!D101)))</f>
        <v/>
      </c>
      <c r="CO107" s="298" t="str">
        <f ca="true">+IF(OFFSET('Sanitation Data'!$D$32,0,10*ROW('Sanitation Data'!D101))="","",OFFSET('Sanitation Data'!$D$32,0,10*ROW('Sanitation Data'!D101)))</f>
        <v/>
      </c>
      <c r="CP107" s="298" t="str">
        <f ca="true">+IF(OFFSET('Sanitation Data'!$E$28,0,10*ROW('Sanitation Data'!E101))="","",OFFSET('Sanitation Data'!$E$28,0,10*ROW('Sanitation Data'!E101)))</f>
        <v/>
      </c>
      <c r="CQ107" s="298" t="str">
        <f ca="true">+IF(OFFSET('Sanitation Data'!$E$29,0,10*ROW('Sanitation Data'!E101))="","",OFFSET('Sanitation Data'!$E$29,0,10*ROW('Sanitation Data'!E101)))</f>
        <v/>
      </c>
      <c r="CR107" s="298" t="str">
        <f ca="true">+IF(OFFSET('Sanitation Data'!$E$30,0,10*ROW('Sanitation Data'!E101))="","",OFFSET('Sanitation Data'!$E$30,0,10*ROW('Sanitation Data'!E101)))</f>
        <v/>
      </c>
      <c r="CS107" s="298" t="str">
        <f ca="true">+IF(OFFSET('Sanitation Data'!$E$31,0,10*ROW('Sanitation Data'!E101))="","",OFFSET('Sanitation Data'!$E$31,0,10*ROW('Sanitation Data'!E101)))</f>
        <v/>
      </c>
      <c r="CT107" s="298" t="str">
        <f ca="true">+IF(OFFSET('Sanitation Data'!$E$32,0,10*ROW('Sanitation Data'!E101))="","",OFFSET('Sanitation Data'!$E$32,0,10*ROW('Sanitation Data'!E101)))</f>
        <v/>
      </c>
      <c r="CU107" s="298" t="str">
        <f ca="true">+IF(OFFSET('Sanitation Data'!$F$28,0,10*ROW('Sanitation Data'!F101))="","",OFFSET('Sanitation Data'!$F$28,0,10*ROW('Sanitation Data'!F101)))</f>
        <v/>
      </c>
      <c r="CV107" s="298" t="str">
        <f ca="true">+IF(OFFSET('Sanitation Data'!$F$29,0,10*ROW('Sanitation Data'!F101))="","",OFFSET('Sanitation Data'!$F$29,0,10*ROW('Sanitation Data'!F101)))</f>
        <v/>
      </c>
      <c r="CW107" s="298" t="str">
        <f ca="true">+IF(OFFSET('Sanitation Data'!$F$30,0,10*ROW('Sanitation Data'!F101))="","",OFFSET('Sanitation Data'!$F$30,0,10*ROW('Sanitation Data'!F101)))</f>
        <v/>
      </c>
      <c r="CX107" s="298" t="str">
        <f ca="true">+IF(OFFSET('Sanitation Data'!$F$31,0,10*ROW('Sanitation Data'!F101))="","",OFFSET('Sanitation Data'!$F$31,0,10*ROW('Sanitation Data'!F101)))</f>
        <v/>
      </c>
      <c r="CY107" s="298" t="str">
        <f ca="true">+IF(OFFSET('Sanitation Data'!$F$32,0,10*ROW('Sanitation Data'!F101))="","",OFFSET('Sanitation Data'!$F$32,0,10*ROW('Sanitation Data'!F101)))</f>
        <v/>
      </c>
      <c r="CZ107" s="298" t="str">
        <f ca="true">+IF(OFFSET('Sanitation Data'!$G$28,0,10*ROW('Sanitation Data'!G101))="","",OFFSET('Sanitation Data'!$G$28,0,10*ROW('Sanitation Data'!G101)))</f>
        <v/>
      </c>
      <c r="DA107" s="298" t="str">
        <f ca="true">+IF(OFFSET('Sanitation Data'!$G$29,0,10*ROW('Sanitation Data'!G101))="","",OFFSET('Sanitation Data'!$G$29,0,10*ROW('Sanitation Data'!G101)))</f>
        <v/>
      </c>
      <c r="DB107" s="298" t="str">
        <f ca="true">+IF(OFFSET('Sanitation Data'!$G$30,0,10*ROW('Sanitation Data'!G101))="","",OFFSET('Sanitation Data'!$G$30,0,10*ROW('Sanitation Data'!G101)))</f>
        <v/>
      </c>
      <c r="DC107" s="298" t="str">
        <f ca="true">+IF(OFFSET('Sanitation Data'!$G$31,0,10*ROW('Sanitation Data'!G101))="","",OFFSET('Sanitation Data'!$G$31,0,10*ROW('Sanitation Data'!G101)))</f>
        <v/>
      </c>
      <c r="DD107" s="298" t="str">
        <f ca="true">+IF(OFFSET('Sanitation Data'!$G$32,0,10*ROW('Sanitation Data'!G101))="","",OFFSET('Sanitation Data'!$G$32,0,10*ROW('Sanitation Data'!G101)))</f>
        <v/>
      </c>
      <c r="DE107" s="298" t="str">
        <f ca="true">+IF(OFFSET('Sanitation Data'!$H$28,0,10*ROW('Sanitation Data'!H101))="","",OFFSET('Sanitation Data'!$H$28,0,10*ROW('Sanitation Data'!H101)))</f>
        <v/>
      </c>
      <c r="DF107" s="298" t="str">
        <f ca="true">+IF(OFFSET('Sanitation Data'!$H$29,0,10*ROW('Sanitation Data'!H101))="","",OFFSET('Sanitation Data'!$H$29,0,10*ROW('Sanitation Data'!H101)))</f>
        <v/>
      </c>
      <c r="DG107" s="298" t="str">
        <f ca="true">+IF(OFFSET('Sanitation Data'!$H$30,0,10*ROW('Sanitation Data'!H101))="","",OFFSET('Sanitation Data'!$H$30,0,10*ROW('Sanitation Data'!H101)))</f>
        <v/>
      </c>
      <c r="DH107" s="298" t="str">
        <f ca="true">+IF(OFFSET('Sanitation Data'!$H$31,0,10*ROW('Sanitation Data'!H101))="","",OFFSET('Sanitation Data'!$H$31,0,10*ROW('Sanitation Data'!H101)))</f>
        <v/>
      </c>
      <c r="DI107" s="298" t="str">
        <f ca="true">+IF(OFFSET('Sanitation Data'!$H$32,0,10*ROW('Sanitation Data'!H101))="","",OFFSET('Sanitation Data'!$H$32,0,10*ROW('Sanitation Data'!H101)))</f>
        <v/>
      </c>
      <c r="DJ107" s="298" t="str">
        <f ca="true">+IF(OFFSET('Sanitation Data'!$I$28,0,10*ROW('Sanitation Data'!I101))="","",OFFSET('Sanitation Data'!$I$28,0,10*ROW('Sanitation Data'!I101)))</f>
        <v/>
      </c>
      <c r="DK107" s="298" t="str">
        <f ca="true">+IF(OFFSET('Sanitation Data'!$I$29,0,10*ROW('Sanitation Data'!I101))="","",OFFSET('Sanitation Data'!$I$29,0,10*ROW('Sanitation Data'!I101)))</f>
        <v/>
      </c>
      <c r="DL107" s="298" t="str">
        <f ca="true">+IF(OFFSET('Sanitation Data'!$I$30,0,10*ROW('Sanitation Data'!I101))="","",OFFSET('Sanitation Data'!$I$30,0,10*ROW('Sanitation Data'!I101)))</f>
        <v/>
      </c>
      <c r="DM107" s="298" t="str">
        <f ca="true">+IF(OFFSET('Sanitation Data'!$I$31,0,10*ROW('Sanitation Data'!I101))="","",OFFSET('Sanitation Data'!$I$31,0,10*ROW('Sanitation Data'!I101)))</f>
        <v/>
      </c>
      <c r="DN107" s="298" t="str">
        <f ca="true">+IF(OFFSET('Sanitation Data'!$I$32,0,10*ROW('Sanitation Data'!I101))="","",OFFSET('Sanitation Data'!$I$32,0,10*ROW('Sanitation Data'!I101)))</f>
        <v/>
      </c>
      <c r="DO107" s="298" t="str">
        <f ca="true">+IF(OFFSET('Hygiene Data'!$D$11,0,10*ROW('Hygiene Data'!D101))="","",OFFSET('Hygiene Data'!$D$11,0,10*ROW('Hygiene Data'!D101)))</f>
        <v/>
      </c>
      <c r="DP107" s="298" t="str">
        <f ca="true">+IF(OFFSET('Hygiene Data'!$D$12,0,10*ROW('Hygiene Data'!D101))="","",OFFSET('Hygiene Data'!$D$12,0,10*ROW('Hygiene Data'!D101)))</f>
        <v/>
      </c>
      <c r="DQ107" s="298" t="str">
        <f ca="true">+IF(OFFSET('Hygiene Data'!$D$13,0,10*ROW('Hygiene Data'!D101))="","",OFFSET('Hygiene Data'!$D$13,0,10*ROW('Hygiene Data'!D101)))</f>
        <v/>
      </c>
      <c r="DR107" s="298" t="str">
        <f ca="true">+IF(OFFSET('Hygiene Data'!$E$11,0,10*ROW('Hygiene Data'!E101))="","",OFFSET('Hygiene Data'!$E$11,0,10*ROW('Hygiene Data'!E101)))</f>
        <v/>
      </c>
      <c r="DS107" s="298" t="str">
        <f ca="true">+IF(OFFSET('Hygiene Data'!$E$12,0,10*ROW('Hygiene Data'!E101))="","",OFFSET('Hygiene Data'!$E$12,0,10*ROW('Hygiene Data'!E101)))</f>
        <v/>
      </c>
      <c r="DT107" s="298" t="str">
        <f ca="true">+IF(OFFSET('Hygiene Data'!$E$13,0,10*ROW('Hygiene Data'!E101))="","",OFFSET('Hygiene Data'!$E$13,0,10*ROW('Hygiene Data'!E101)))</f>
        <v/>
      </c>
      <c r="DU107" s="298" t="str">
        <f ca="true">+IF(OFFSET('Hygiene Data'!$F$11,0,10*ROW('Hygiene Data'!F101))="","",OFFSET('Hygiene Data'!$F$11,0,10*ROW('Hygiene Data'!F101)))</f>
        <v/>
      </c>
      <c r="DV107" s="298" t="str">
        <f ca="true">+IF(OFFSET('Hygiene Data'!$F$12,0,10*ROW('Hygiene Data'!F101))="","",OFFSET('Hygiene Data'!$F$12,0,10*ROW('Hygiene Data'!F101)))</f>
        <v/>
      </c>
      <c r="DW107" s="298" t="str">
        <f ca="true">+IF(OFFSET('Hygiene Data'!$F$13,0,10*ROW('Hygiene Data'!F101))="","",OFFSET('Hygiene Data'!$F$13,0,10*ROW('Hygiene Data'!F101)))</f>
        <v/>
      </c>
      <c r="DX107" s="298" t="str">
        <f ca="true">+IF(OFFSET('Hygiene Data'!$G$11,0,10*ROW('Hygiene Data'!G101))="","",OFFSET('Hygiene Data'!$G$11,0,10*ROW('Hygiene Data'!G101)))</f>
        <v/>
      </c>
      <c r="DY107" s="298" t="str">
        <f ca="true">+IF(OFFSET('Hygiene Data'!$G$12,0,10*ROW('Hygiene Data'!G101))="","",OFFSET('Hygiene Data'!$G$12,0,10*ROW('Hygiene Data'!G101)))</f>
        <v/>
      </c>
      <c r="DZ107" s="298" t="str">
        <f ca="true">+IF(OFFSET('Hygiene Data'!$G$13,0,10*ROW('Hygiene Data'!G101))="","",OFFSET('Hygiene Data'!$G$13,0,10*ROW('Hygiene Data'!G101)))</f>
        <v/>
      </c>
      <c r="EA107" s="298" t="str">
        <f ca="true">+IF(OFFSET('Hygiene Data'!$H$11,0,10*ROW('Hygiene Data'!H101))="","",OFFSET('Hygiene Data'!$H$11,0,10*ROW('Hygiene Data'!H101)))</f>
        <v/>
      </c>
      <c r="EB107" s="298" t="str">
        <f ca="true">+IF(OFFSET('Hygiene Data'!$H$12,0,10*ROW('Hygiene Data'!H101))="","",OFFSET('Hygiene Data'!$H$12,0,10*ROW('Hygiene Data'!H101)))</f>
        <v/>
      </c>
      <c r="EC107" s="298" t="str">
        <f ca="true">+IF(OFFSET('Hygiene Data'!$H$13,0,10*ROW('Hygiene Data'!H101))="","",OFFSET('Hygiene Data'!$H$13,0,10*ROW('Hygiene Data'!H101)))</f>
        <v/>
      </c>
      <c r="ED107" s="298" t="str">
        <f ca="true">+IF(OFFSET('Hygiene Data'!$I$11,0,10*ROW('Hygiene Data'!I101))="","",OFFSET('Hygiene Data'!$I$11,0,10*ROW('Hygiene Data'!I101)))</f>
        <v/>
      </c>
      <c r="EE107" s="298" t="str">
        <f ca="true">+IF(OFFSET('Hygiene Data'!$I$12,0,10*ROW('Hygiene Data'!I101))="","",OFFSET('Hygiene Data'!$I$12,0,10*ROW('Hygiene Data'!I101)))</f>
        <v/>
      </c>
      <c r="EF107" s="298"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54"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8"/>
      <c r="BS108" s="298" t="str">
        <f ca="true">+IF(OFFSET('Water Data'!$D$27,0,10*ROW('Water Data'!D102))="","",OFFSET('Water Data'!$D$27,0,10*ROW('Water Data'!D102)))</f>
        <v/>
      </c>
      <c r="BT108" s="298" t="str">
        <f ca="true">+IF(OFFSET('Water Data'!$D$28,0,10*ROW('Water Data'!D102))="","",OFFSET('Water Data'!$D$28,0,10*ROW('Water Data'!D102)))</f>
        <v/>
      </c>
      <c r="BU108" s="298" t="str">
        <f ca="true">+IF(OFFSET('Water Data'!$D$29,0,10*ROW('Water Data'!D102))="","",OFFSET('Water Data'!$D$29,0,10*ROW('Water Data'!D102)))</f>
        <v/>
      </c>
      <c r="BV108" s="298" t="str">
        <f ca="true">+IF(OFFSET('Water Data'!$E$27,0,10*ROW('Water Data'!E102))="","",OFFSET('Water Data'!$E$27,0,10*ROW('Water Data'!E102)))</f>
        <v/>
      </c>
      <c r="BW108" s="298" t="str">
        <f ca="true">+IF(OFFSET('Water Data'!$E$28,0,10*ROW('Water Data'!E102))="","",OFFSET('Water Data'!$E$28,0,10*ROW('Water Data'!E102)))</f>
        <v/>
      </c>
      <c r="BX108" s="298" t="str">
        <f ca="true">+IF(OFFSET('Water Data'!$E$29,0,10*ROW('Water Data'!E102))="","",OFFSET('Water Data'!$E$29,0,10*ROW('Water Data'!E102)))</f>
        <v/>
      </c>
      <c r="BY108" s="298" t="str">
        <f ca="true">+IF(OFFSET('Water Data'!$F$27,0,10*ROW('Water Data'!F102))="","",OFFSET('Water Data'!$F$27,0,10*ROW('Water Data'!F102)))</f>
        <v/>
      </c>
      <c r="BZ108" s="298" t="str">
        <f ca="true">+IF(OFFSET('Water Data'!$F$28,0,10*ROW('Water Data'!F102))="","",OFFSET('Water Data'!$F$28,0,10*ROW('Water Data'!F102)))</f>
        <v/>
      </c>
      <c r="CA108" s="298" t="str">
        <f ca="true">+IF(OFFSET('Water Data'!$F$29,0,10*ROW('Water Data'!F102))="","",OFFSET('Water Data'!$F$29,0,10*ROW('Water Data'!F102)))</f>
        <v/>
      </c>
      <c r="CB108" s="298" t="str">
        <f ca="true">+IF(OFFSET('Water Data'!$G$27,0,10*ROW('Water Data'!G102))="","",OFFSET('Water Data'!$G$27,0,10*ROW('Water Data'!G102)))</f>
        <v/>
      </c>
      <c r="CC108" s="298" t="str">
        <f ca="true">+IF(OFFSET('Water Data'!$G$28,0,10*ROW('Water Data'!G102))="","",OFFSET('Water Data'!$G$28,0,10*ROW('Water Data'!G102)))</f>
        <v/>
      </c>
      <c r="CD108" s="298" t="str">
        <f ca="true">+IF(OFFSET('Water Data'!$G$29,0,10*ROW('Water Data'!G102))="","",OFFSET('Water Data'!$G$29,0,10*ROW('Water Data'!G102)))</f>
        <v/>
      </c>
      <c r="CE108" s="298" t="str">
        <f ca="true">+IF(OFFSET('Water Data'!$H$27,0,10*ROW('Water Data'!H102))="","",OFFSET('Water Data'!$H$27,0,10*ROW('Water Data'!H102)))</f>
        <v/>
      </c>
      <c r="CF108" s="298" t="str">
        <f ca="true">+IF(OFFSET('Water Data'!$H$28,0,10*ROW('Water Data'!H102))="","",OFFSET('Water Data'!$H$28,0,10*ROW('Water Data'!H102)))</f>
        <v/>
      </c>
      <c r="CG108" s="298" t="str">
        <f ca="true">+IF(OFFSET('Water Data'!$H$29,0,10*ROW('Water Data'!H102))="","",OFFSET('Water Data'!$H$29,0,10*ROW('Water Data'!H102)))</f>
        <v/>
      </c>
      <c r="CH108" s="298" t="str">
        <f ca="true">+IF(OFFSET('Water Data'!$I$27,0,10*ROW('Water Data'!I102))="","",OFFSET('Water Data'!$I$27,0,10*ROW('Water Data'!I102)))</f>
        <v/>
      </c>
      <c r="CI108" s="298" t="str">
        <f ca="true">+IF(OFFSET('Water Data'!$I$28,0,10*ROW('Water Data'!I102))="","",OFFSET('Water Data'!$I$28,0,10*ROW('Water Data'!I102)))</f>
        <v/>
      </c>
      <c r="CJ108" s="298" t="str">
        <f ca="true">+IF(OFFSET('Water Data'!$I$29,0,10*ROW('Water Data'!I102))="","",OFFSET('Water Data'!$I$29,0,10*ROW('Water Data'!I102)))</f>
        <v/>
      </c>
      <c r="CK108" s="298" t="str">
        <f ca="true">+IF(OFFSET('Sanitation Data'!$D$28,0,10*ROW('Sanitation Data'!D102))="","",OFFSET('Sanitation Data'!$D$28,0,10*ROW('Sanitation Data'!D102)))</f>
        <v/>
      </c>
      <c r="CL108" s="298" t="str">
        <f ca="true">+IF(OFFSET('Sanitation Data'!$D$29,0,10*ROW('Sanitation Data'!D102))="","",OFFSET('Sanitation Data'!$D$29,0,10*ROW('Sanitation Data'!D102)))</f>
        <v/>
      </c>
      <c r="CM108" s="298" t="str">
        <f ca="true">+IF(OFFSET('Sanitation Data'!$D$30,0,10*ROW('Sanitation Data'!D102))="","",OFFSET('Sanitation Data'!$D$30,0,10*ROW('Sanitation Data'!D102)))</f>
        <v/>
      </c>
      <c r="CN108" s="298" t="str">
        <f ca="true">+IF(OFFSET('Sanitation Data'!$D$31,0,10*ROW('Sanitation Data'!D102))="","",OFFSET('Sanitation Data'!$D$31,0,10*ROW('Sanitation Data'!D102)))</f>
        <v/>
      </c>
      <c r="CO108" s="298" t="str">
        <f ca="true">+IF(OFFSET('Sanitation Data'!$D$32,0,10*ROW('Sanitation Data'!D102))="","",OFFSET('Sanitation Data'!$D$32,0,10*ROW('Sanitation Data'!D102)))</f>
        <v/>
      </c>
      <c r="CP108" s="298" t="str">
        <f ca="true">+IF(OFFSET('Sanitation Data'!$E$28,0,10*ROW('Sanitation Data'!E102))="","",OFFSET('Sanitation Data'!$E$28,0,10*ROW('Sanitation Data'!E102)))</f>
        <v/>
      </c>
      <c r="CQ108" s="298" t="str">
        <f ca="true">+IF(OFFSET('Sanitation Data'!$E$29,0,10*ROW('Sanitation Data'!E102))="","",OFFSET('Sanitation Data'!$E$29,0,10*ROW('Sanitation Data'!E102)))</f>
        <v/>
      </c>
      <c r="CR108" s="298" t="str">
        <f ca="true">+IF(OFFSET('Sanitation Data'!$E$30,0,10*ROW('Sanitation Data'!E102))="","",OFFSET('Sanitation Data'!$E$30,0,10*ROW('Sanitation Data'!E102)))</f>
        <v/>
      </c>
      <c r="CS108" s="298" t="str">
        <f ca="true">+IF(OFFSET('Sanitation Data'!$E$31,0,10*ROW('Sanitation Data'!E102))="","",OFFSET('Sanitation Data'!$E$31,0,10*ROW('Sanitation Data'!E102)))</f>
        <v/>
      </c>
      <c r="CT108" s="298" t="str">
        <f ca="true">+IF(OFFSET('Sanitation Data'!$E$32,0,10*ROW('Sanitation Data'!E102))="","",OFFSET('Sanitation Data'!$E$32,0,10*ROW('Sanitation Data'!E102)))</f>
        <v/>
      </c>
      <c r="CU108" s="298" t="str">
        <f ca="true">+IF(OFFSET('Sanitation Data'!$F$28,0,10*ROW('Sanitation Data'!F102))="","",OFFSET('Sanitation Data'!$F$28,0,10*ROW('Sanitation Data'!F102)))</f>
        <v/>
      </c>
      <c r="CV108" s="298" t="str">
        <f ca="true">+IF(OFFSET('Sanitation Data'!$F$29,0,10*ROW('Sanitation Data'!F102))="","",OFFSET('Sanitation Data'!$F$29,0,10*ROW('Sanitation Data'!F102)))</f>
        <v/>
      </c>
      <c r="CW108" s="298" t="str">
        <f ca="true">+IF(OFFSET('Sanitation Data'!$F$30,0,10*ROW('Sanitation Data'!F102))="","",OFFSET('Sanitation Data'!$F$30,0,10*ROW('Sanitation Data'!F102)))</f>
        <v/>
      </c>
      <c r="CX108" s="298" t="str">
        <f ca="true">+IF(OFFSET('Sanitation Data'!$F$31,0,10*ROW('Sanitation Data'!F102))="","",OFFSET('Sanitation Data'!$F$31,0,10*ROW('Sanitation Data'!F102)))</f>
        <v/>
      </c>
      <c r="CY108" s="298" t="str">
        <f ca="true">+IF(OFFSET('Sanitation Data'!$F$32,0,10*ROW('Sanitation Data'!F102))="","",OFFSET('Sanitation Data'!$F$32,0,10*ROW('Sanitation Data'!F102)))</f>
        <v/>
      </c>
      <c r="CZ108" s="298" t="str">
        <f ca="true">+IF(OFFSET('Sanitation Data'!$G$28,0,10*ROW('Sanitation Data'!G102))="","",OFFSET('Sanitation Data'!$G$28,0,10*ROW('Sanitation Data'!G102)))</f>
        <v/>
      </c>
      <c r="DA108" s="298" t="str">
        <f ca="true">+IF(OFFSET('Sanitation Data'!$G$29,0,10*ROW('Sanitation Data'!G102))="","",OFFSET('Sanitation Data'!$G$29,0,10*ROW('Sanitation Data'!G102)))</f>
        <v/>
      </c>
      <c r="DB108" s="298" t="str">
        <f ca="true">+IF(OFFSET('Sanitation Data'!$G$30,0,10*ROW('Sanitation Data'!G102))="","",OFFSET('Sanitation Data'!$G$30,0,10*ROW('Sanitation Data'!G102)))</f>
        <v/>
      </c>
      <c r="DC108" s="298" t="str">
        <f ca="true">+IF(OFFSET('Sanitation Data'!$G$31,0,10*ROW('Sanitation Data'!G102))="","",OFFSET('Sanitation Data'!$G$31,0,10*ROW('Sanitation Data'!G102)))</f>
        <v/>
      </c>
      <c r="DD108" s="298" t="str">
        <f ca="true">+IF(OFFSET('Sanitation Data'!$G$32,0,10*ROW('Sanitation Data'!G102))="","",OFFSET('Sanitation Data'!$G$32,0,10*ROW('Sanitation Data'!G102)))</f>
        <v/>
      </c>
      <c r="DE108" s="298" t="str">
        <f ca="true">+IF(OFFSET('Sanitation Data'!$H$28,0,10*ROW('Sanitation Data'!H102))="","",OFFSET('Sanitation Data'!$H$28,0,10*ROW('Sanitation Data'!H102)))</f>
        <v/>
      </c>
      <c r="DF108" s="298" t="str">
        <f ca="true">+IF(OFFSET('Sanitation Data'!$H$29,0,10*ROW('Sanitation Data'!H102))="","",OFFSET('Sanitation Data'!$H$29,0,10*ROW('Sanitation Data'!H102)))</f>
        <v/>
      </c>
      <c r="DG108" s="298" t="str">
        <f ca="true">+IF(OFFSET('Sanitation Data'!$H$30,0,10*ROW('Sanitation Data'!H102))="","",OFFSET('Sanitation Data'!$H$30,0,10*ROW('Sanitation Data'!H102)))</f>
        <v/>
      </c>
      <c r="DH108" s="298" t="str">
        <f ca="true">+IF(OFFSET('Sanitation Data'!$H$31,0,10*ROW('Sanitation Data'!H102))="","",OFFSET('Sanitation Data'!$H$31,0,10*ROW('Sanitation Data'!H102)))</f>
        <v/>
      </c>
      <c r="DI108" s="298" t="str">
        <f ca="true">+IF(OFFSET('Sanitation Data'!$H$32,0,10*ROW('Sanitation Data'!H102))="","",OFFSET('Sanitation Data'!$H$32,0,10*ROW('Sanitation Data'!H102)))</f>
        <v/>
      </c>
      <c r="DJ108" s="298" t="str">
        <f ca="true">+IF(OFFSET('Sanitation Data'!$I$28,0,10*ROW('Sanitation Data'!I102))="","",OFFSET('Sanitation Data'!$I$28,0,10*ROW('Sanitation Data'!I102)))</f>
        <v/>
      </c>
      <c r="DK108" s="298" t="str">
        <f ca="true">+IF(OFFSET('Sanitation Data'!$I$29,0,10*ROW('Sanitation Data'!I102))="","",OFFSET('Sanitation Data'!$I$29,0,10*ROW('Sanitation Data'!I102)))</f>
        <v/>
      </c>
      <c r="DL108" s="298" t="str">
        <f ca="true">+IF(OFFSET('Sanitation Data'!$I$30,0,10*ROW('Sanitation Data'!I102))="","",OFFSET('Sanitation Data'!$I$30,0,10*ROW('Sanitation Data'!I102)))</f>
        <v/>
      </c>
      <c r="DM108" s="298" t="str">
        <f ca="true">+IF(OFFSET('Sanitation Data'!$I$31,0,10*ROW('Sanitation Data'!I102))="","",OFFSET('Sanitation Data'!$I$31,0,10*ROW('Sanitation Data'!I102)))</f>
        <v/>
      </c>
      <c r="DN108" s="298" t="str">
        <f ca="true">+IF(OFFSET('Sanitation Data'!$I$32,0,10*ROW('Sanitation Data'!I102))="","",OFFSET('Sanitation Data'!$I$32,0,10*ROW('Sanitation Data'!I102)))</f>
        <v/>
      </c>
      <c r="DO108" s="298" t="str">
        <f ca="true">+IF(OFFSET('Hygiene Data'!$D$11,0,10*ROW('Hygiene Data'!D102))="","",OFFSET('Hygiene Data'!$D$11,0,10*ROW('Hygiene Data'!D102)))</f>
        <v/>
      </c>
      <c r="DP108" s="298" t="str">
        <f ca="true">+IF(OFFSET('Hygiene Data'!$D$12,0,10*ROW('Hygiene Data'!D102))="","",OFFSET('Hygiene Data'!$D$12,0,10*ROW('Hygiene Data'!D102)))</f>
        <v/>
      </c>
      <c r="DQ108" s="298" t="str">
        <f ca="true">+IF(OFFSET('Hygiene Data'!$D$13,0,10*ROW('Hygiene Data'!D102))="","",OFFSET('Hygiene Data'!$D$13,0,10*ROW('Hygiene Data'!D102)))</f>
        <v/>
      </c>
      <c r="DR108" s="298" t="str">
        <f ca="true">+IF(OFFSET('Hygiene Data'!$E$11,0,10*ROW('Hygiene Data'!E102))="","",OFFSET('Hygiene Data'!$E$11,0,10*ROW('Hygiene Data'!E102)))</f>
        <v/>
      </c>
      <c r="DS108" s="298" t="str">
        <f ca="true">+IF(OFFSET('Hygiene Data'!$E$12,0,10*ROW('Hygiene Data'!E102))="","",OFFSET('Hygiene Data'!$E$12,0,10*ROW('Hygiene Data'!E102)))</f>
        <v/>
      </c>
      <c r="DT108" s="298" t="str">
        <f ca="true">+IF(OFFSET('Hygiene Data'!$E$13,0,10*ROW('Hygiene Data'!E102))="","",OFFSET('Hygiene Data'!$E$13,0,10*ROW('Hygiene Data'!E102)))</f>
        <v/>
      </c>
      <c r="DU108" s="298" t="str">
        <f ca="true">+IF(OFFSET('Hygiene Data'!$F$11,0,10*ROW('Hygiene Data'!F102))="","",OFFSET('Hygiene Data'!$F$11,0,10*ROW('Hygiene Data'!F102)))</f>
        <v/>
      </c>
      <c r="DV108" s="298" t="str">
        <f ca="true">+IF(OFFSET('Hygiene Data'!$F$12,0,10*ROW('Hygiene Data'!F102))="","",OFFSET('Hygiene Data'!$F$12,0,10*ROW('Hygiene Data'!F102)))</f>
        <v/>
      </c>
      <c r="DW108" s="298" t="str">
        <f ca="true">+IF(OFFSET('Hygiene Data'!$F$13,0,10*ROW('Hygiene Data'!F102))="","",OFFSET('Hygiene Data'!$F$13,0,10*ROW('Hygiene Data'!F102)))</f>
        <v/>
      </c>
      <c r="DX108" s="298" t="str">
        <f ca="true">+IF(OFFSET('Hygiene Data'!$G$11,0,10*ROW('Hygiene Data'!G102))="","",OFFSET('Hygiene Data'!$G$11,0,10*ROW('Hygiene Data'!G102)))</f>
        <v/>
      </c>
      <c r="DY108" s="298" t="str">
        <f ca="true">+IF(OFFSET('Hygiene Data'!$G$12,0,10*ROW('Hygiene Data'!G102))="","",OFFSET('Hygiene Data'!$G$12,0,10*ROW('Hygiene Data'!G102)))</f>
        <v/>
      </c>
      <c r="DZ108" s="298" t="str">
        <f ca="true">+IF(OFFSET('Hygiene Data'!$G$13,0,10*ROW('Hygiene Data'!G102))="","",OFFSET('Hygiene Data'!$G$13,0,10*ROW('Hygiene Data'!G102)))</f>
        <v/>
      </c>
      <c r="EA108" s="298" t="str">
        <f ca="true">+IF(OFFSET('Hygiene Data'!$H$11,0,10*ROW('Hygiene Data'!H102))="","",OFFSET('Hygiene Data'!$H$11,0,10*ROW('Hygiene Data'!H102)))</f>
        <v/>
      </c>
      <c r="EB108" s="298" t="str">
        <f ca="true">+IF(OFFSET('Hygiene Data'!$H$12,0,10*ROW('Hygiene Data'!H102))="","",OFFSET('Hygiene Data'!$H$12,0,10*ROW('Hygiene Data'!H102)))</f>
        <v/>
      </c>
      <c r="EC108" s="298" t="str">
        <f ca="true">+IF(OFFSET('Hygiene Data'!$H$13,0,10*ROW('Hygiene Data'!H102))="","",OFFSET('Hygiene Data'!$H$13,0,10*ROW('Hygiene Data'!H102)))</f>
        <v/>
      </c>
      <c r="ED108" s="298" t="str">
        <f ca="true">+IF(OFFSET('Hygiene Data'!$I$11,0,10*ROW('Hygiene Data'!I102))="","",OFFSET('Hygiene Data'!$I$11,0,10*ROW('Hygiene Data'!I102)))</f>
        <v/>
      </c>
      <c r="EE108" s="298" t="str">
        <f ca="true">+IF(OFFSET('Hygiene Data'!$I$12,0,10*ROW('Hygiene Data'!I102))="","",OFFSET('Hygiene Data'!$I$12,0,10*ROW('Hygiene Data'!I102)))</f>
        <v/>
      </c>
      <c r="EF108" s="298"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54"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8"/>
      <c r="BS109" s="298" t="str">
        <f ca="true">+IF(OFFSET('Water Data'!$D$27,0,10*ROW('Water Data'!D103))="","",OFFSET('Water Data'!$D$27,0,10*ROW('Water Data'!D103)))</f>
        <v/>
      </c>
      <c r="BT109" s="298" t="str">
        <f ca="true">+IF(OFFSET('Water Data'!$D$28,0,10*ROW('Water Data'!D103))="","",OFFSET('Water Data'!$D$28,0,10*ROW('Water Data'!D103)))</f>
        <v/>
      </c>
      <c r="BU109" s="298" t="str">
        <f ca="true">+IF(OFFSET('Water Data'!$D$29,0,10*ROW('Water Data'!D103))="","",OFFSET('Water Data'!$D$29,0,10*ROW('Water Data'!D103)))</f>
        <v/>
      </c>
      <c r="BV109" s="298" t="str">
        <f ca="true">+IF(OFFSET('Water Data'!$E$27,0,10*ROW('Water Data'!E103))="","",OFFSET('Water Data'!$E$27,0,10*ROW('Water Data'!E103)))</f>
        <v/>
      </c>
      <c r="BW109" s="298" t="str">
        <f ca="true">+IF(OFFSET('Water Data'!$E$28,0,10*ROW('Water Data'!E103))="","",OFFSET('Water Data'!$E$28,0,10*ROW('Water Data'!E103)))</f>
        <v/>
      </c>
      <c r="BX109" s="298" t="str">
        <f ca="true">+IF(OFFSET('Water Data'!$E$29,0,10*ROW('Water Data'!E103))="","",OFFSET('Water Data'!$E$29,0,10*ROW('Water Data'!E103)))</f>
        <v/>
      </c>
      <c r="BY109" s="298" t="str">
        <f ca="true">+IF(OFFSET('Water Data'!$F$27,0,10*ROW('Water Data'!F103))="","",OFFSET('Water Data'!$F$27,0,10*ROW('Water Data'!F103)))</f>
        <v/>
      </c>
      <c r="BZ109" s="298" t="str">
        <f ca="true">+IF(OFFSET('Water Data'!$F$28,0,10*ROW('Water Data'!F103))="","",OFFSET('Water Data'!$F$28,0,10*ROW('Water Data'!F103)))</f>
        <v/>
      </c>
      <c r="CA109" s="298" t="str">
        <f ca="true">+IF(OFFSET('Water Data'!$F$29,0,10*ROW('Water Data'!F103))="","",OFFSET('Water Data'!$F$29,0,10*ROW('Water Data'!F103)))</f>
        <v/>
      </c>
      <c r="CB109" s="298" t="str">
        <f ca="true">+IF(OFFSET('Water Data'!$G$27,0,10*ROW('Water Data'!G103))="","",OFFSET('Water Data'!$G$27,0,10*ROW('Water Data'!G103)))</f>
        <v/>
      </c>
      <c r="CC109" s="298" t="str">
        <f ca="true">+IF(OFFSET('Water Data'!$G$28,0,10*ROW('Water Data'!G103))="","",OFFSET('Water Data'!$G$28,0,10*ROW('Water Data'!G103)))</f>
        <v/>
      </c>
      <c r="CD109" s="298" t="str">
        <f ca="true">+IF(OFFSET('Water Data'!$G$29,0,10*ROW('Water Data'!G103))="","",OFFSET('Water Data'!$G$29,0,10*ROW('Water Data'!G103)))</f>
        <v/>
      </c>
      <c r="CE109" s="298" t="str">
        <f ca="true">+IF(OFFSET('Water Data'!$H$27,0,10*ROW('Water Data'!H103))="","",OFFSET('Water Data'!$H$27,0,10*ROW('Water Data'!H103)))</f>
        <v/>
      </c>
      <c r="CF109" s="298" t="str">
        <f ca="true">+IF(OFFSET('Water Data'!$H$28,0,10*ROW('Water Data'!H103))="","",OFFSET('Water Data'!$H$28,0,10*ROW('Water Data'!H103)))</f>
        <v/>
      </c>
      <c r="CG109" s="298" t="str">
        <f ca="true">+IF(OFFSET('Water Data'!$H$29,0,10*ROW('Water Data'!H103))="","",OFFSET('Water Data'!$H$29,0,10*ROW('Water Data'!H103)))</f>
        <v/>
      </c>
      <c r="CH109" s="298" t="str">
        <f ca="true">+IF(OFFSET('Water Data'!$I$27,0,10*ROW('Water Data'!I103))="","",OFFSET('Water Data'!$I$27,0,10*ROW('Water Data'!I103)))</f>
        <v/>
      </c>
      <c r="CI109" s="298" t="str">
        <f ca="true">+IF(OFFSET('Water Data'!$I$28,0,10*ROW('Water Data'!I103))="","",OFFSET('Water Data'!$I$28,0,10*ROW('Water Data'!I103)))</f>
        <v/>
      </c>
      <c r="CJ109" s="298" t="str">
        <f ca="true">+IF(OFFSET('Water Data'!$I$29,0,10*ROW('Water Data'!I103))="","",OFFSET('Water Data'!$I$29,0,10*ROW('Water Data'!I103)))</f>
        <v/>
      </c>
      <c r="CK109" s="298" t="str">
        <f ca="true">+IF(OFFSET('Sanitation Data'!$D$28,0,10*ROW('Sanitation Data'!D103))="","",OFFSET('Sanitation Data'!$D$28,0,10*ROW('Sanitation Data'!D103)))</f>
        <v/>
      </c>
      <c r="CL109" s="298" t="str">
        <f ca="true">+IF(OFFSET('Sanitation Data'!$D$29,0,10*ROW('Sanitation Data'!D103))="","",OFFSET('Sanitation Data'!$D$29,0,10*ROW('Sanitation Data'!D103)))</f>
        <v/>
      </c>
      <c r="CM109" s="298" t="str">
        <f ca="true">+IF(OFFSET('Sanitation Data'!$D$30,0,10*ROW('Sanitation Data'!D103))="","",OFFSET('Sanitation Data'!$D$30,0,10*ROW('Sanitation Data'!D103)))</f>
        <v/>
      </c>
      <c r="CN109" s="298" t="str">
        <f ca="true">+IF(OFFSET('Sanitation Data'!$D$31,0,10*ROW('Sanitation Data'!D103))="","",OFFSET('Sanitation Data'!$D$31,0,10*ROW('Sanitation Data'!D103)))</f>
        <v/>
      </c>
      <c r="CO109" s="298" t="str">
        <f ca="true">+IF(OFFSET('Sanitation Data'!$D$32,0,10*ROW('Sanitation Data'!D103))="","",OFFSET('Sanitation Data'!$D$32,0,10*ROW('Sanitation Data'!D103)))</f>
        <v/>
      </c>
      <c r="CP109" s="298" t="str">
        <f ca="true">+IF(OFFSET('Sanitation Data'!$E$28,0,10*ROW('Sanitation Data'!E103))="","",OFFSET('Sanitation Data'!$E$28,0,10*ROW('Sanitation Data'!E103)))</f>
        <v/>
      </c>
      <c r="CQ109" s="298" t="str">
        <f ca="true">+IF(OFFSET('Sanitation Data'!$E$29,0,10*ROW('Sanitation Data'!E103))="","",OFFSET('Sanitation Data'!$E$29,0,10*ROW('Sanitation Data'!E103)))</f>
        <v/>
      </c>
      <c r="CR109" s="298" t="str">
        <f ca="true">+IF(OFFSET('Sanitation Data'!$E$30,0,10*ROW('Sanitation Data'!E103))="","",OFFSET('Sanitation Data'!$E$30,0,10*ROW('Sanitation Data'!E103)))</f>
        <v/>
      </c>
      <c r="CS109" s="298" t="str">
        <f ca="true">+IF(OFFSET('Sanitation Data'!$E$31,0,10*ROW('Sanitation Data'!E103))="","",OFFSET('Sanitation Data'!$E$31,0,10*ROW('Sanitation Data'!E103)))</f>
        <v/>
      </c>
      <c r="CT109" s="298" t="str">
        <f ca="true">+IF(OFFSET('Sanitation Data'!$E$32,0,10*ROW('Sanitation Data'!E103))="","",OFFSET('Sanitation Data'!$E$32,0,10*ROW('Sanitation Data'!E103)))</f>
        <v/>
      </c>
      <c r="CU109" s="298" t="str">
        <f ca="true">+IF(OFFSET('Sanitation Data'!$F$28,0,10*ROW('Sanitation Data'!F103))="","",OFFSET('Sanitation Data'!$F$28,0,10*ROW('Sanitation Data'!F103)))</f>
        <v/>
      </c>
      <c r="CV109" s="298" t="str">
        <f ca="true">+IF(OFFSET('Sanitation Data'!$F$29,0,10*ROW('Sanitation Data'!F103))="","",OFFSET('Sanitation Data'!$F$29,0,10*ROW('Sanitation Data'!F103)))</f>
        <v/>
      </c>
      <c r="CW109" s="298" t="str">
        <f ca="true">+IF(OFFSET('Sanitation Data'!$F$30,0,10*ROW('Sanitation Data'!F103))="","",OFFSET('Sanitation Data'!$F$30,0,10*ROW('Sanitation Data'!F103)))</f>
        <v/>
      </c>
      <c r="CX109" s="298" t="str">
        <f ca="true">+IF(OFFSET('Sanitation Data'!$F$31,0,10*ROW('Sanitation Data'!F103))="","",OFFSET('Sanitation Data'!$F$31,0,10*ROW('Sanitation Data'!F103)))</f>
        <v/>
      </c>
      <c r="CY109" s="298" t="str">
        <f ca="true">+IF(OFFSET('Sanitation Data'!$F$32,0,10*ROW('Sanitation Data'!F103))="","",OFFSET('Sanitation Data'!$F$32,0,10*ROW('Sanitation Data'!F103)))</f>
        <v/>
      </c>
      <c r="CZ109" s="298" t="str">
        <f ca="true">+IF(OFFSET('Sanitation Data'!$G$28,0,10*ROW('Sanitation Data'!G103))="","",OFFSET('Sanitation Data'!$G$28,0,10*ROW('Sanitation Data'!G103)))</f>
        <v/>
      </c>
      <c r="DA109" s="298" t="str">
        <f ca="true">+IF(OFFSET('Sanitation Data'!$G$29,0,10*ROW('Sanitation Data'!G103))="","",OFFSET('Sanitation Data'!$G$29,0,10*ROW('Sanitation Data'!G103)))</f>
        <v/>
      </c>
      <c r="DB109" s="298" t="str">
        <f ca="true">+IF(OFFSET('Sanitation Data'!$G$30,0,10*ROW('Sanitation Data'!G103))="","",OFFSET('Sanitation Data'!$G$30,0,10*ROW('Sanitation Data'!G103)))</f>
        <v/>
      </c>
      <c r="DC109" s="298" t="str">
        <f ca="true">+IF(OFFSET('Sanitation Data'!$G$31,0,10*ROW('Sanitation Data'!G103))="","",OFFSET('Sanitation Data'!$G$31,0,10*ROW('Sanitation Data'!G103)))</f>
        <v/>
      </c>
      <c r="DD109" s="298" t="str">
        <f ca="true">+IF(OFFSET('Sanitation Data'!$G$32,0,10*ROW('Sanitation Data'!G103))="","",OFFSET('Sanitation Data'!$G$32,0,10*ROW('Sanitation Data'!G103)))</f>
        <v/>
      </c>
      <c r="DE109" s="298" t="str">
        <f ca="true">+IF(OFFSET('Sanitation Data'!$H$28,0,10*ROW('Sanitation Data'!H103))="","",OFFSET('Sanitation Data'!$H$28,0,10*ROW('Sanitation Data'!H103)))</f>
        <v/>
      </c>
      <c r="DF109" s="298" t="str">
        <f ca="true">+IF(OFFSET('Sanitation Data'!$H$29,0,10*ROW('Sanitation Data'!H103))="","",OFFSET('Sanitation Data'!$H$29,0,10*ROW('Sanitation Data'!H103)))</f>
        <v/>
      </c>
      <c r="DG109" s="298" t="str">
        <f ca="true">+IF(OFFSET('Sanitation Data'!$H$30,0,10*ROW('Sanitation Data'!H103))="","",OFFSET('Sanitation Data'!$H$30,0,10*ROW('Sanitation Data'!H103)))</f>
        <v/>
      </c>
      <c r="DH109" s="298" t="str">
        <f ca="true">+IF(OFFSET('Sanitation Data'!$H$31,0,10*ROW('Sanitation Data'!H103))="","",OFFSET('Sanitation Data'!$H$31,0,10*ROW('Sanitation Data'!H103)))</f>
        <v/>
      </c>
      <c r="DI109" s="298" t="str">
        <f ca="true">+IF(OFFSET('Sanitation Data'!$H$32,0,10*ROW('Sanitation Data'!H103))="","",OFFSET('Sanitation Data'!$H$32,0,10*ROW('Sanitation Data'!H103)))</f>
        <v/>
      </c>
      <c r="DJ109" s="298" t="str">
        <f ca="true">+IF(OFFSET('Sanitation Data'!$I$28,0,10*ROW('Sanitation Data'!I103))="","",OFFSET('Sanitation Data'!$I$28,0,10*ROW('Sanitation Data'!I103)))</f>
        <v/>
      </c>
      <c r="DK109" s="298" t="str">
        <f ca="true">+IF(OFFSET('Sanitation Data'!$I$29,0,10*ROW('Sanitation Data'!I103))="","",OFFSET('Sanitation Data'!$I$29,0,10*ROW('Sanitation Data'!I103)))</f>
        <v/>
      </c>
      <c r="DL109" s="298" t="str">
        <f ca="true">+IF(OFFSET('Sanitation Data'!$I$30,0,10*ROW('Sanitation Data'!I103))="","",OFFSET('Sanitation Data'!$I$30,0,10*ROW('Sanitation Data'!I103)))</f>
        <v/>
      </c>
      <c r="DM109" s="298" t="str">
        <f ca="true">+IF(OFFSET('Sanitation Data'!$I$31,0,10*ROW('Sanitation Data'!I103))="","",OFFSET('Sanitation Data'!$I$31,0,10*ROW('Sanitation Data'!I103)))</f>
        <v/>
      </c>
      <c r="DN109" s="298" t="str">
        <f ca="true">+IF(OFFSET('Sanitation Data'!$I$32,0,10*ROW('Sanitation Data'!I103))="","",OFFSET('Sanitation Data'!$I$32,0,10*ROW('Sanitation Data'!I103)))</f>
        <v/>
      </c>
      <c r="DO109" s="298" t="str">
        <f ca="true">+IF(OFFSET('Hygiene Data'!$D$11,0,10*ROW('Hygiene Data'!D103))="","",OFFSET('Hygiene Data'!$D$11,0,10*ROW('Hygiene Data'!D103)))</f>
        <v/>
      </c>
      <c r="DP109" s="298" t="str">
        <f ca="true">+IF(OFFSET('Hygiene Data'!$D$12,0,10*ROW('Hygiene Data'!D103))="","",OFFSET('Hygiene Data'!$D$12,0,10*ROW('Hygiene Data'!D103)))</f>
        <v/>
      </c>
      <c r="DQ109" s="298" t="str">
        <f ca="true">+IF(OFFSET('Hygiene Data'!$D$13,0,10*ROW('Hygiene Data'!D103))="","",OFFSET('Hygiene Data'!$D$13,0,10*ROW('Hygiene Data'!D103)))</f>
        <v/>
      </c>
      <c r="DR109" s="298" t="str">
        <f ca="true">+IF(OFFSET('Hygiene Data'!$E$11,0,10*ROW('Hygiene Data'!E103))="","",OFFSET('Hygiene Data'!$E$11,0,10*ROW('Hygiene Data'!E103)))</f>
        <v/>
      </c>
      <c r="DS109" s="298" t="str">
        <f ca="true">+IF(OFFSET('Hygiene Data'!$E$12,0,10*ROW('Hygiene Data'!E103))="","",OFFSET('Hygiene Data'!$E$12,0,10*ROW('Hygiene Data'!E103)))</f>
        <v/>
      </c>
      <c r="DT109" s="298" t="str">
        <f ca="true">+IF(OFFSET('Hygiene Data'!$E$13,0,10*ROW('Hygiene Data'!E103))="","",OFFSET('Hygiene Data'!$E$13,0,10*ROW('Hygiene Data'!E103)))</f>
        <v/>
      </c>
      <c r="DU109" s="298" t="str">
        <f ca="true">+IF(OFFSET('Hygiene Data'!$F$11,0,10*ROW('Hygiene Data'!F103))="","",OFFSET('Hygiene Data'!$F$11,0,10*ROW('Hygiene Data'!F103)))</f>
        <v/>
      </c>
      <c r="DV109" s="298" t="str">
        <f ca="true">+IF(OFFSET('Hygiene Data'!$F$12,0,10*ROW('Hygiene Data'!F103))="","",OFFSET('Hygiene Data'!$F$12,0,10*ROW('Hygiene Data'!F103)))</f>
        <v/>
      </c>
      <c r="DW109" s="298" t="str">
        <f ca="true">+IF(OFFSET('Hygiene Data'!$F$13,0,10*ROW('Hygiene Data'!F103))="","",OFFSET('Hygiene Data'!$F$13,0,10*ROW('Hygiene Data'!F103)))</f>
        <v/>
      </c>
      <c r="DX109" s="298" t="str">
        <f ca="true">+IF(OFFSET('Hygiene Data'!$G$11,0,10*ROW('Hygiene Data'!G103))="","",OFFSET('Hygiene Data'!$G$11,0,10*ROW('Hygiene Data'!G103)))</f>
        <v/>
      </c>
      <c r="DY109" s="298" t="str">
        <f ca="true">+IF(OFFSET('Hygiene Data'!$G$12,0,10*ROW('Hygiene Data'!G103))="","",OFFSET('Hygiene Data'!$G$12,0,10*ROW('Hygiene Data'!G103)))</f>
        <v/>
      </c>
      <c r="DZ109" s="298" t="str">
        <f ca="true">+IF(OFFSET('Hygiene Data'!$G$13,0,10*ROW('Hygiene Data'!G103))="","",OFFSET('Hygiene Data'!$G$13,0,10*ROW('Hygiene Data'!G103)))</f>
        <v/>
      </c>
      <c r="EA109" s="298" t="str">
        <f ca="true">+IF(OFFSET('Hygiene Data'!$H$11,0,10*ROW('Hygiene Data'!H103))="","",OFFSET('Hygiene Data'!$H$11,0,10*ROW('Hygiene Data'!H103)))</f>
        <v/>
      </c>
      <c r="EB109" s="298" t="str">
        <f ca="true">+IF(OFFSET('Hygiene Data'!$H$12,0,10*ROW('Hygiene Data'!H103))="","",OFFSET('Hygiene Data'!$H$12,0,10*ROW('Hygiene Data'!H103)))</f>
        <v/>
      </c>
      <c r="EC109" s="298" t="str">
        <f ca="true">+IF(OFFSET('Hygiene Data'!$H$13,0,10*ROW('Hygiene Data'!H103))="","",OFFSET('Hygiene Data'!$H$13,0,10*ROW('Hygiene Data'!H103)))</f>
        <v/>
      </c>
      <c r="ED109" s="298" t="str">
        <f ca="true">+IF(OFFSET('Hygiene Data'!$I$11,0,10*ROW('Hygiene Data'!I103))="","",OFFSET('Hygiene Data'!$I$11,0,10*ROW('Hygiene Data'!I103)))</f>
        <v/>
      </c>
      <c r="EE109" s="298" t="str">
        <f ca="true">+IF(OFFSET('Hygiene Data'!$I$12,0,10*ROW('Hygiene Data'!I103))="","",OFFSET('Hygiene Data'!$I$12,0,10*ROW('Hygiene Data'!I103)))</f>
        <v/>
      </c>
      <c r="EF109" s="298"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54"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8"/>
      <c r="BS110" s="298" t="str">
        <f ca="true">+IF(OFFSET('Water Data'!$D$27,0,10*ROW('Water Data'!D104))="","",OFFSET('Water Data'!$D$27,0,10*ROW('Water Data'!D104)))</f>
        <v/>
      </c>
      <c r="BT110" s="298" t="str">
        <f ca="true">+IF(OFFSET('Water Data'!$D$28,0,10*ROW('Water Data'!D104))="","",OFFSET('Water Data'!$D$28,0,10*ROW('Water Data'!D104)))</f>
        <v/>
      </c>
      <c r="BU110" s="298" t="str">
        <f ca="true">+IF(OFFSET('Water Data'!$D$29,0,10*ROW('Water Data'!D104))="","",OFFSET('Water Data'!$D$29,0,10*ROW('Water Data'!D104)))</f>
        <v/>
      </c>
      <c r="BV110" s="298" t="str">
        <f ca="true">+IF(OFFSET('Water Data'!$E$27,0,10*ROW('Water Data'!E104))="","",OFFSET('Water Data'!$E$27,0,10*ROW('Water Data'!E104)))</f>
        <v/>
      </c>
      <c r="BW110" s="298" t="str">
        <f ca="true">+IF(OFFSET('Water Data'!$E$28,0,10*ROW('Water Data'!E104))="","",OFFSET('Water Data'!$E$28,0,10*ROW('Water Data'!E104)))</f>
        <v/>
      </c>
      <c r="BX110" s="298" t="str">
        <f ca="true">+IF(OFFSET('Water Data'!$E$29,0,10*ROW('Water Data'!E104))="","",OFFSET('Water Data'!$E$29,0,10*ROW('Water Data'!E104)))</f>
        <v/>
      </c>
      <c r="BY110" s="298" t="str">
        <f ca="true">+IF(OFFSET('Water Data'!$F$27,0,10*ROW('Water Data'!F104))="","",OFFSET('Water Data'!$F$27,0,10*ROW('Water Data'!F104)))</f>
        <v/>
      </c>
      <c r="BZ110" s="298" t="str">
        <f ca="true">+IF(OFFSET('Water Data'!$F$28,0,10*ROW('Water Data'!F104))="","",OFFSET('Water Data'!$F$28,0,10*ROW('Water Data'!F104)))</f>
        <v/>
      </c>
      <c r="CA110" s="298" t="str">
        <f ca="true">+IF(OFFSET('Water Data'!$F$29,0,10*ROW('Water Data'!F104))="","",OFFSET('Water Data'!$F$29,0,10*ROW('Water Data'!F104)))</f>
        <v/>
      </c>
      <c r="CB110" s="298" t="str">
        <f ca="true">+IF(OFFSET('Water Data'!$G$27,0,10*ROW('Water Data'!G104))="","",OFFSET('Water Data'!$G$27,0,10*ROW('Water Data'!G104)))</f>
        <v/>
      </c>
      <c r="CC110" s="298" t="str">
        <f ca="true">+IF(OFFSET('Water Data'!$G$28,0,10*ROW('Water Data'!G104))="","",OFFSET('Water Data'!$G$28,0,10*ROW('Water Data'!G104)))</f>
        <v/>
      </c>
      <c r="CD110" s="298" t="str">
        <f ca="true">+IF(OFFSET('Water Data'!$G$29,0,10*ROW('Water Data'!G104))="","",OFFSET('Water Data'!$G$29,0,10*ROW('Water Data'!G104)))</f>
        <v/>
      </c>
      <c r="CE110" s="298" t="str">
        <f ca="true">+IF(OFFSET('Water Data'!$H$27,0,10*ROW('Water Data'!H104))="","",OFFSET('Water Data'!$H$27,0,10*ROW('Water Data'!H104)))</f>
        <v/>
      </c>
      <c r="CF110" s="298" t="str">
        <f ca="true">+IF(OFFSET('Water Data'!$H$28,0,10*ROW('Water Data'!H104))="","",OFFSET('Water Data'!$H$28,0,10*ROW('Water Data'!H104)))</f>
        <v/>
      </c>
      <c r="CG110" s="298" t="str">
        <f ca="true">+IF(OFFSET('Water Data'!$H$29,0,10*ROW('Water Data'!H104))="","",OFFSET('Water Data'!$H$29,0,10*ROW('Water Data'!H104)))</f>
        <v/>
      </c>
      <c r="CH110" s="298" t="str">
        <f ca="true">+IF(OFFSET('Water Data'!$I$27,0,10*ROW('Water Data'!I104))="","",OFFSET('Water Data'!$I$27,0,10*ROW('Water Data'!I104)))</f>
        <v/>
      </c>
      <c r="CI110" s="298" t="str">
        <f ca="true">+IF(OFFSET('Water Data'!$I$28,0,10*ROW('Water Data'!I104))="","",OFFSET('Water Data'!$I$28,0,10*ROW('Water Data'!I104)))</f>
        <v/>
      </c>
      <c r="CJ110" s="298" t="str">
        <f ca="true">+IF(OFFSET('Water Data'!$I$29,0,10*ROW('Water Data'!I104))="","",OFFSET('Water Data'!$I$29,0,10*ROW('Water Data'!I104)))</f>
        <v/>
      </c>
      <c r="CK110" s="298" t="str">
        <f ca="true">+IF(OFFSET('Sanitation Data'!$D$28,0,10*ROW('Sanitation Data'!D104))="","",OFFSET('Sanitation Data'!$D$28,0,10*ROW('Sanitation Data'!D104)))</f>
        <v/>
      </c>
      <c r="CL110" s="298" t="str">
        <f ca="true">+IF(OFFSET('Sanitation Data'!$D$29,0,10*ROW('Sanitation Data'!D104))="","",OFFSET('Sanitation Data'!$D$29,0,10*ROW('Sanitation Data'!D104)))</f>
        <v/>
      </c>
      <c r="CM110" s="298" t="str">
        <f ca="true">+IF(OFFSET('Sanitation Data'!$D$30,0,10*ROW('Sanitation Data'!D104))="","",OFFSET('Sanitation Data'!$D$30,0,10*ROW('Sanitation Data'!D104)))</f>
        <v/>
      </c>
      <c r="CN110" s="298" t="str">
        <f ca="true">+IF(OFFSET('Sanitation Data'!$D$31,0,10*ROW('Sanitation Data'!D104))="","",OFFSET('Sanitation Data'!$D$31,0,10*ROW('Sanitation Data'!D104)))</f>
        <v/>
      </c>
      <c r="CO110" s="298" t="str">
        <f ca="true">+IF(OFFSET('Sanitation Data'!$D$32,0,10*ROW('Sanitation Data'!D104))="","",OFFSET('Sanitation Data'!$D$32,0,10*ROW('Sanitation Data'!D104)))</f>
        <v/>
      </c>
      <c r="CP110" s="298" t="str">
        <f ca="true">+IF(OFFSET('Sanitation Data'!$E$28,0,10*ROW('Sanitation Data'!E104))="","",OFFSET('Sanitation Data'!$E$28,0,10*ROW('Sanitation Data'!E104)))</f>
        <v/>
      </c>
      <c r="CQ110" s="298" t="str">
        <f ca="true">+IF(OFFSET('Sanitation Data'!$E$29,0,10*ROW('Sanitation Data'!E104))="","",OFFSET('Sanitation Data'!$E$29,0,10*ROW('Sanitation Data'!E104)))</f>
        <v/>
      </c>
      <c r="CR110" s="298" t="str">
        <f ca="true">+IF(OFFSET('Sanitation Data'!$E$30,0,10*ROW('Sanitation Data'!E104))="","",OFFSET('Sanitation Data'!$E$30,0,10*ROW('Sanitation Data'!E104)))</f>
        <v/>
      </c>
      <c r="CS110" s="298" t="str">
        <f ca="true">+IF(OFFSET('Sanitation Data'!$E$31,0,10*ROW('Sanitation Data'!E104))="","",OFFSET('Sanitation Data'!$E$31,0,10*ROW('Sanitation Data'!E104)))</f>
        <v/>
      </c>
      <c r="CT110" s="298" t="str">
        <f ca="true">+IF(OFFSET('Sanitation Data'!$E$32,0,10*ROW('Sanitation Data'!E104))="","",OFFSET('Sanitation Data'!$E$32,0,10*ROW('Sanitation Data'!E104)))</f>
        <v/>
      </c>
      <c r="CU110" s="298" t="str">
        <f ca="true">+IF(OFFSET('Sanitation Data'!$F$28,0,10*ROW('Sanitation Data'!F104))="","",OFFSET('Sanitation Data'!$F$28,0,10*ROW('Sanitation Data'!F104)))</f>
        <v/>
      </c>
      <c r="CV110" s="298" t="str">
        <f ca="true">+IF(OFFSET('Sanitation Data'!$F$29,0,10*ROW('Sanitation Data'!F104))="","",OFFSET('Sanitation Data'!$F$29,0,10*ROW('Sanitation Data'!F104)))</f>
        <v/>
      </c>
      <c r="CW110" s="298" t="str">
        <f ca="true">+IF(OFFSET('Sanitation Data'!$F$30,0,10*ROW('Sanitation Data'!F104))="","",OFFSET('Sanitation Data'!$F$30,0,10*ROW('Sanitation Data'!F104)))</f>
        <v/>
      </c>
      <c r="CX110" s="298" t="str">
        <f ca="true">+IF(OFFSET('Sanitation Data'!$F$31,0,10*ROW('Sanitation Data'!F104))="","",OFFSET('Sanitation Data'!$F$31,0,10*ROW('Sanitation Data'!F104)))</f>
        <v/>
      </c>
      <c r="CY110" s="298" t="str">
        <f ca="true">+IF(OFFSET('Sanitation Data'!$F$32,0,10*ROW('Sanitation Data'!F104))="","",OFFSET('Sanitation Data'!$F$32,0,10*ROW('Sanitation Data'!F104)))</f>
        <v/>
      </c>
      <c r="CZ110" s="298" t="str">
        <f ca="true">+IF(OFFSET('Sanitation Data'!$G$28,0,10*ROW('Sanitation Data'!G104))="","",OFFSET('Sanitation Data'!$G$28,0,10*ROW('Sanitation Data'!G104)))</f>
        <v/>
      </c>
      <c r="DA110" s="298" t="str">
        <f ca="true">+IF(OFFSET('Sanitation Data'!$G$29,0,10*ROW('Sanitation Data'!G104))="","",OFFSET('Sanitation Data'!$G$29,0,10*ROW('Sanitation Data'!G104)))</f>
        <v/>
      </c>
      <c r="DB110" s="298" t="str">
        <f ca="true">+IF(OFFSET('Sanitation Data'!$G$30,0,10*ROW('Sanitation Data'!G104))="","",OFFSET('Sanitation Data'!$G$30,0,10*ROW('Sanitation Data'!G104)))</f>
        <v/>
      </c>
      <c r="DC110" s="298" t="str">
        <f ca="true">+IF(OFFSET('Sanitation Data'!$G$31,0,10*ROW('Sanitation Data'!G104))="","",OFFSET('Sanitation Data'!$G$31,0,10*ROW('Sanitation Data'!G104)))</f>
        <v/>
      </c>
      <c r="DD110" s="298" t="str">
        <f ca="true">+IF(OFFSET('Sanitation Data'!$G$32,0,10*ROW('Sanitation Data'!G104))="","",OFFSET('Sanitation Data'!$G$32,0,10*ROW('Sanitation Data'!G104)))</f>
        <v/>
      </c>
      <c r="DE110" s="298" t="str">
        <f ca="true">+IF(OFFSET('Sanitation Data'!$H$28,0,10*ROW('Sanitation Data'!H104))="","",OFFSET('Sanitation Data'!$H$28,0,10*ROW('Sanitation Data'!H104)))</f>
        <v/>
      </c>
      <c r="DF110" s="298" t="str">
        <f ca="true">+IF(OFFSET('Sanitation Data'!$H$29,0,10*ROW('Sanitation Data'!H104))="","",OFFSET('Sanitation Data'!$H$29,0,10*ROW('Sanitation Data'!H104)))</f>
        <v/>
      </c>
      <c r="DG110" s="298" t="str">
        <f ca="true">+IF(OFFSET('Sanitation Data'!$H$30,0,10*ROW('Sanitation Data'!H104))="","",OFFSET('Sanitation Data'!$H$30,0,10*ROW('Sanitation Data'!H104)))</f>
        <v/>
      </c>
      <c r="DH110" s="298" t="str">
        <f ca="true">+IF(OFFSET('Sanitation Data'!$H$31,0,10*ROW('Sanitation Data'!H104))="","",OFFSET('Sanitation Data'!$H$31,0,10*ROW('Sanitation Data'!H104)))</f>
        <v/>
      </c>
      <c r="DI110" s="298" t="str">
        <f ca="true">+IF(OFFSET('Sanitation Data'!$H$32,0,10*ROW('Sanitation Data'!H104))="","",OFFSET('Sanitation Data'!$H$32,0,10*ROW('Sanitation Data'!H104)))</f>
        <v/>
      </c>
      <c r="DJ110" s="298" t="str">
        <f ca="true">+IF(OFFSET('Sanitation Data'!$I$28,0,10*ROW('Sanitation Data'!I104))="","",OFFSET('Sanitation Data'!$I$28,0,10*ROW('Sanitation Data'!I104)))</f>
        <v/>
      </c>
      <c r="DK110" s="298" t="str">
        <f ca="true">+IF(OFFSET('Sanitation Data'!$I$29,0,10*ROW('Sanitation Data'!I104))="","",OFFSET('Sanitation Data'!$I$29,0,10*ROW('Sanitation Data'!I104)))</f>
        <v/>
      </c>
      <c r="DL110" s="298" t="str">
        <f ca="true">+IF(OFFSET('Sanitation Data'!$I$30,0,10*ROW('Sanitation Data'!I104))="","",OFFSET('Sanitation Data'!$I$30,0,10*ROW('Sanitation Data'!I104)))</f>
        <v/>
      </c>
      <c r="DM110" s="298" t="str">
        <f ca="true">+IF(OFFSET('Sanitation Data'!$I$31,0,10*ROW('Sanitation Data'!I104))="","",OFFSET('Sanitation Data'!$I$31,0,10*ROW('Sanitation Data'!I104)))</f>
        <v/>
      </c>
      <c r="DN110" s="298" t="str">
        <f ca="true">+IF(OFFSET('Sanitation Data'!$I$32,0,10*ROW('Sanitation Data'!I104))="","",OFFSET('Sanitation Data'!$I$32,0,10*ROW('Sanitation Data'!I104)))</f>
        <v/>
      </c>
      <c r="DO110" s="298" t="str">
        <f ca="true">+IF(OFFSET('Hygiene Data'!$D$11,0,10*ROW('Hygiene Data'!D104))="","",OFFSET('Hygiene Data'!$D$11,0,10*ROW('Hygiene Data'!D104)))</f>
        <v/>
      </c>
      <c r="DP110" s="298" t="str">
        <f ca="true">+IF(OFFSET('Hygiene Data'!$D$12,0,10*ROW('Hygiene Data'!D104))="","",OFFSET('Hygiene Data'!$D$12,0,10*ROW('Hygiene Data'!D104)))</f>
        <v/>
      </c>
      <c r="DQ110" s="298" t="str">
        <f ca="true">+IF(OFFSET('Hygiene Data'!$D$13,0,10*ROW('Hygiene Data'!D104))="","",OFFSET('Hygiene Data'!$D$13,0,10*ROW('Hygiene Data'!D104)))</f>
        <v/>
      </c>
      <c r="DR110" s="298" t="str">
        <f ca="true">+IF(OFFSET('Hygiene Data'!$E$11,0,10*ROW('Hygiene Data'!E104))="","",OFFSET('Hygiene Data'!$E$11,0,10*ROW('Hygiene Data'!E104)))</f>
        <v/>
      </c>
      <c r="DS110" s="298" t="str">
        <f ca="true">+IF(OFFSET('Hygiene Data'!$E$12,0,10*ROW('Hygiene Data'!E104))="","",OFFSET('Hygiene Data'!$E$12,0,10*ROW('Hygiene Data'!E104)))</f>
        <v/>
      </c>
      <c r="DT110" s="298" t="str">
        <f ca="true">+IF(OFFSET('Hygiene Data'!$E$13,0,10*ROW('Hygiene Data'!E104))="","",OFFSET('Hygiene Data'!$E$13,0,10*ROW('Hygiene Data'!E104)))</f>
        <v/>
      </c>
      <c r="DU110" s="298" t="str">
        <f ca="true">+IF(OFFSET('Hygiene Data'!$F$11,0,10*ROW('Hygiene Data'!F104))="","",OFFSET('Hygiene Data'!$F$11,0,10*ROW('Hygiene Data'!F104)))</f>
        <v/>
      </c>
      <c r="DV110" s="298" t="str">
        <f ca="true">+IF(OFFSET('Hygiene Data'!$F$12,0,10*ROW('Hygiene Data'!F104))="","",OFFSET('Hygiene Data'!$F$12,0,10*ROW('Hygiene Data'!F104)))</f>
        <v/>
      </c>
      <c r="DW110" s="298" t="str">
        <f ca="true">+IF(OFFSET('Hygiene Data'!$F$13,0,10*ROW('Hygiene Data'!F104))="","",OFFSET('Hygiene Data'!$F$13,0,10*ROW('Hygiene Data'!F104)))</f>
        <v/>
      </c>
      <c r="DX110" s="298" t="str">
        <f ca="true">+IF(OFFSET('Hygiene Data'!$G$11,0,10*ROW('Hygiene Data'!G104))="","",OFFSET('Hygiene Data'!$G$11,0,10*ROW('Hygiene Data'!G104)))</f>
        <v/>
      </c>
      <c r="DY110" s="298" t="str">
        <f ca="true">+IF(OFFSET('Hygiene Data'!$G$12,0,10*ROW('Hygiene Data'!G104))="","",OFFSET('Hygiene Data'!$G$12,0,10*ROW('Hygiene Data'!G104)))</f>
        <v/>
      </c>
      <c r="DZ110" s="298" t="str">
        <f ca="true">+IF(OFFSET('Hygiene Data'!$G$13,0,10*ROW('Hygiene Data'!G104))="","",OFFSET('Hygiene Data'!$G$13,0,10*ROW('Hygiene Data'!G104)))</f>
        <v/>
      </c>
      <c r="EA110" s="298" t="str">
        <f ca="true">+IF(OFFSET('Hygiene Data'!$H$11,0,10*ROW('Hygiene Data'!H104))="","",OFFSET('Hygiene Data'!$H$11,0,10*ROW('Hygiene Data'!H104)))</f>
        <v/>
      </c>
      <c r="EB110" s="298" t="str">
        <f ca="true">+IF(OFFSET('Hygiene Data'!$H$12,0,10*ROW('Hygiene Data'!H104))="","",OFFSET('Hygiene Data'!$H$12,0,10*ROW('Hygiene Data'!H104)))</f>
        <v/>
      </c>
      <c r="EC110" s="298" t="str">
        <f ca="true">+IF(OFFSET('Hygiene Data'!$H$13,0,10*ROW('Hygiene Data'!H104))="","",OFFSET('Hygiene Data'!$H$13,0,10*ROW('Hygiene Data'!H104)))</f>
        <v/>
      </c>
      <c r="ED110" s="298" t="str">
        <f ca="true">+IF(OFFSET('Hygiene Data'!$I$11,0,10*ROW('Hygiene Data'!I104))="","",OFFSET('Hygiene Data'!$I$11,0,10*ROW('Hygiene Data'!I104)))</f>
        <v/>
      </c>
      <c r="EE110" s="298" t="str">
        <f ca="true">+IF(OFFSET('Hygiene Data'!$I$12,0,10*ROW('Hygiene Data'!I104))="","",OFFSET('Hygiene Data'!$I$12,0,10*ROW('Hygiene Data'!I104)))</f>
        <v/>
      </c>
      <c r="EF110" s="298"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54"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8"/>
      <c r="BS111" s="298" t="str">
        <f ca="true">+IF(OFFSET('Water Data'!$D$27,0,10*ROW('Water Data'!D105))="","",OFFSET('Water Data'!$D$27,0,10*ROW('Water Data'!D105)))</f>
        <v/>
      </c>
      <c r="BT111" s="298" t="str">
        <f ca="true">+IF(OFFSET('Water Data'!$D$28,0,10*ROW('Water Data'!D105))="","",OFFSET('Water Data'!$D$28,0,10*ROW('Water Data'!D105)))</f>
        <v/>
      </c>
      <c r="BU111" s="298" t="str">
        <f ca="true">+IF(OFFSET('Water Data'!$D$29,0,10*ROW('Water Data'!D105))="","",OFFSET('Water Data'!$D$29,0,10*ROW('Water Data'!D105)))</f>
        <v/>
      </c>
      <c r="BV111" s="298" t="str">
        <f ca="true">+IF(OFFSET('Water Data'!$E$27,0,10*ROW('Water Data'!E105))="","",OFFSET('Water Data'!$E$27,0,10*ROW('Water Data'!E105)))</f>
        <v/>
      </c>
      <c r="BW111" s="298" t="str">
        <f ca="true">+IF(OFFSET('Water Data'!$E$28,0,10*ROW('Water Data'!E105))="","",OFFSET('Water Data'!$E$28,0,10*ROW('Water Data'!E105)))</f>
        <v/>
      </c>
      <c r="BX111" s="298" t="str">
        <f ca="true">+IF(OFFSET('Water Data'!$E$29,0,10*ROW('Water Data'!E105))="","",OFFSET('Water Data'!$E$29,0,10*ROW('Water Data'!E105)))</f>
        <v/>
      </c>
      <c r="BY111" s="298" t="str">
        <f ca="true">+IF(OFFSET('Water Data'!$F$27,0,10*ROW('Water Data'!F105))="","",OFFSET('Water Data'!$F$27,0,10*ROW('Water Data'!F105)))</f>
        <v/>
      </c>
      <c r="BZ111" s="298" t="str">
        <f ca="true">+IF(OFFSET('Water Data'!$F$28,0,10*ROW('Water Data'!F105))="","",OFFSET('Water Data'!$F$28,0,10*ROW('Water Data'!F105)))</f>
        <v/>
      </c>
      <c r="CA111" s="298" t="str">
        <f ca="true">+IF(OFFSET('Water Data'!$F$29,0,10*ROW('Water Data'!F105))="","",OFFSET('Water Data'!$F$29,0,10*ROW('Water Data'!F105)))</f>
        <v/>
      </c>
      <c r="CB111" s="298" t="str">
        <f ca="true">+IF(OFFSET('Water Data'!$G$27,0,10*ROW('Water Data'!G105))="","",OFFSET('Water Data'!$G$27,0,10*ROW('Water Data'!G105)))</f>
        <v/>
      </c>
      <c r="CC111" s="298" t="str">
        <f ca="true">+IF(OFFSET('Water Data'!$G$28,0,10*ROW('Water Data'!G105))="","",OFFSET('Water Data'!$G$28,0,10*ROW('Water Data'!G105)))</f>
        <v/>
      </c>
      <c r="CD111" s="298" t="str">
        <f ca="true">+IF(OFFSET('Water Data'!$G$29,0,10*ROW('Water Data'!G105))="","",OFFSET('Water Data'!$G$29,0,10*ROW('Water Data'!G105)))</f>
        <v/>
      </c>
      <c r="CE111" s="298" t="str">
        <f ca="true">+IF(OFFSET('Water Data'!$H$27,0,10*ROW('Water Data'!H105))="","",OFFSET('Water Data'!$H$27,0,10*ROW('Water Data'!H105)))</f>
        <v/>
      </c>
      <c r="CF111" s="298" t="str">
        <f ca="true">+IF(OFFSET('Water Data'!$H$28,0,10*ROW('Water Data'!H105))="","",OFFSET('Water Data'!$H$28,0,10*ROW('Water Data'!H105)))</f>
        <v/>
      </c>
      <c r="CG111" s="298" t="str">
        <f ca="true">+IF(OFFSET('Water Data'!$H$29,0,10*ROW('Water Data'!H105))="","",OFFSET('Water Data'!$H$29,0,10*ROW('Water Data'!H105)))</f>
        <v/>
      </c>
      <c r="CH111" s="298" t="str">
        <f ca="true">+IF(OFFSET('Water Data'!$I$27,0,10*ROW('Water Data'!I105))="","",OFFSET('Water Data'!$I$27,0,10*ROW('Water Data'!I105)))</f>
        <v/>
      </c>
      <c r="CI111" s="298" t="str">
        <f ca="true">+IF(OFFSET('Water Data'!$I$28,0,10*ROW('Water Data'!I105))="","",OFFSET('Water Data'!$I$28,0,10*ROW('Water Data'!I105)))</f>
        <v/>
      </c>
      <c r="CJ111" s="298" t="str">
        <f ca="true">+IF(OFFSET('Water Data'!$I$29,0,10*ROW('Water Data'!I105))="","",OFFSET('Water Data'!$I$29,0,10*ROW('Water Data'!I105)))</f>
        <v/>
      </c>
      <c r="CK111" s="298" t="str">
        <f ca="true">+IF(OFFSET('Sanitation Data'!$D$28,0,10*ROW('Sanitation Data'!D105))="","",OFFSET('Sanitation Data'!$D$28,0,10*ROW('Sanitation Data'!D105)))</f>
        <v/>
      </c>
      <c r="CL111" s="298" t="str">
        <f ca="true">+IF(OFFSET('Sanitation Data'!$D$29,0,10*ROW('Sanitation Data'!D105))="","",OFFSET('Sanitation Data'!$D$29,0,10*ROW('Sanitation Data'!D105)))</f>
        <v/>
      </c>
      <c r="CM111" s="298" t="str">
        <f ca="true">+IF(OFFSET('Sanitation Data'!$D$30,0,10*ROW('Sanitation Data'!D105))="","",OFFSET('Sanitation Data'!$D$30,0,10*ROW('Sanitation Data'!D105)))</f>
        <v/>
      </c>
      <c r="CN111" s="298" t="str">
        <f ca="true">+IF(OFFSET('Sanitation Data'!$D$31,0,10*ROW('Sanitation Data'!D105))="","",OFFSET('Sanitation Data'!$D$31,0,10*ROW('Sanitation Data'!D105)))</f>
        <v/>
      </c>
      <c r="CO111" s="298" t="str">
        <f ca="true">+IF(OFFSET('Sanitation Data'!$D$32,0,10*ROW('Sanitation Data'!D105))="","",OFFSET('Sanitation Data'!$D$32,0,10*ROW('Sanitation Data'!D105)))</f>
        <v/>
      </c>
      <c r="CP111" s="298" t="str">
        <f ca="true">+IF(OFFSET('Sanitation Data'!$E$28,0,10*ROW('Sanitation Data'!E105))="","",OFFSET('Sanitation Data'!$E$28,0,10*ROW('Sanitation Data'!E105)))</f>
        <v/>
      </c>
      <c r="CQ111" s="298" t="str">
        <f ca="true">+IF(OFFSET('Sanitation Data'!$E$29,0,10*ROW('Sanitation Data'!E105))="","",OFFSET('Sanitation Data'!$E$29,0,10*ROW('Sanitation Data'!E105)))</f>
        <v/>
      </c>
      <c r="CR111" s="298" t="str">
        <f ca="true">+IF(OFFSET('Sanitation Data'!$E$30,0,10*ROW('Sanitation Data'!E105))="","",OFFSET('Sanitation Data'!$E$30,0,10*ROW('Sanitation Data'!E105)))</f>
        <v/>
      </c>
      <c r="CS111" s="298" t="str">
        <f ca="true">+IF(OFFSET('Sanitation Data'!$E$31,0,10*ROW('Sanitation Data'!E105))="","",OFFSET('Sanitation Data'!$E$31,0,10*ROW('Sanitation Data'!E105)))</f>
        <v/>
      </c>
      <c r="CT111" s="298" t="str">
        <f ca="true">+IF(OFFSET('Sanitation Data'!$E$32,0,10*ROW('Sanitation Data'!E105))="","",OFFSET('Sanitation Data'!$E$32,0,10*ROW('Sanitation Data'!E105)))</f>
        <v/>
      </c>
      <c r="CU111" s="298" t="str">
        <f ca="true">+IF(OFFSET('Sanitation Data'!$F$28,0,10*ROW('Sanitation Data'!F105))="","",OFFSET('Sanitation Data'!$F$28,0,10*ROW('Sanitation Data'!F105)))</f>
        <v/>
      </c>
      <c r="CV111" s="298" t="str">
        <f ca="true">+IF(OFFSET('Sanitation Data'!$F$29,0,10*ROW('Sanitation Data'!F105))="","",OFFSET('Sanitation Data'!$F$29,0,10*ROW('Sanitation Data'!F105)))</f>
        <v/>
      </c>
      <c r="CW111" s="298" t="str">
        <f ca="true">+IF(OFFSET('Sanitation Data'!$F$30,0,10*ROW('Sanitation Data'!F105))="","",OFFSET('Sanitation Data'!$F$30,0,10*ROW('Sanitation Data'!F105)))</f>
        <v/>
      </c>
      <c r="CX111" s="298" t="str">
        <f ca="true">+IF(OFFSET('Sanitation Data'!$F$31,0,10*ROW('Sanitation Data'!F105))="","",OFFSET('Sanitation Data'!$F$31,0,10*ROW('Sanitation Data'!F105)))</f>
        <v/>
      </c>
      <c r="CY111" s="298" t="str">
        <f ca="true">+IF(OFFSET('Sanitation Data'!$F$32,0,10*ROW('Sanitation Data'!F105))="","",OFFSET('Sanitation Data'!$F$32,0,10*ROW('Sanitation Data'!F105)))</f>
        <v/>
      </c>
      <c r="CZ111" s="298" t="str">
        <f ca="true">+IF(OFFSET('Sanitation Data'!$G$28,0,10*ROW('Sanitation Data'!G105))="","",OFFSET('Sanitation Data'!$G$28,0,10*ROW('Sanitation Data'!G105)))</f>
        <v/>
      </c>
      <c r="DA111" s="298" t="str">
        <f ca="true">+IF(OFFSET('Sanitation Data'!$G$29,0,10*ROW('Sanitation Data'!G105))="","",OFFSET('Sanitation Data'!$G$29,0,10*ROW('Sanitation Data'!G105)))</f>
        <v/>
      </c>
      <c r="DB111" s="298" t="str">
        <f ca="true">+IF(OFFSET('Sanitation Data'!$G$30,0,10*ROW('Sanitation Data'!G105))="","",OFFSET('Sanitation Data'!$G$30,0,10*ROW('Sanitation Data'!G105)))</f>
        <v/>
      </c>
      <c r="DC111" s="298" t="str">
        <f ca="true">+IF(OFFSET('Sanitation Data'!$G$31,0,10*ROW('Sanitation Data'!G105))="","",OFFSET('Sanitation Data'!$G$31,0,10*ROW('Sanitation Data'!G105)))</f>
        <v/>
      </c>
      <c r="DD111" s="298" t="str">
        <f ca="true">+IF(OFFSET('Sanitation Data'!$G$32,0,10*ROW('Sanitation Data'!G105))="","",OFFSET('Sanitation Data'!$G$32,0,10*ROW('Sanitation Data'!G105)))</f>
        <v/>
      </c>
      <c r="DE111" s="298" t="str">
        <f ca="true">+IF(OFFSET('Sanitation Data'!$H$28,0,10*ROW('Sanitation Data'!H105))="","",OFFSET('Sanitation Data'!$H$28,0,10*ROW('Sanitation Data'!H105)))</f>
        <v/>
      </c>
      <c r="DF111" s="298" t="str">
        <f ca="true">+IF(OFFSET('Sanitation Data'!$H$29,0,10*ROW('Sanitation Data'!H105))="","",OFFSET('Sanitation Data'!$H$29,0,10*ROW('Sanitation Data'!H105)))</f>
        <v/>
      </c>
      <c r="DG111" s="298" t="str">
        <f ca="true">+IF(OFFSET('Sanitation Data'!$H$30,0,10*ROW('Sanitation Data'!H105))="","",OFFSET('Sanitation Data'!$H$30,0,10*ROW('Sanitation Data'!H105)))</f>
        <v/>
      </c>
      <c r="DH111" s="298" t="str">
        <f ca="true">+IF(OFFSET('Sanitation Data'!$H$31,0,10*ROW('Sanitation Data'!H105))="","",OFFSET('Sanitation Data'!$H$31,0,10*ROW('Sanitation Data'!H105)))</f>
        <v/>
      </c>
      <c r="DI111" s="298" t="str">
        <f ca="true">+IF(OFFSET('Sanitation Data'!$H$32,0,10*ROW('Sanitation Data'!H105))="","",OFFSET('Sanitation Data'!$H$32,0,10*ROW('Sanitation Data'!H105)))</f>
        <v/>
      </c>
      <c r="DJ111" s="298" t="str">
        <f ca="true">+IF(OFFSET('Sanitation Data'!$I$28,0,10*ROW('Sanitation Data'!I105))="","",OFFSET('Sanitation Data'!$I$28,0,10*ROW('Sanitation Data'!I105)))</f>
        <v/>
      </c>
      <c r="DK111" s="298" t="str">
        <f ca="true">+IF(OFFSET('Sanitation Data'!$I$29,0,10*ROW('Sanitation Data'!I105))="","",OFFSET('Sanitation Data'!$I$29,0,10*ROW('Sanitation Data'!I105)))</f>
        <v/>
      </c>
      <c r="DL111" s="298" t="str">
        <f ca="true">+IF(OFFSET('Sanitation Data'!$I$30,0,10*ROW('Sanitation Data'!I105))="","",OFFSET('Sanitation Data'!$I$30,0,10*ROW('Sanitation Data'!I105)))</f>
        <v/>
      </c>
      <c r="DM111" s="298" t="str">
        <f ca="true">+IF(OFFSET('Sanitation Data'!$I$31,0,10*ROW('Sanitation Data'!I105))="","",OFFSET('Sanitation Data'!$I$31,0,10*ROW('Sanitation Data'!I105)))</f>
        <v/>
      </c>
      <c r="DN111" s="298" t="str">
        <f ca="true">+IF(OFFSET('Sanitation Data'!$I$32,0,10*ROW('Sanitation Data'!I105))="","",OFFSET('Sanitation Data'!$I$32,0,10*ROW('Sanitation Data'!I105)))</f>
        <v/>
      </c>
      <c r="DO111" s="298" t="str">
        <f ca="true">+IF(OFFSET('Hygiene Data'!$D$11,0,10*ROW('Hygiene Data'!D105))="","",OFFSET('Hygiene Data'!$D$11,0,10*ROW('Hygiene Data'!D105)))</f>
        <v/>
      </c>
      <c r="DP111" s="298" t="str">
        <f ca="true">+IF(OFFSET('Hygiene Data'!$D$12,0,10*ROW('Hygiene Data'!D105))="","",OFFSET('Hygiene Data'!$D$12,0,10*ROW('Hygiene Data'!D105)))</f>
        <v/>
      </c>
      <c r="DQ111" s="298" t="str">
        <f ca="true">+IF(OFFSET('Hygiene Data'!$D$13,0,10*ROW('Hygiene Data'!D105))="","",OFFSET('Hygiene Data'!$D$13,0,10*ROW('Hygiene Data'!D105)))</f>
        <v/>
      </c>
      <c r="DR111" s="298" t="str">
        <f ca="true">+IF(OFFSET('Hygiene Data'!$E$11,0,10*ROW('Hygiene Data'!E105))="","",OFFSET('Hygiene Data'!$E$11,0,10*ROW('Hygiene Data'!E105)))</f>
        <v/>
      </c>
      <c r="DS111" s="298" t="str">
        <f ca="true">+IF(OFFSET('Hygiene Data'!$E$12,0,10*ROW('Hygiene Data'!E105))="","",OFFSET('Hygiene Data'!$E$12,0,10*ROW('Hygiene Data'!E105)))</f>
        <v/>
      </c>
      <c r="DT111" s="298" t="str">
        <f ca="true">+IF(OFFSET('Hygiene Data'!$E$13,0,10*ROW('Hygiene Data'!E105))="","",OFFSET('Hygiene Data'!$E$13,0,10*ROW('Hygiene Data'!E105)))</f>
        <v/>
      </c>
      <c r="DU111" s="298" t="str">
        <f ca="true">+IF(OFFSET('Hygiene Data'!$F$11,0,10*ROW('Hygiene Data'!F105))="","",OFFSET('Hygiene Data'!$F$11,0,10*ROW('Hygiene Data'!F105)))</f>
        <v/>
      </c>
      <c r="DV111" s="298" t="str">
        <f ca="true">+IF(OFFSET('Hygiene Data'!$F$12,0,10*ROW('Hygiene Data'!F105))="","",OFFSET('Hygiene Data'!$F$12,0,10*ROW('Hygiene Data'!F105)))</f>
        <v/>
      </c>
      <c r="DW111" s="298" t="str">
        <f ca="true">+IF(OFFSET('Hygiene Data'!$F$13,0,10*ROW('Hygiene Data'!F105))="","",OFFSET('Hygiene Data'!$F$13,0,10*ROW('Hygiene Data'!F105)))</f>
        <v/>
      </c>
      <c r="DX111" s="298" t="str">
        <f ca="true">+IF(OFFSET('Hygiene Data'!$G$11,0,10*ROW('Hygiene Data'!G105))="","",OFFSET('Hygiene Data'!$G$11,0,10*ROW('Hygiene Data'!G105)))</f>
        <v/>
      </c>
      <c r="DY111" s="298" t="str">
        <f ca="true">+IF(OFFSET('Hygiene Data'!$G$12,0,10*ROW('Hygiene Data'!G105))="","",OFFSET('Hygiene Data'!$G$12,0,10*ROW('Hygiene Data'!G105)))</f>
        <v/>
      </c>
      <c r="DZ111" s="298" t="str">
        <f ca="true">+IF(OFFSET('Hygiene Data'!$G$13,0,10*ROW('Hygiene Data'!G105))="","",OFFSET('Hygiene Data'!$G$13,0,10*ROW('Hygiene Data'!G105)))</f>
        <v/>
      </c>
      <c r="EA111" s="298" t="str">
        <f ca="true">+IF(OFFSET('Hygiene Data'!$H$11,0,10*ROW('Hygiene Data'!H105))="","",OFFSET('Hygiene Data'!$H$11,0,10*ROW('Hygiene Data'!H105)))</f>
        <v/>
      </c>
      <c r="EB111" s="298" t="str">
        <f ca="true">+IF(OFFSET('Hygiene Data'!$H$12,0,10*ROW('Hygiene Data'!H105))="","",OFFSET('Hygiene Data'!$H$12,0,10*ROW('Hygiene Data'!H105)))</f>
        <v/>
      </c>
      <c r="EC111" s="298" t="str">
        <f ca="true">+IF(OFFSET('Hygiene Data'!$H$13,0,10*ROW('Hygiene Data'!H105))="","",OFFSET('Hygiene Data'!$H$13,0,10*ROW('Hygiene Data'!H105)))</f>
        <v/>
      </c>
      <c r="ED111" s="298" t="str">
        <f ca="true">+IF(OFFSET('Hygiene Data'!$I$11,0,10*ROW('Hygiene Data'!I105))="","",OFFSET('Hygiene Data'!$I$11,0,10*ROW('Hygiene Data'!I105)))</f>
        <v/>
      </c>
      <c r="EE111" s="298" t="str">
        <f ca="true">+IF(OFFSET('Hygiene Data'!$I$12,0,10*ROW('Hygiene Data'!I105))="","",OFFSET('Hygiene Data'!$I$12,0,10*ROW('Hygiene Data'!I105)))</f>
        <v/>
      </c>
      <c r="EF111" s="298"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54"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8"/>
      <c r="BS112" s="298" t="str">
        <f ca="true">+IF(OFFSET('Water Data'!$D$27,0,10*ROW('Water Data'!D106))="","",OFFSET('Water Data'!$D$27,0,10*ROW('Water Data'!D106)))</f>
        <v/>
      </c>
      <c r="BT112" s="298" t="str">
        <f ca="true">+IF(OFFSET('Water Data'!$D$28,0,10*ROW('Water Data'!D106))="","",OFFSET('Water Data'!$D$28,0,10*ROW('Water Data'!D106)))</f>
        <v/>
      </c>
      <c r="BU112" s="298" t="str">
        <f ca="true">+IF(OFFSET('Water Data'!$D$29,0,10*ROW('Water Data'!D106))="","",OFFSET('Water Data'!$D$29,0,10*ROW('Water Data'!D106)))</f>
        <v/>
      </c>
      <c r="BV112" s="298" t="str">
        <f ca="true">+IF(OFFSET('Water Data'!$E$27,0,10*ROW('Water Data'!E106))="","",OFFSET('Water Data'!$E$27,0,10*ROW('Water Data'!E106)))</f>
        <v/>
      </c>
      <c r="BW112" s="298" t="str">
        <f ca="true">+IF(OFFSET('Water Data'!$E$28,0,10*ROW('Water Data'!E106))="","",OFFSET('Water Data'!$E$28,0,10*ROW('Water Data'!E106)))</f>
        <v/>
      </c>
      <c r="BX112" s="298" t="str">
        <f ca="true">+IF(OFFSET('Water Data'!$E$29,0,10*ROW('Water Data'!E106))="","",OFFSET('Water Data'!$E$29,0,10*ROW('Water Data'!E106)))</f>
        <v/>
      </c>
      <c r="BY112" s="298" t="str">
        <f ca="true">+IF(OFFSET('Water Data'!$F$27,0,10*ROW('Water Data'!F106))="","",OFFSET('Water Data'!$F$27,0,10*ROW('Water Data'!F106)))</f>
        <v/>
      </c>
      <c r="BZ112" s="298" t="str">
        <f ca="true">+IF(OFFSET('Water Data'!$F$28,0,10*ROW('Water Data'!F106))="","",OFFSET('Water Data'!$F$28,0,10*ROW('Water Data'!F106)))</f>
        <v/>
      </c>
      <c r="CA112" s="298" t="str">
        <f ca="true">+IF(OFFSET('Water Data'!$F$29,0,10*ROW('Water Data'!F106))="","",OFFSET('Water Data'!$F$29,0,10*ROW('Water Data'!F106)))</f>
        <v/>
      </c>
      <c r="CB112" s="298" t="str">
        <f ca="true">+IF(OFFSET('Water Data'!$G$27,0,10*ROW('Water Data'!G106))="","",OFFSET('Water Data'!$G$27,0,10*ROW('Water Data'!G106)))</f>
        <v/>
      </c>
      <c r="CC112" s="298" t="str">
        <f ca="true">+IF(OFFSET('Water Data'!$G$28,0,10*ROW('Water Data'!G106))="","",OFFSET('Water Data'!$G$28,0,10*ROW('Water Data'!G106)))</f>
        <v/>
      </c>
      <c r="CD112" s="298" t="str">
        <f ca="true">+IF(OFFSET('Water Data'!$G$29,0,10*ROW('Water Data'!G106))="","",OFFSET('Water Data'!$G$29,0,10*ROW('Water Data'!G106)))</f>
        <v/>
      </c>
      <c r="CE112" s="298" t="str">
        <f ca="true">+IF(OFFSET('Water Data'!$H$27,0,10*ROW('Water Data'!H106))="","",OFFSET('Water Data'!$H$27,0,10*ROW('Water Data'!H106)))</f>
        <v/>
      </c>
      <c r="CF112" s="298" t="str">
        <f ca="true">+IF(OFFSET('Water Data'!$H$28,0,10*ROW('Water Data'!H106))="","",OFFSET('Water Data'!$H$28,0,10*ROW('Water Data'!H106)))</f>
        <v/>
      </c>
      <c r="CG112" s="298" t="str">
        <f ca="true">+IF(OFFSET('Water Data'!$H$29,0,10*ROW('Water Data'!H106))="","",OFFSET('Water Data'!$H$29,0,10*ROW('Water Data'!H106)))</f>
        <v/>
      </c>
      <c r="CH112" s="298" t="str">
        <f ca="true">+IF(OFFSET('Water Data'!$I$27,0,10*ROW('Water Data'!I106))="","",OFFSET('Water Data'!$I$27,0,10*ROW('Water Data'!I106)))</f>
        <v/>
      </c>
      <c r="CI112" s="298" t="str">
        <f ca="true">+IF(OFFSET('Water Data'!$I$28,0,10*ROW('Water Data'!I106))="","",OFFSET('Water Data'!$I$28,0,10*ROW('Water Data'!I106)))</f>
        <v/>
      </c>
      <c r="CJ112" s="298" t="str">
        <f ca="true">+IF(OFFSET('Water Data'!$I$29,0,10*ROW('Water Data'!I106))="","",OFFSET('Water Data'!$I$29,0,10*ROW('Water Data'!I106)))</f>
        <v/>
      </c>
      <c r="CK112" s="298" t="str">
        <f ca="true">+IF(OFFSET('Sanitation Data'!$D$28,0,10*ROW('Sanitation Data'!D106))="","",OFFSET('Sanitation Data'!$D$28,0,10*ROW('Sanitation Data'!D106)))</f>
        <v/>
      </c>
      <c r="CL112" s="298" t="str">
        <f ca="true">+IF(OFFSET('Sanitation Data'!$D$29,0,10*ROW('Sanitation Data'!D106))="","",OFFSET('Sanitation Data'!$D$29,0,10*ROW('Sanitation Data'!D106)))</f>
        <v/>
      </c>
      <c r="CM112" s="298" t="str">
        <f ca="true">+IF(OFFSET('Sanitation Data'!$D$30,0,10*ROW('Sanitation Data'!D106))="","",OFFSET('Sanitation Data'!$D$30,0,10*ROW('Sanitation Data'!D106)))</f>
        <v/>
      </c>
      <c r="CN112" s="298" t="str">
        <f ca="true">+IF(OFFSET('Sanitation Data'!$D$31,0,10*ROW('Sanitation Data'!D106))="","",OFFSET('Sanitation Data'!$D$31,0,10*ROW('Sanitation Data'!D106)))</f>
        <v/>
      </c>
      <c r="CO112" s="298" t="str">
        <f ca="true">+IF(OFFSET('Sanitation Data'!$D$32,0,10*ROW('Sanitation Data'!D106))="","",OFFSET('Sanitation Data'!$D$32,0,10*ROW('Sanitation Data'!D106)))</f>
        <v/>
      </c>
      <c r="CP112" s="298" t="str">
        <f ca="true">+IF(OFFSET('Sanitation Data'!$E$28,0,10*ROW('Sanitation Data'!E106))="","",OFFSET('Sanitation Data'!$E$28,0,10*ROW('Sanitation Data'!E106)))</f>
        <v/>
      </c>
      <c r="CQ112" s="298" t="str">
        <f ca="true">+IF(OFFSET('Sanitation Data'!$E$29,0,10*ROW('Sanitation Data'!E106))="","",OFFSET('Sanitation Data'!$E$29,0,10*ROW('Sanitation Data'!E106)))</f>
        <v/>
      </c>
      <c r="CR112" s="298" t="str">
        <f ca="true">+IF(OFFSET('Sanitation Data'!$E$30,0,10*ROW('Sanitation Data'!E106))="","",OFFSET('Sanitation Data'!$E$30,0,10*ROW('Sanitation Data'!E106)))</f>
        <v/>
      </c>
      <c r="CS112" s="298" t="str">
        <f ca="true">+IF(OFFSET('Sanitation Data'!$E$31,0,10*ROW('Sanitation Data'!E106))="","",OFFSET('Sanitation Data'!$E$31,0,10*ROW('Sanitation Data'!E106)))</f>
        <v/>
      </c>
      <c r="CT112" s="298" t="str">
        <f ca="true">+IF(OFFSET('Sanitation Data'!$E$32,0,10*ROW('Sanitation Data'!E106))="","",OFFSET('Sanitation Data'!$E$32,0,10*ROW('Sanitation Data'!E106)))</f>
        <v/>
      </c>
      <c r="CU112" s="298" t="str">
        <f ca="true">+IF(OFFSET('Sanitation Data'!$F$28,0,10*ROW('Sanitation Data'!F106))="","",OFFSET('Sanitation Data'!$F$28,0,10*ROW('Sanitation Data'!F106)))</f>
        <v/>
      </c>
      <c r="CV112" s="298" t="str">
        <f ca="true">+IF(OFFSET('Sanitation Data'!$F$29,0,10*ROW('Sanitation Data'!F106))="","",OFFSET('Sanitation Data'!$F$29,0,10*ROW('Sanitation Data'!F106)))</f>
        <v/>
      </c>
      <c r="CW112" s="298" t="str">
        <f ca="true">+IF(OFFSET('Sanitation Data'!$F$30,0,10*ROW('Sanitation Data'!F106))="","",OFFSET('Sanitation Data'!$F$30,0,10*ROW('Sanitation Data'!F106)))</f>
        <v/>
      </c>
      <c r="CX112" s="298" t="str">
        <f ca="true">+IF(OFFSET('Sanitation Data'!$F$31,0,10*ROW('Sanitation Data'!F106))="","",OFFSET('Sanitation Data'!$F$31,0,10*ROW('Sanitation Data'!F106)))</f>
        <v/>
      </c>
      <c r="CY112" s="298" t="str">
        <f ca="true">+IF(OFFSET('Sanitation Data'!$F$32,0,10*ROW('Sanitation Data'!F106))="","",OFFSET('Sanitation Data'!$F$32,0,10*ROW('Sanitation Data'!F106)))</f>
        <v/>
      </c>
      <c r="CZ112" s="298" t="str">
        <f ca="true">+IF(OFFSET('Sanitation Data'!$G$28,0,10*ROW('Sanitation Data'!G106))="","",OFFSET('Sanitation Data'!$G$28,0,10*ROW('Sanitation Data'!G106)))</f>
        <v/>
      </c>
      <c r="DA112" s="298" t="str">
        <f ca="true">+IF(OFFSET('Sanitation Data'!$G$29,0,10*ROW('Sanitation Data'!G106))="","",OFFSET('Sanitation Data'!$G$29,0,10*ROW('Sanitation Data'!G106)))</f>
        <v/>
      </c>
      <c r="DB112" s="298" t="str">
        <f ca="true">+IF(OFFSET('Sanitation Data'!$G$30,0,10*ROW('Sanitation Data'!G106))="","",OFFSET('Sanitation Data'!$G$30,0,10*ROW('Sanitation Data'!G106)))</f>
        <v/>
      </c>
      <c r="DC112" s="298" t="str">
        <f ca="true">+IF(OFFSET('Sanitation Data'!$G$31,0,10*ROW('Sanitation Data'!G106))="","",OFFSET('Sanitation Data'!$G$31,0,10*ROW('Sanitation Data'!G106)))</f>
        <v/>
      </c>
      <c r="DD112" s="298" t="str">
        <f ca="true">+IF(OFFSET('Sanitation Data'!$G$32,0,10*ROW('Sanitation Data'!G106))="","",OFFSET('Sanitation Data'!$G$32,0,10*ROW('Sanitation Data'!G106)))</f>
        <v/>
      </c>
      <c r="DE112" s="298" t="str">
        <f ca="true">+IF(OFFSET('Sanitation Data'!$H$28,0,10*ROW('Sanitation Data'!H106))="","",OFFSET('Sanitation Data'!$H$28,0,10*ROW('Sanitation Data'!H106)))</f>
        <v/>
      </c>
      <c r="DF112" s="298" t="str">
        <f ca="true">+IF(OFFSET('Sanitation Data'!$H$29,0,10*ROW('Sanitation Data'!H106))="","",OFFSET('Sanitation Data'!$H$29,0,10*ROW('Sanitation Data'!H106)))</f>
        <v/>
      </c>
      <c r="DG112" s="298" t="str">
        <f ca="true">+IF(OFFSET('Sanitation Data'!$H$30,0,10*ROW('Sanitation Data'!H106))="","",OFFSET('Sanitation Data'!$H$30,0,10*ROW('Sanitation Data'!H106)))</f>
        <v/>
      </c>
      <c r="DH112" s="298" t="str">
        <f ca="true">+IF(OFFSET('Sanitation Data'!$H$31,0,10*ROW('Sanitation Data'!H106))="","",OFFSET('Sanitation Data'!$H$31,0,10*ROW('Sanitation Data'!H106)))</f>
        <v/>
      </c>
      <c r="DI112" s="298" t="str">
        <f ca="true">+IF(OFFSET('Sanitation Data'!$H$32,0,10*ROW('Sanitation Data'!H106))="","",OFFSET('Sanitation Data'!$H$32,0,10*ROW('Sanitation Data'!H106)))</f>
        <v/>
      </c>
      <c r="DJ112" s="298" t="str">
        <f ca="true">+IF(OFFSET('Sanitation Data'!$I$28,0,10*ROW('Sanitation Data'!I106))="","",OFFSET('Sanitation Data'!$I$28,0,10*ROW('Sanitation Data'!I106)))</f>
        <v/>
      </c>
      <c r="DK112" s="298" t="str">
        <f ca="true">+IF(OFFSET('Sanitation Data'!$I$29,0,10*ROW('Sanitation Data'!I106))="","",OFFSET('Sanitation Data'!$I$29,0,10*ROW('Sanitation Data'!I106)))</f>
        <v/>
      </c>
      <c r="DL112" s="298" t="str">
        <f ca="true">+IF(OFFSET('Sanitation Data'!$I$30,0,10*ROW('Sanitation Data'!I106))="","",OFFSET('Sanitation Data'!$I$30,0,10*ROW('Sanitation Data'!I106)))</f>
        <v/>
      </c>
      <c r="DM112" s="298" t="str">
        <f ca="true">+IF(OFFSET('Sanitation Data'!$I$31,0,10*ROW('Sanitation Data'!I106))="","",OFFSET('Sanitation Data'!$I$31,0,10*ROW('Sanitation Data'!I106)))</f>
        <v/>
      </c>
      <c r="DN112" s="298" t="str">
        <f ca="true">+IF(OFFSET('Sanitation Data'!$I$32,0,10*ROW('Sanitation Data'!I106))="","",OFFSET('Sanitation Data'!$I$32,0,10*ROW('Sanitation Data'!I106)))</f>
        <v/>
      </c>
      <c r="DO112" s="298" t="str">
        <f ca="true">+IF(OFFSET('Hygiene Data'!$D$11,0,10*ROW('Hygiene Data'!D106))="","",OFFSET('Hygiene Data'!$D$11,0,10*ROW('Hygiene Data'!D106)))</f>
        <v/>
      </c>
      <c r="DP112" s="298" t="str">
        <f ca="true">+IF(OFFSET('Hygiene Data'!$D$12,0,10*ROW('Hygiene Data'!D106))="","",OFFSET('Hygiene Data'!$D$12,0,10*ROW('Hygiene Data'!D106)))</f>
        <v/>
      </c>
      <c r="DQ112" s="298" t="str">
        <f ca="true">+IF(OFFSET('Hygiene Data'!$D$13,0,10*ROW('Hygiene Data'!D106))="","",OFFSET('Hygiene Data'!$D$13,0,10*ROW('Hygiene Data'!D106)))</f>
        <v/>
      </c>
      <c r="DR112" s="298" t="str">
        <f ca="true">+IF(OFFSET('Hygiene Data'!$E$11,0,10*ROW('Hygiene Data'!E106))="","",OFFSET('Hygiene Data'!$E$11,0,10*ROW('Hygiene Data'!E106)))</f>
        <v/>
      </c>
      <c r="DS112" s="298" t="str">
        <f ca="true">+IF(OFFSET('Hygiene Data'!$E$12,0,10*ROW('Hygiene Data'!E106))="","",OFFSET('Hygiene Data'!$E$12,0,10*ROW('Hygiene Data'!E106)))</f>
        <v/>
      </c>
      <c r="DT112" s="298" t="str">
        <f ca="true">+IF(OFFSET('Hygiene Data'!$E$13,0,10*ROW('Hygiene Data'!E106))="","",OFFSET('Hygiene Data'!$E$13,0,10*ROW('Hygiene Data'!E106)))</f>
        <v/>
      </c>
      <c r="DU112" s="298" t="str">
        <f ca="true">+IF(OFFSET('Hygiene Data'!$F$11,0,10*ROW('Hygiene Data'!F106))="","",OFFSET('Hygiene Data'!$F$11,0,10*ROW('Hygiene Data'!F106)))</f>
        <v/>
      </c>
      <c r="DV112" s="298" t="str">
        <f ca="true">+IF(OFFSET('Hygiene Data'!$F$12,0,10*ROW('Hygiene Data'!F106))="","",OFFSET('Hygiene Data'!$F$12,0,10*ROW('Hygiene Data'!F106)))</f>
        <v/>
      </c>
      <c r="DW112" s="298" t="str">
        <f ca="true">+IF(OFFSET('Hygiene Data'!$F$13,0,10*ROW('Hygiene Data'!F106))="","",OFFSET('Hygiene Data'!$F$13,0,10*ROW('Hygiene Data'!F106)))</f>
        <v/>
      </c>
      <c r="DX112" s="298" t="str">
        <f ca="true">+IF(OFFSET('Hygiene Data'!$G$11,0,10*ROW('Hygiene Data'!G106))="","",OFFSET('Hygiene Data'!$G$11,0,10*ROW('Hygiene Data'!G106)))</f>
        <v/>
      </c>
      <c r="DY112" s="298" t="str">
        <f ca="true">+IF(OFFSET('Hygiene Data'!$G$12,0,10*ROW('Hygiene Data'!G106))="","",OFFSET('Hygiene Data'!$G$12,0,10*ROW('Hygiene Data'!G106)))</f>
        <v/>
      </c>
      <c r="DZ112" s="298" t="str">
        <f ca="true">+IF(OFFSET('Hygiene Data'!$G$13,0,10*ROW('Hygiene Data'!G106))="","",OFFSET('Hygiene Data'!$G$13,0,10*ROW('Hygiene Data'!G106)))</f>
        <v/>
      </c>
      <c r="EA112" s="298" t="str">
        <f ca="true">+IF(OFFSET('Hygiene Data'!$H$11,0,10*ROW('Hygiene Data'!H106))="","",OFFSET('Hygiene Data'!$H$11,0,10*ROW('Hygiene Data'!H106)))</f>
        <v/>
      </c>
      <c r="EB112" s="298" t="str">
        <f ca="true">+IF(OFFSET('Hygiene Data'!$H$12,0,10*ROW('Hygiene Data'!H106))="","",OFFSET('Hygiene Data'!$H$12,0,10*ROW('Hygiene Data'!H106)))</f>
        <v/>
      </c>
      <c r="EC112" s="298" t="str">
        <f ca="true">+IF(OFFSET('Hygiene Data'!$H$13,0,10*ROW('Hygiene Data'!H106))="","",OFFSET('Hygiene Data'!$H$13,0,10*ROW('Hygiene Data'!H106)))</f>
        <v/>
      </c>
      <c r="ED112" s="298" t="str">
        <f ca="true">+IF(OFFSET('Hygiene Data'!$I$11,0,10*ROW('Hygiene Data'!I106))="","",OFFSET('Hygiene Data'!$I$11,0,10*ROW('Hygiene Data'!I106)))</f>
        <v/>
      </c>
      <c r="EE112" s="298" t="str">
        <f ca="true">+IF(OFFSET('Hygiene Data'!$I$12,0,10*ROW('Hygiene Data'!I106))="","",OFFSET('Hygiene Data'!$I$12,0,10*ROW('Hygiene Data'!I106)))</f>
        <v/>
      </c>
      <c r="EF112" s="298"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54"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8"/>
      <c r="BS113" s="298" t="str">
        <f ca="true">+IF(OFFSET('Water Data'!$D$27,0,10*ROW('Water Data'!D107))="","",OFFSET('Water Data'!$D$27,0,10*ROW('Water Data'!D107)))</f>
        <v/>
      </c>
      <c r="BT113" s="298" t="str">
        <f ca="true">+IF(OFFSET('Water Data'!$D$28,0,10*ROW('Water Data'!D107))="","",OFFSET('Water Data'!$D$28,0,10*ROW('Water Data'!D107)))</f>
        <v/>
      </c>
      <c r="BU113" s="298" t="str">
        <f ca="true">+IF(OFFSET('Water Data'!$D$29,0,10*ROW('Water Data'!D107))="","",OFFSET('Water Data'!$D$29,0,10*ROW('Water Data'!D107)))</f>
        <v/>
      </c>
      <c r="BV113" s="298" t="str">
        <f ca="true">+IF(OFFSET('Water Data'!$E$27,0,10*ROW('Water Data'!E107))="","",OFFSET('Water Data'!$E$27,0,10*ROW('Water Data'!E107)))</f>
        <v/>
      </c>
      <c r="BW113" s="298" t="str">
        <f ca="true">+IF(OFFSET('Water Data'!$E$28,0,10*ROW('Water Data'!E107))="","",OFFSET('Water Data'!$E$28,0,10*ROW('Water Data'!E107)))</f>
        <v/>
      </c>
      <c r="BX113" s="298" t="str">
        <f ca="true">+IF(OFFSET('Water Data'!$E$29,0,10*ROW('Water Data'!E107))="","",OFFSET('Water Data'!$E$29,0,10*ROW('Water Data'!E107)))</f>
        <v/>
      </c>
      <c r="BY113" s="298" t="str">
        <f ca="true">+IF(OFFSET('Water Data'!$F$27,0,10*ROW('Water Data'!F107))="","",OFFSET('Water Data'!$F$27,0,10*ROW('Water Data'!F107)))</f>
        <v/>
      </c>
      <c r="BZ113" s="298" t="str">
        <f ca="true">+IF(OFFSET('Water Data'!$F$28,0,10*ROW('Water Data'!F107))="","",OFFSET('Water Data'!$F$28,0,10*ROW('Water Data'!F107)))</f>
        <v/>
      </c>
      <c r="CA113" s="298" t="str">
        <f ca="true">+IF(OFFSET('Water Data'!$F$29,0,10*ROW('Water Data'!F107))="","",OFFSET('Water Data'!$F$29,0,10*ROW('Water Data'!F107)))</f>
        <v/>
      </c>
      <c r="CB113" s="298" t="str">
        <f ca="true">+IF(OFFSET('Water Data'!$G$27,0,10*ROW('Water Data'!G107))="","",OFFSET('Water Data'!$G$27,0,10*ROW('Water Data'!G107)))</f>
        <v/>
      </c>
      <c r="CC113" s="298" t="str">
        <f ca="true">+IF(OFFSET('Water Data'!$G$28,0,10*ROW('Water Data'!G107))="","",OFFSET('Water Data'!$G$28,0,10*ROW('Water Data'!G107)))</f>
        <v/>
      </c>
      <c r="CD113" s="298" t="str">
        <f ca="true">+IF(OFFSET('Water Data'!$G$29,0,10*ROW('Water Data'!G107))="","",OFFSET('Water Data'!$G$29,0,10*ROW('Water Data'!G107)))</f>
        <v/>
      </c>
      <c r="CE113" s="298" t="str">
        <f ca="true">+IF(OFFSET('Water Data'!$H$27,0,10*ROW('Water Data'!H107))="","",OFFSET('Water Data'!$H$27,0,10*ROW('Water Data'!H107)))</f>
        <v/>
      </c>
      <c r="CF113" s="298" t="str">
        <f ca="true">+IF(OFFSET('Water Data'!$H$28,0,10*ROW('Water Data'!H107))="","",OFFSET('Water Data'!$H$28,0,10*ROW('Water Data'!H107)))</f>
        <v/>
      </c>
      <c r="CG113" s="298" t="str">
        <f ca="true">+IF(OFFSET('Water Data'!$H$29,0,10*ROW('Water Data'!H107))="","",OFFSET('Water Data'!$H$29,0,10*ROW('Water Data'!H107)))</f>
        <v/>
      </c>
      <c r="CH113" s="298" t="str">
        <f ca="true">+IF(OFFSET('Water Data'!$I$27,0,10*ROW('Water Data'!I107))="","",OFFSET('Water Data'!$I$27,0,10*ROW('Water Data'!I107)))</f>
        <v/>
      </c>
      <c r="CI113" s="298" t="str">
        <f ca="true">+IF(OFFSET('Water Data'!$I$28,0,10*ROW('Water Data'!I107))="","",OFFSET('Water Data'!$I$28,0,10*ROW('Water Data'!I107)))</f>
        <v/>
      </c>
      <c r="CJ113" s="298" t="str">
        <f ca="true">+IF(OFFSET('Water Data'!$I$29,0,10*ROW('Water Data'!I107))="","",OFFSET('Water Data'!$I$29,0,10*ROW('Water Data'!I107)))</f>
        <v/>
      </c>
      <c r="CK113" s="298" t="str">
        <f ca="true">+IF(OFFSET('Sanitation Data'!$D$28,0,10*ROW('Sanitation Data'!D107))="","",OFFSET('Sanitation Data'!$D$28,0,10*ROW('Sanitation Data'!D107)))</f>
        <v/>
      </c>
      <c r="CL113" s="298" t="str">
        <f ca="true">+IF(OFFSET('Sanitation Data'!$D$29,0,10*ROW('Sanitation Data'!D107))="","",OFFSET('Sanitation Data'!$D$29,0,10*ROW('Sanitation Data'!D107)))</f>
        <v/>
      </c>
      <c r="CM113" s="298" t="str">
        <f ca="true">+IF(OFFSET('Sanitation Data'!$D$30,0,10*ROW('Sanitation Data'!D107))="","",OFFSET('Sanitation Data'!$D$30,0,10*ROW('Sanitation Data'!D107)))</f>
        <v/>
      </c>
      <c r="CN113" s="298" t="str">
        <f ca="true">+IF(OFFSET('Sanitation Data'!$D$31,0,10*ROW('Sanitation Data'!D107))="","",OFFSET('Sanitation Data'!$D$31,0,10*ROW('Sanitation Data'!D107)))</f>
        <v/>
      </c>
      <c r="CO113" s="298" t="str">
        <f ca="true">+IF(OFFSET('Sanitation Data'!$D$32,0,10*ROW('Sanitation Data'!D107))="","",OFFSET('Sanitation Data'!$D$32,0,10*ROW('Sanitation Data'!D107)))</f>
        <v/>
      </c>
      <c r="CP113" s="298" t="str">
        <f ca="true">+IF(OFFSET('Sanitation Data'!$E$28,0,10*ROW('Sanitation Data'!E107))="","",OFFSET('Sanitation Data'!$E$28,0,10*ROW('Sanitation Data'!E107)))</f>
        <v/>
      </c>
      <c r="CQ113" s="298" t="str">
        <f ca="true">+IF(OFFSET('Sanitation Data'!$E$29,0,10*ROW('Sanitation Data'!E107))="","",OFFSET('Sanitation Data'!$E$29,0,10*ROW('Sanitation Data'!E107)))</f>
        <v/>
      </c>
      <c r="CR113" s="298" t="str">
        <f ca="true">+IF(OFFSET('Sanitation Data'!$E$30,0,10*ROW('Sanitation Data'!E107))="","",OFFSET('Sanitation Data'!$E$30,0,10*ROW('Sanitation Data'!E107)))</f>
        <v/>
      </c>
      <c r="CS113" s="298" t="str">
        <f ca="true">+IF(OFFSET('Sanitation Data'!$E$31,0,10*ROW('Sanitation Data'!E107))="","",OFFSET('Sanitation Data'!$E$31,0,10*ROW('Sanitation Data'!E107)))</f>
        <v/>
      </c>
      <c r="CT113" s="298" t="str">
        <f ca="true">+IF(OFFSET('Sanitation Data'!$E$32,0,10*ROW('Sanitation Data'!E107))="","",OFFSET('Sanitation Data'!$E$32,0,10*ROW('Sanitation Data'!E107)))</f>
        <v/>
      </c>
      <c r="CU113" s="298" t="str">
        <f ca="true">+IF(OFFSET('Sanitation Data'!$F$28,0,10*ROW('Sanitation Data'!F107))="","",OFFSET('Sanitation Data'!$F$28,0,10*ROW('Sanitation Data'!F107)))</f>
        <v/>
      </c>
      <c r="CV113" s="298" t="str">
        <f ca="true">+IF(OFFSET('Sanitation Data'!$F$29,0,10*ROW('Sanitation Data'!F107))="","",OFFSET('Sanitation Data'!$F$29,0,10*ROW('Sanitation Data'!F107)))</f>
        <v/>
      </c>
      <c r="CW113" s="298" t="str">
        <f ca="true">+IF(OFFSET('Sanitation Data'!$F$30,0,10*ROW('Sanitation Data'!F107))="","",OFFSET('Sanitation Data'!$F$30,0,10*ROW('Sanitation Data'!F107)))</f>
        <v/>
      </c>
      <c r="CX113" s="298" t="str">
        <f ca="true">+IF(OFFSET('Sanitation Data'!$F$31,0,10*ROW('Sanitation Data'!F107))="","",OFFSET('Sanitation Data'!$F$31,0,10*ROW('Sanitation Data'!F107)))</f>
        <v/>
      </c>
      <c r="CY113" s="298" t="str">
        <f ca="true">+IF(OFFSET('Sanitation Data'!$F$32,0,10*ROW('Sanitation Data'!F107))="","",OFFSET('Sanitation Data'!$F$32,0,10*ROW('Sanitation Data'!F107)))</f>
        <v/>
      </c>
      <c r="CZ113" s="298" t="str">
        <f ca="true">+IF(OFFSET('Sanitation Data'!$G$28,0,10*ROW('Sanitation Data'!G107))="","",OFFSET('Sanitation Data'!$G$28,0,10*ROW('Sanitation Data'!G107)))</f>
        <v/>
      </c>
      <c r="DA113" s="298" t="str">
        <f ca="true">+IF(OFFSET('Sanitation Data'!$G$29,0,10*ROW('Sanitation Data'!G107))="","",OFFSET('Sanitation Data'!$G$29,0,10*ROW('Sanitation Data'!G107)))</f>
        <v/>
      </c>
      <c r="DB113" s="298" t="str">
        <f ca="true">+IF(OFFSET('Sanitation Data'!$G$30,0,10*ROW('Sanitation Data'!G107))="","",OFFSET('Sanitation Data'!$G$30,0,10*ROW('Sanitation Data'!G107)))</f>
        <v/>
      </c>
      <c r="DC113" s="298" t="str">
        <f ca="true">+IF(OFFSET('Sanitation Data'!$G$31,0,10*ROW('Sanitation Data'!G107))="","",OFFSET('Sanitation Data'!$G$31,0,10*ROW('Sanitation Data'!G107)))</f>
        <v/>
      </c>
      <c r="DD113" s="298" t="str">
        <f ca="true">+IF(OFFSET('Sanitation Data'!$G$32,0,10*ROW('Sanitation Data'!G107))="","",OFFSET('Sanitation Data'!$G$32,0,10*ROW('Sanitation Data'!G107)))</f>
        <v/>
      </c>
      <c r="DE113" s="298" t="str">
        <f ca="true">+IF(OFFSET('Sanitation Data'!$H$28,0,10*ROW('Sanitation Data'!H107))="","",OFFSET('Sanitation Data'!$H$28,0,10*ROW('Sanitation Data'!H107)))</f>
        <v/>
      </c>
      <c r="DF113" s="298" t="str">
        <f ca="true">+IF(OFFSET('Sanitation Data'!$H$29,0,10*ROW('Sanitation Data'!H107))="","",OFFSET('Sanitation Data'!$H$29,0,10*ROW('Sanitation Data'!H107)))</f>
        <v/>
      </c>
      <c r="DG113" s="298" t="str">
        <f ca="true">+IF(OFFSET('Sanitation Data'!$H$30,0,10*ROW('Sanitation Data'!H107))="","",OFFSET('Sanitation Data'!$H$30,0,10*ROW('Sanitation Data'!H107)))</f>
        <v/>
      </c>
      <c r="DH113" s="298" t="str">
        <f ca="true">+IF(OFFSET('Sanitation Data'!$H$31,0,10*ROW('Sanitation Data'!H107))="","",OFFSET('Sanitation Data'!$H$31,0,10*ROW('Sanitation Data'!H107)))</f>
        <v/>
      </c>
      <c r="DI113" s="298" t="str">
        <f ca="true">+IF(OFFSET('Sanitation Data'!$H$32,0,10*ROW('Sanitation Data'!H107))="","",OFFSET('Sanitation Data'!$H$32,0,10*ROW('Sanitation Data'!H107)))</f>
        <v/>
      </c>
      <c r="DJ113" s="298" t="str">
        <f ca="true">+IF(OFFSET('Sanitation Data'!$I$28,0,10*ROW('Sanitation Data'!I107))="","",OFFSET('Sanitation Data'!$I$28,0,10*ROW('Sanitation Data'!I107)))</f>
        <v/>
      </c>
      <c r="DK113" s="298" t="str">
        <f ca="true">+IF(OFFSET('Sanitation Data'!$I$29,0,10*ROW('Sanitation Data'!I107))="","",OFFSET('Sanitation Data'!$I$29,0,10*ROW('Sanitation Data'!I107)))</f>
        <v/>
      </c>
      <c r="DL113" s="298" t="str">
        <f ca="true">+IF(OFFSET('Sanitation Data'!$I$30,0,10*ROW('Sanitation Data'!I107))="","",OFFSET('Sanitation Data'!$I$30,0,10*ROW('Sanitation Data'!I107)))</f>
        <v/>
      </c>
      <c r="DM113" s="298" t="str">
        <f ca="true">+IF(OFFSET('Sanitation Data'!$I$31,0,10*ROW('Sanitation Data'!I107))="","",OFFSET('Sanitation Data'!$I$31,0,10*ROW('Sanitation Data'!I107)))</f>
        <v/>
      </c>
      <c r="DN113" s="298" t="str">
        <f ca="true">+IF(OFFSET('Sanitation Data'!$I$32,0,10*ROW('Sanitation Data'!I107))="","",OFFSET('Sanitation Data'!$I$32,0,10*ROW('Sanitation Data'!I107)))</f>
        <v/>
      </c>
      <c r="DO113" s="298" t="str">
        <f ca="true">+IF(OFFSET('Hygiene Data'!$D$11,0,10*ROW('Hygiene Data'!D107))="","",OFFSET('Hygiene Data'!$D$11,0,10*ROW('Hygiene Data'!D107)))</f>
        <v/>
      </c>
      <c r="DP113" s="298" t="str">
        <f ca="true">+IF(OFFSET('Hygiene Data'!$D$12,0,10*ROW('Hygiene Data'!D107))="","",OFFSET('Hygiene Data'!$D$12,0,10*ROW('Hygiene Data'!D107)))</f>
        <v/>
      </c>
      <c r="DQ113" s="298" t="str">
        <f ca="true">+IF(OFFSET('Hygiene Data'!$D$13,0,10*ROW('Hygiene Data'!D107))="","",OFFSET('Hygiene Data'!$D$13,0,10*ROW('Hygiene Data'!D107)))</f>
        <v/>
      </c>
      <c r="DR113" s="298" t="str">
        <f ca="true">+IF(OFFSET('Hygiene Data'!$E$11,0,10*ROW('Hygiene Data'!E107))="","",OFFSET('Hygiene Data'!$E$11,0,10*ROW('Hygiene Data'!E107)))</f>
        <v/>
      </c>
      <c r="DS113" s="298" t="str">
        <f ca="true">+IF(OFFSET('Hygiene Data'!$E$12,0,10*ROW('Hygiene Data'!E107))="","",OFFSET('Hygiene Data'!$E$12,0,10*ROW('Hygiene Data'!E107)))</f>
        <v/>
      </c>
      <c r="DT113" s="298" t="str">
        <f ca="true">+IF(OFFSET('Hygiene Data'!$E$13,0,10*ROW('Hygiene Data'!E107))="","",OFFSET('Hygiene Data'!$E$13,0,10*ROW('Hygiene Data'!E107)))</f>
        <v/>
      </c>
      <c r="DU113" s="298" t="str">
        <f ca="true">+IF(OFFSET('Hygiene Data'!$F$11,0,10*ROW('Hygiene Data'!F107))="","",OFFSET('Hygiene Data'!$F$11,0,10*ROW('Hygiene Data'!F107)))</f>
        <v/>
      </c>
      <c r="DV113" s="298" t="str">
        <f ca="true">+IF(OFFSET('Hygiene Data'!$F$12,0,10*ROW('Hygiene Data'!F107))="","",OFFSET('Hygiene Data'!$F$12,0,10*ROW('Hygiene Data'!F107)))</f>
        <v/>
      </c>
      <c r="DW113" s="298" t="str">
        <f ca="true">+IF(OFFSET('Hygiene Data'!$F$13,0,10*ROW('Hygiene Data'!F107))="","",OFFSET('Hygiene Data'!$F$13,0,10*ROW('Hygiene Data'!F107)))</f>
        <v/>
      </c>
      <c r="DX113" s="298" t="str">
        <f ca="true">+IF(OFFSET('Hygiene Data'!$G$11,0,10*ROW('Hygiene Data'!G107))="","",OFFSET('Hygiene Data'!$G$11,0,10*ROW('Hygiene Data'!G107)))</f>
        <v/>
      </c>
      <c r="DY113" s="298" t="str">
        <f ca="true">+IF(OFFSET('Hygiene Data'!$G$12,0,10*ROW('Hygiene Data'!G107))="","",OFFSET('Hygiene Data'!$G$12,0,10*ROW('Hygiene Data'!G107)))</f>
        <v/>
      </c>
      <c r="DZ113" s="298" t="str">
        <f ca="true">+IF(OFFSET('Hygiene Data'!$G$13,0,10*ROW('Hygiene Data'!G107))="","",OFFSET('Hygiene Data'!$G$13,0,10*ROW('Hygiene Data'!G107)))</f>
        <v/>
      </c>
      <c r="EA113" s="298" t="str">
        <f ca="true">+IF(OFFSET('Hygiene Data'!$H$11,0,10*ROW('Hygiene Data'!H107))="","",OFFSET('Hygiene Data'!$H$11,0,10*ROW('Hygiene Data'!H107)))</f>
        <v/>
      </c>
      <c r="EB113" s="298" t="str">
        <f ca="true">+IF(OFFSET('Hygiene Data'!$H$12,0,10*ROW('Hygiene Data'!H107))="","",OFFSET('Hygiene Data'!$H$12,0,10*ROW('Hygiene Data'!H107)))</f>
        <v/>
      </c>
      <c r="EC113" s="298" t="str">
        <f ca="true">+IF(OFFSET('Hygiene Data'!$H$13,0,10*ROW('Hygiene Data'!H107))="","",OFFSET('Hygiene Data'!$H$13,0,10*ROW('Hygiene Data'!H107)))</f>
        <v/>
      </c>
      <c r="ED113" s="298" t="str">
        <f ca="true">+IF(OFFSET('Hygiene Data'!$I$11,0,10*ROW('Hygiene Data'!I107))="","",OFFSET('Hygiene Data'!$I$11,0,10*ROW('Hygiene Data'!I107)))</f>
        <v/>
      </c>
      <c r="EE113" s="298" t="str">
        <f ca="true">+IF(OFFSET('Hygiene Data'!$I$12,0,10*ROW('Hygiene Data'!I107))="","",OFFSET('Hygiene Data'!$I$12,0,10*ROW('Hygiene Data'!I107)))</f>
        <v/>
      </c>
      <c r="EF113" s="298"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54"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8"/>
      <c r="BS114" s="298" t="str">
        <f ca="true">+IF(OFFSET('Water Data'!$D$27,0,10*ROW('Water Data'!D108))="","",OFFSET('Water Data'!$D$27,0,10*ROW('Water Data'!D108)))</f>
        <v/>
      </c>
      <c r="BT114" s="298" t="str">
        <f ca="true">+IF(OFFSET('Water Data'!$D$28,0,10*ROW('Water Data'!D108))="","",OFFSET('Water Data'!$D$28,0,10*ROW('Water Data'!D108)))</f>
        <v/>
      </c>
      <c r="BU114" s="298" t="str">
        <f ca="true">+IF(OFFSET('Water Data'!$D$29,0,10*ROW('Water Data'!D108))="","",OFFSET('Water Data'!$D$29,0,10*ROW('Water Data'!D108)))</f>
        <v/>
      </c>
      <c r="BV114" s="298" t="str">
        <f ca="true">+IF(OFFSET('Water Data'!$E$27,0,10*ROW('Water Data'!E108))="","",OFFSET('Water Data'!$E$27,0,10*ROW('Water Data'!E108)))</f>
        <v/>
      </c>
      <c r="BW114" s="298" t="str">
        <f ca="true">+IF(OFFSET('Water Data'!$E$28,0,10*ROW('Water Data'!E108))="","",OFFSET('Water Data'!$E$28,0,10*ROW('Water Data'!E108)))</f>
        <v/>
      </c>
      <c r="BX114" s="298" t="str">
        <f ca="true">+IF(OFFSET('Water Data'!$E$29,0,10*ROW('Water Data'!E108))="","",OFFSET('Water Data'!$E$29,0,10*ROW('Water Data'!E108)))</f>
        <v/>
      </c>
      <c r="BY114" s="298" t="str">
        <f ca="true">+IF(OFFSET('Water Data'!$F$27,0,10*ROW('Water Data'!F108))="","",OFFSET('Water Data'!$F$27,0,10*ROW('Water Data'!F108)))</f>
        <v/>
      </c>
      <c r="BZ114" s="298" t="str">
        <f ca="true">+IF(OFFSET('Water Data'!$F$28,0,10*ROW('Water Data'!F108))="","",OFFSET('Water Data'!$F$28,0,10*ROW('Water Data'!F108)))</f>
        <v/>
      </c>
      <c r="CA114" s="298" t="str">
        <f ca="true">+IF(OFFSET('Water Data'!$F$29,0,10*ROW('Water Data'!F108))="","",OFFSET('Water Data'!$F$29,0,10*ROW('Water Data'!F108)))</f>
        <v/>
      </c>
      <c r="CB114" s="298" t="str">
        <f ca="true">+IF(OFFSET('Water Data'!$G$27,0,10*ROW('Water Data'!G108))="","",OFFSET('Water Data'!$G$27,0,10*ROW('Water Data'!G108)))</f>
        <v/>
      </c>
      <c r="CC114" s="298" t="str">
        <f ca="true">+IF(OFFSET('Water Data'!$G$28,0,10*ROW('Water Data'!G108))="","",OFFSET('Water Data'!$G$28,0,10*ROW('Water Data'!G108)))</f>
        <v/>
      </c>
      <c r="CD114" s="298" t="str">
        <f ca="true">+IF(OFFSET('Water Data'!$G$29,0,10*ROW('Water Data'!G108))="","",OFFSET('Water Data'!$G$29,0,10*ROW('Water Data'!G108)))</f>
        <v/>
      </c>
      <c r="CE114" s="298" t="str">
        <f ca="true">+IF(OFFSET('Water Data'!$H$27,0,10*ROW('Water Data'!H108))="","",OFFSET('Water Data'!$H$27,0,10*ROW('Water Data'!H108)))</f>
        <v/>
      </c>
      <c r="CF114" s="298" t="str">
        <f ca="true">+IF(OFFSET('Water Data'!$H$28,0,10*ROW('Water Data'!H108))="","",OFFSET('Water Data'!$H$28,0,10*ROW('Water Data'!H108)))</f>
        <v/>
      </c>
      <c r="CG114" s="298" t="str">
        <f ca="true">+IF(OFFSET('Water Data'!$H$29,0,10*ROW('Water Data'!H108))="","",OFFSET('Water Data'!$H$29,0,10*ROW('Water Data'!H108)))</f>
        <v/>
      </c>
      <c r="CH114" s="298" t="str">
        <f ca="true">+IF(OFFSET('Water Data'!$I$27,0,10*ROW('Water Data'!I108))="","",OFFSET('Water Data'!$I$27,0,10*ROW('Water Data'!I108)))</f>
        <v/>
      </c>
      <c r="CI114" s="298" t="str">
        <f ca="true">+IF(OFFSET('Water Data'!$I$28,0,10*ROW('Water Data'!I108))="","",OFFSET('Water Data'!$I$28,0,10*ROW('Water Data'!I108)))</f>
        <v/>
      </c>
      <c r="CJ114" s="298" t="str">
        <f ca="true">+IF(OFFSET('Water Data'!$I$29,0,10*ROW('Water Data'!I108))="","",OFFSET('Water Data'!$I$29,0,10*ROW('Water Data'!I108)))</f>
        <v/>
      </c>
      <c r="CK114" s="298" t="str">
        <f ca="true">+IF(OFFSET('Sanitation Data'!$D$28,0,10*ROW('Sanitation Data'!D108))="","",OFFSET('Sanitation Data'!$D$28,0,10*ROW('Sanitation Data'!D108)))</f>
        <v/>
      </c>
      <c r="CL114" s="298" t="str">
        <f ca="true">+IF(OFFSET('Sanitation Data'!$D$29,0,10*ROW('Sanitation Data'!D108))="","",OFFSET('Sanitation Data'!$D$29,0,10*ROW('Sanitation Data'!D108)))</f>
        <v/>
      </c>
      <c r="CM114" s="298" t="str">
        <f ca="true">+IF(OFFSET('Sanitation Data'!$D$30,0,10*ROW('Sanitation Data'!D108))="","",OFFSET('Sanitation Data'!$D$30,0,10*ROW('Sanitation Data'!D108)))</f>
        <v/>
      </c>
      <c r="CN114" s="298" t="str">
        <f ca="true">+IF(OFFSET('Sanitation Data'!$D$31,0,10*ROW('Sanitation Data'!D108))="","",OFFSET('Sanitation Data'!$D$31,0,10*ROW('Sanitation Data'!D108)))</f>
        <v/>
      </c>
      <c r="CO114" s="298" t="str">
        <f ca="true">+IF(OFFSET('Sanitation Data'!$D$32,0,10*ROW('Sanitation Data'!D108))="","",OFFSET('Sanitation Data'!$D$32,0,10*ROW('Sanitation Data'!D108)))</f>
        <v/>
      </c>
      <c r="CP114" s="298" t="str">
        <f ca="true">+IF(OFFSET('Sanitation Data'!$E$28,0,10*ROW('Sanitation Data'!E108))="","",OFFSET('Sanitation Data'!$E$28,0,10*ROW('Sanitation Data'!E108)))</f>
        <v/>
      </c>
      <c r="CQ114" s="298" t="str">
        <f ca="true">+IF(OFFSET('Sanitation Data'!$E$29,0,10*ROW('Sanitation Data'!E108))="","",OFFSET('Sanitation Data'!$E$29,0,10*ROW('Sanitation Data'!E108)))</f>
        <v/>
      </c>
      <c r="CR114" s="298" t="str">
        <f ca="true">+IF(OFFSET('Sanitation Data'!$E$30,0,10*ROW('Sanitation Data'!E108))="","",OFFSET('Sanitation Data'!$E$30,0,10*ROW('Sanitation Data'!E108)))</f>
        <v/>
      </c>
      <c r="CS114" s="298" t="str">
        <f ca="true">+IF(OFFSET('Sanitation Data'!$E$31,0,10*ROW('Sanitation Data'!E108))="","",OFFSET('Sanitation Data'!$E$31,0,10*ROW('Sanitation Data'!E108)))</f>
        <v/>
      </c>
      <c r="CT114" s="298" t="str">
        <f ca="true">+IF(OFFSET('Sanitation Data'!$E$32,0,10*ROW('Sanitation Data'!E108))="","",OFFSET('Sanitation Data'!$E$32,0,10*ROW('Sanitation Data'!E108)))</f>
        <v/>
      </c>
      <c r="CU114" s="298" t="str">
        <f ca="true">+IF(OFFSET('Sanitation Data'!$F$28,0,10*ROW('Sanitation Data'!F108))="","",OFFSET('Sanitation Data'!$F$28,0,10*ROW('Sanitation Data'!F108)))</f>
        <v/>
      </c>
      <c r="CV114" s="298" t="str">
        <f ca="true">+IF(OFFSET('Sanitation Data'!$F$29,0,10*ROW('Sanitation Data'!F108))="","",OFFSET('Sanitation Data'!$F$29,0,10*ROW('Sanitation Data'!F108)))</f>
        <v/>
      </c>
      <c r="CW114" s="298" t="str">
        <f ca="true">+IF(OFFSET('Sanitation Data'!$F$30,0,10*ROW('Sanitation Data'!F108))="","",OFFSET('Sanitation Data'!$F$30,0,10*ROW('Sanitation Data'!F108)))</f>
        <v/>
      </c>
      <c r="CX114" s="298" t="str">
        <f ca="true">+IF(OFFSET('Sanitation Data'!$F$31,0,10*ROW('Sanitation Data'!F108))="","",OFFSET('Sanitation Data'!$F$31,0,10*ROW('Sanitation Data'!F108)))</f>
        <v/>
      </c>
      <c r="CY114" s="298" t="str">
        <f ca="true">+IF(OFFSET('Sanitation Data'!$F$32,0,10*ROW('Sanitation Data'!F108))="","",OFFSET('Sanitation Data'!$F$32,0,10*ROW('Sanitation Data'!F108)))</f>
        <v/>
      </c>
      <c r="CZ114" s="298" t="str">
        <f ca="true">+IF(OFFSET('Sanitation Data'!$G$28,0,10*ROW('Sanitation Data'!G108))="","",OFFSET('Sanitation Data'!$G$28,0,10*ROW('Sanitation Data'!G108)))</f>
        <v/>
      </c>
      <c r="DA114" s="298" t="str">
        <f ca="true">+IF(OFFSET('Sanitation Data'!$G$29,0,10*ROW('Sanitation Data'!G108))="","",OFFSET('Sanitation Data'!$G$29,0,10*ROW('Sanitation Data'!G108)))</f>
        <v/>
      </c>
      <c r="DB114" s="298" t="str">
        <f ca="true">+IF(OFFSET('Sanitation Data'!$G$30,0,10*ROW('Sanitation Data'!G108))="","",OFFSET('Sanitation Data'!$G$30,0,10*ROW('Sanitation Data'!G108)))</f>
        <v/>
      </c>
      <c r="DC114" s="298" t="str">
        <f ca="true">+IF(OFFSET('Sanitation Data'!$G$31,0,10*ROW('Sanitation Data'!G108))="","",OFFSET('Sanitation Data'!$G$31,0,10*ROW('Sanitation Data'!G108)))</f>
        <v/>
      </c>
      <c r="DD114" s="298" t="str">
        <f ca="true">+IF(OFFSET('Sanitation Data'!$G$32,0,10*ROW('Sanitation Data'!G108))="","",OFFSET('Sanitation Data'!$G$32,0,10*ROW('Sanitation Data'!G108)))</f>
        <v/>
      </c>
      <c r="DE114" s="298" t="str">
        <f ca="true">+IF(OFFSET('Sanitation Data'!$H$28,0,10*ROW('Sanitation Data'!H108))="","",OFFSET('Sanitation Data'!$H$28,0,10*ROW('Sanitation Data'!H108)))</f>
        <v/>
      </c>
      <c r="DF114" s="298" t="str">
        <f ca="true">+IF(OFFSET('Sanitation Data'!$H$29,0,10*ROW('Sanitation Data'!H108))="","",OFFSET('Sanitation Data'!$H$29,0,10*ROW('Sanitation Data'!H108)))</f>
        <v/>
      </c>
      <c r="DG114" s="298" t="str">
        <f ca="true">+IF(OFFSET('Sanitation Data'!$H$30,0,10*ROW('Sanitation Data'!H108))="","",OFFSET('Sanitation Data'!$H$30,0,10*ROW('Sanitation Data'!H108)))</f>
        <v/>
      </c>
      <c r="DH114" s="298" t="str">
        <f ca="true">+IF(OFFSET('Sanitation Data'!$H$31,0,10*ROW('Sanitation Data'!H108))="","",OFFSET('Sanitation Data'!$H$31,0,10*ROW('Sanitation Data'!H108)))</f>
        <v/>
      </c>
      <c r="DI114" s="298" t="str">
        <f ca="true">+IF(OFFSET('Sanitation Data'!$H$32,0,10*ROW('Sanitation Data'!H108))="","",OFFSET('Sanitation Data'!$H$32,0,10*ROW('Sanitation Data'!H108)))</f>
        <v/>
      </c>
      <c r="DJ114" s="298" t="str">
        <f ca="true">+IF(OFFSET('Sanitation Data'!$I$28,0,10*ROW('Sanitation Data'!I108))="","",OFFSET('Sanitation Data'!$I$28,0,10*ROW('Sanitation Data'!I108)))</f>
        <v/>
      </c>
      <c r="DK114" s="298" t="str">
        <f ca="true">+IF(OFFSET('Sanitation Data'!$I$29,0,10*ROW('Sanitation Data'!I108))="","",OFFSET('Sanitation Data'!$I$29,0,10*ROW('Sanitation Data'!I108)))</f>
        <v/>
      </c>
      <c r="DL114" s="298" t="str">
        <f ca="true">+IF(OFFSET('Sanitation Data'!$I$30,0,10*ROW('Sanitation Data'!I108))="","",OFFSET('Sanitation Data'!$I$30,0,10*ROW('Sanitation Data'!I108)))</f>
        <v/>
      </c>
      <c r="DM114" s="298" t="str">
        <f ca="true">+IF(OFFSET('Sanitation Data'!$I$31,0,10*ROW('Sanitation Data'!I108))="","",OFFSET('Sanitation Data'!$I$31,0,10*ROW('Sanitation Data'!I108)))</f>
        <v/>
      </c>
      <c r="DN114" s="298" t="str">
        <f ca="true">+IF(OFFSET('Sanitation Data'!$I$32,0,10*ROW('Sanitation Data'!I108))="","",OFFSET('Sanitation Data'!$I$32,0,10*ROW('Sanitation Data'!I108)))</f>
        <v/>
      </c>
      <c r="DO114" s="298" t="str">
        <f ca="true">+IF(OFFSET('Hygiene Data'!$D$11,0,10*ROW('Hygiene Data'!D108))="","",OFFSET('Hygiene Data'!$D$11,0,10*ROW('Hygiene Data'!D108)))</f>
        <v/>
      </c>
      <c r="DP114" s="298" t="str">
        <f ca="true">+IF(OFFSET('Hygiene Data'!$D$12,0,10*ROW('Hygiene Data'!D108))="","",OFFSET('Hygiene Data'!$D$12,0,10*ROW('Hygiene Data'!D108)))</f>
        <v/>
      </c>
      <c r="DQ114" s="298" t="str">
        <f ca="true">+IF(OFFSET('Hygiene Data'!$D$13,0,10*ROW('Hygiene Data'!D108))="","",OFFSET('Hygiene Data'!$D$13,0,10*ROW('Hygiene Data'!D108)))</f>
        <v/>
      </c>
      <c r="DR114" s="298" t="str">
        <f ca="true">+IF(OFFSET('Hygiene Data'!$E$11,0,10*ROW('Hygiene Data'!E108))="","",OFFSET('Hygiene Data'!$E$11,0,10*ROW('Hygiene Data'!E108)))</f>
        <v/>
      </c>
      <c r="DS114" s="298" t="str">
        <f ca="true">+IF(OFFSET('Hygiene Data'!$E$12,0,10*ROW('Hygiene Data'!E108))="","",OFFSET('Hygiene Data'!$E$12,0,10*ROW('Hygiene Data'!E108)))</f>
        <v/>
      </c>
      <c r="DT114" s="298" t="str">
        <f ca="true">+IF(OFFSET('Hygiene Data'!$E$13,0,10*ROW('Hygiene Data'!E108))="","",OFFSET('Hygiene Data'!$E$13,0,10*ROW('Hygiene Data'!E108)))</f>
        <v/>
      </c>
      <c r="DU114" s="298" t="str">
        <f ca="true">+IF(OFFSET('Hygiene Data'!$F$11,0,10*ROW('Hygiene Data'!F108))="","",OFFSET('Hygiene Data'!$F$11,0,10*ROW('Hygiene Data'!F108)))</f>
        <v/>
      </c>
      <c r="DV114" s="298" t="str">
        <f ca="true">+IF(OFFSET('Hygiene Data'!$F$12,0,10*ROW('Hygiene Data'!F108))="","",OFFSET('Hygiene Data'!$F$12,0,10*ROW('Hygiene Data'!F108)))</f>
        <v/>
      </c>
      <c r="DW114" s="298" t="str">
        <f ca="true">+IF(OFFSET('Hygiene Data'!$F$13,0,10*ROW('Hygiene Data'!F108))="","",OFFSET('Hygiene Data'!$F$13,0,10*ROW('Hygiene Data'!F108)))</f>
        <v/>
      </c>
      <c r="DX114" s="298" t="str">
        <f ca="true">+IF(OFFSET('Hygiene Data'!$G$11,0,10*ROW('Hygiene Data'!G108))="","",OFFSET('Hygiene Data'!$G$11,0,10*ROW('Hygiene Data'!G108)))</f>
        <v/>
      </c>
      <c r="DY114" s="298" t="str">
        <f ca="true">+IF(OFFSET('Hygiene Data'!$G$12,0,10*ROW('Hygiene Data'!G108))="","",OFFSET('Hygiene Data'!$G$12,0,10*ROW('Hygiene Data'!G108)))</f>
        <v/>
      </c>
      <c r="DZ114" s="298" t="str">
        <f ca="true">+IF(OFFSET('Hygiene Data'!$G$13,0,10*ROW('Hygiene Data'!G108))="","",OFFSET('Hygiene Data'!$G$13,0,10*ROW('Hygiene Data'!G108)))</f>
        <v/>
      </c>
      <c r="EA114" s="298" t="str">
        <f ca="true">+IF(OFFSET('Hygiene Data'!$H$11,0,10*ROW('Hygiene Data'!H108))="","",OFFSET('Hygiene Data'!$H$11,0,10*ROW('Hygiene Data'!H108)))</f>
        <v/>
      </c>
      <c r="EB114" s="298" t="str">
        <f ca="true">+IF(OFFSET('Hygiene Data'!$H$12,0,10*ROW('Hygiene Data'!H108))="","",OFFSET('Hygiene Data'!$H$12,0,10*ROW('Hygiene Data'!H108)))</f>
        <v/>
      </c>
      <c r="EC114" s="298" t="str">
        <f ca="true">+IF(OFFSET('Hygiene Data'!$H$13,0,10*ROW('Hygiene Data'!H108))="","",OFFSET('Hygiene Data'!$H$13,0,10*ROW('Hygiene Data'!H108)))</f>
        <v/>
      </c>
      <c r="ED114" s="298" t="str">
        <f ca="true">+IF(OFFSET('Hygiene Data'!$I$11,0,10*ROW('Hygiene Data'!I108))="","",OFFSET('Hygiene Data'!$I$11,0,10*ROW('Hygiene Data'!I108)))</f>
        <v/>
      </c>
      <c r="EE114" s="298" t="str">
        <f ca="true">+IF(OFFSET('Hygiene Data'!$I$12,0,10*ROW('Hygiene Data'!I108))="","",OFFSET('Hygiene Data'!$I$12,0,10*ROW('Hygiene Data'!I108)))</f>
        <v/>
      </c>
      <c r="EF114" s="298"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54"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8"/>
      <c r="BS115" s="298" t="str">
        <f ca="true">+IF(OFFSET('Water Data'!$D$27,0,10*ROW('Water Data'!D109))="","",OFFSET('Water Data'!$D$27,0,10*ROW('Water Data'!D109)))</f>
        <v/>
      </c>
      <c r="BT115" s="298" t="str">
        <f ca="true">+IF(OFFSET('Water Data'!$D$28,0,10*ROW('Water Data'!D109))="","",OFFSET('Water Data'!$D$28,0,10*ROW('Water Data'!D109)))</f>
        <v/>
      </c>
      <c r="BU115" s="298" t="str">
        <f ca="true">+IF(OFFSET('Water Data'!$D$29,0,10*ROW('Water Data'!D109))="","",OFFSET('Water Data'!$D$29,0,10*ROW('Water Data'!D109)))</f>
        <v/>
      </c>
      <c r="BV115" s="298" t="str">
        <f ca="true">+IF(OFFSET('Water Data'!$E$27,0,10*ROW('Water Data'!E109))="","",OFFSET('Water Data'!$E$27,0,10*ROW('Water Data'!E109)))</f>
        <v/>
      </c>
      <c r="BW115" s="298" t="str">
        <f ca="true">+IF(OFFSET('Water Data'!$E$28,0,10*ROW('Water Data'!E109))="","",OFFSET('Water Data'!$E$28,0,10*ROW('Water Data'!E109)))</f>
        <v/>
      </c>
      <c r="BX115" s="298" t="str">
        <f ca="true">+IF(OFFSET('Water Data'!$E$29,0,10*ROW('Water Data'!E109))="","",OFFSET('Water Data'!$E$29,0,10*ROW('Water Data'!E109)))</f>
        <v/>
      </c>
      <c r="BY115" s="298" t="str">
        <f ca="true">+IF(OFFSET('Water Data'!$F$27,0,10*ROW('Water Data'!F109))="","",OFFSET('Water Data'!$F$27,0,10*ROW('Water Data'!F109)))</f>
        <v/>
      </c>
      <c r="BZ115" s="298" t="str">
        <f ca="true">+IF(OFFSET('Water Data'!$F$28,0,10*ROW('Water Data'!F109))="","",OFFSET('Water Data'!$F$28,0,10*ROW('Water Data'!F109)))</f>
        <v/>
      </c>
      <c r="CA115" s="298" t="str">
        <f ca="true">+IF(OFFSET('Water Data'!$F$29,0,10*ROW('Water Data'!F109))="","",OFFSET('Water Data'!$F$29,0,10*ROW('Water Data'!F109)))</f>
        <v/>
      </c>
      <c r="CB115" s="298" t="str">
        <f ca="true">+IF(OFFSET('Water Data'!$G$27,0,10*ROW('Water Data'!G109))="","",OFFSET('Water Data'!$G$27,0,10*ROW('Water Data'!G109)))</f>
        <v/>
      </c>
      <c r="CC115" s="298" t="str">
        <f ca="true">+IF(OFFSET('Water Data'!$G$28,0,10*ROW('Water Data'!G109))="","",OFFSET('Water Data'!$G$28,0,10*ROW('Water Data'!G109)))</f>
        <v/>
      </c>
      <c r="CD115" s="298" t="str">
        <f ca="true">+IF(OFFSET('Water Data'!$G$29,0,10*ROW('Water Data'!G109))="","",OFFSET('Water Data'!$G$29,0,10*ROW('Water Data'!G109)))</f>
        <v/>
      </c>
      <c r="CE115" s="298" t="str">
        <f ca="true">+IF(OFFSET('Water Data'!$H$27,0,10*ROW('Water Data'!H109))="","",OFFSET('Water Data'!$H$27,0,10*ROW('Water Data'!H109)))</f>
        <v/>
      </c>
      <c r="CF115" s="298" t="str">
        <f ca="true">+IF(OFFSET('Water Data'!$H$28,0,10*ROW('Water Data'!H109))="","",OFFSET('Water Data'!$H$28,0,10*ROW('Water Data'!H109)))</f>
        <v/>
      </c>
      <c r="CG115" s="298" t="str">
        <f ca="true">+IF(OFFSET('Water Data'!$H$29,0,10*ROW('Water Data'!H109))="","",OFFSET('Water Data'!$H$29,0,10*ROW('Water Data'!H109)))</f>
        <v/>
      </c>
      <c r="CH115" s="298" t="str">
        <f ca="true">+IF(OFFSET('Water Data'!$I$27,0,10*ROW('Water Data'!I109))="","",OFFSET('Water Data'!$I$27,0,10*ROW('Water Data'!I109)))</f>
        <v/>
      </c>
      <c r="CI115" s="298" t="str">
        <f ca="true">+IF(OFFSET('Water Data'!$I$28,0,10*ROW('Water Data'!I109))="","",OFFSET('Water Data'!$I$28,0,10*ROW('Water Data'!I109)))</f>
        <v/>
      </c>
      <c r="CJ115" s="298" t="str">
        <f ca="true">+IF(OFFSET('Water Data'!$I$29,0,10*ROW('Water Data'!I109))="","",OFFSET('Water Data'!$I$29,0,10*ROW('Water Data'!I109)))</f>
        <v/>
      </c>
      <c r="CK115" s="298" t="str">
        <f ca="true">+IF(OFFSET('Sanitation Data'!$D$28,0,10*ROW('Sanitation Data'!D109))="","",OFFSET('Sanitation Data'!$D$28,0,10*ROW('Sanitation Data'!D109)))</f>
        <v/>
      </c>
      <c r="CL115" s="298" t="str">
        <f ca="true">+IF(OFFSET('Sanitation Data'!$D$29,0,10*ROW('Sanitation Data'!D109))="","",OFFSET('Sanitation Data'!$D$29,0,10*ROW('Sanitation Data'!D109)))</f>
        <v/>
      </c>
      <c r="CM115" s="298" t="str">
        <f ca="true">+IF(OFFSET('Sanitation Data'!$D$30,0,10*ROW('Sanitation Data'!D109))="","",OFFSET('Sanitation Data'!$D$30,0,10*ROW('Sanitation Data'!D109)))</f>
        <v/>
      </c>
      <c r="CN115" s="298" t="str">
        <f ca="true">+IF(OFFSET('Sanitation Data'!$D$31,0,10*ROW('Sanitation Data'!D109))="","",OFFSET('Sanitation Data'!$D$31,0,10*ROW('Sanitation Data'!D109)))</f>
        <v/>
      </c>
      <c r="CO115" s="298" t="str">
        <f ca="true">+IF(OFFSET('Sanitation Data'!$D$32,0,10*ROW('Sanitation Data'!D109))="","",OFFSET('Sanitation Data'!$D$32,0,10*ROW('Sanitation Data'!D109)))</f>
        <v/>
      </c>
      <c r="CP115" s="298" t="str">
        <f ca="true">+IF(OFFSET('Sanitation Data'!$E$28,0,10*ROW('Sanitation Data'!E109))="","",OFFSET('Sanitation Data'!$E$28,0,10*ROW('Sanitation Data'!E109)))</f>
        <v/>
      </c>
      <c r="CQ115" s="298" t="str">
        <f ca="true">+IF(OFFSET('Sanitation Data'!$E$29,0,10*ROW('Sanitation Data'!E109))="","",OFFSET('Sanitation Data'!$E$29,0,10*ROW('Sanitation Data'!E109)))</f>
        <v/>
      </c>
      <c r="CR115" s="298" t="str">
        <f ca="true">+IF(OFFSET('Sanitation Data'!$E$30,0,10*ROW('Sanitation Data'!E109))="","",OFFSET('Sanitation Data'!$E$30,0,10*ROW('Sanitation Data'!E109)))</f>
        <v/>
      </c>
      <c r="CS115" s="298" t="str">
        <f ca="true">+IF(OFFSET('Sanitation Data'!$E$31,0,10*ROW('Sanitation Data'!E109))="","",OFFSET('Sanitation Data'!$E$31,0,10*ROW('Sanitation Data'!E109)))</f>
        <v/>
      </c>
      <c r="CT115" s="298" t="str">
        <f ca="true">+IF(OFFSET('Sanitation Data'!$E$32,0,10*ROW('Sanitation Data'!E109))="","",OFFSET('Sanitation Data'!$E$32,0,10*ROW('Sanitation Data'!E109)))</f>
        <v/>
      </c>
      <c r="CU115" s="298" t="str">
        <f ca="true">+IF(OFFSET('Sanitation Data'!$F$28,0,10*ROW('Sanitation Data'!F109))="","",OFFSET('Sanitation Data'!$F$28,0,10*ROW('Sanitation Data'!F109)))</f>
        <v/>
      </c>
      <c r="CV115" s="298" t="str">
        <f ca="true">+IF(OFFSET('Sanitation Data'!$F$29,0,10*ROW('Sanitation Data'!F109))="","",OFFSET('Sanitation Data'!$F$29,0,10*ROW('Sanitation Data'!F109)))</f>
        <v/>
      </c>
      <c r="CW115" s="298" t="str">
        <f ca="true">+IF(OFFSET('Sanitation Data'!$F$30,0,10*ROW('Sanitation Data'!F109))="","",OFFSET('Sanitation Data'!$F$30,0,10*ROW('Sanitation Data'!F109)))</f>
        <v/>
      </c>
      <c r="CX115" s="298" t="str">
        <f ca="true">+IF(OFFSET('Sanitation Data'!$F$31,0,10*ROW('Sanitation Data'!F109))="","",OFFSET('Sanitation Data'!$F$31,0,10*ROW('Sanitation Data'!F109)))</f>
        <v/>
      </c>
      <c r="CY115" s="298" t="str">
        <f ca="true">+IF(OFFSET('Sanitation Data'!$F$32,0,10*ROW('Sanitation Data'!F109))="","",OFFSET('Sanitation Data'!$F$32,0,10*ROW('Sanitation Data'!F109)))</f>
        <v/>
      </c>
      <c r="CZ115" s="298" t="str">
        <f ca="true">+IF(OFFSET('Sanitation Data'!$G$28,0,10*ROW('Sanitation Data'!G109))="","",OFFSET('Sanitation Data'!$G$28,0,10*ROW('Sanitation Data'!G109)))</f>
        <v/>
      </c>
      <c r="DA115" s="298" t="str">
        <f ca="true">+IF(OFFSET('Sanitation Data'!$G$29,0,10*ROW('Sanitation Data'!G109))="","",OFFSET('Sanitation Data'!$G$29,0,10*ROW('Sanitation Data'!G109)))</f>
        <v/>
      </c>
      <c r="DB115" s="298" t="str">
        <f ca="true">+IF(OFFSET('Sanitation Data'!$G$30,0,10*ROW('Sanitation Data'!G109))="","",OFFSET('Sanitation Data'!$G$30,0,10*ROW('Sanitation Data'!G109)))</f>
        <v/>
      </c>
      <c r="DC115" s="298" t="str">
        <f ca="true">+IF(OFFSET('Sanitation Data'!$G$31,0,10*ROW('Sanitation Data'!G109))="","",OFFSET('Sanitation Data'!$G$31,0,10*ROW('Sanitation Data'!G109)))</f>
        <v/>
      </c>
      <c r="DD115" s="298" t="str">
        <f ca="true">+IF(OFFSET('Sanitation Data'!$G$32,0,10*ROW('Sanitation Data'!G109))="","",OFFSET('Sanitation Data'!$G$32,0,10*ROW('Sanitation Data'!G109)))</f>
        <v/>
      </c>
      <c r="DE115" s="298" t="str">
        <f ca="true">+IF(OFFSET('Sanitation Data'!$H$28,0,10*ROW('Sanitation Data'!H109))="","",OFFSET('Sanitation Data'!$H$28,0,10*ROW('Sanitation Data'!H109)))</f>
        <v/>
      </c>
      <c r="DF115" s="298" t="str">
        <f ca="true">+IF(OFFSET('Sanitation Data'!$H$29,0,10*ROW('Sanitation Data'!H109))="","",OFFSET('Sanitation Data'!$H$29,0,10*ROW('Sanitation Data'!H109)))</f>
        <v/>
      </c>
      <c r="DG115" s="298" t="str">
        <f ca="true">+IF(OFFSET('Sanitation Data'!$H$30,0,10*ROW('Sanitation Data'!H109))="","",OFFSET('Sanitation Data'!$H$30,0,10*ROW('Sanitation Data'!H109)))</f>
        <v/>
      </c>
      <c r="DH115" s="298" t="str">
        <f ca="true">+IF(OFFSET('Sanitation Data'!$H$31,0,10*ROW('Sanitation Data'!H109))="","",OFFSET('Sanitation Data'!$H$31,0,10*ROW('Sanitation Data'!H109)))</f>
        <v/>
      </c>
      <c r="DI115" s="298" t="str">
        <f ca="true">+IF(OFFSET('Sanitation Data'!$H$32,0,10*ROW('Sanitation Data'!H109))="","",OFFSET('Sanitation Data'!$H$32,0,10*ROW('Sanitation Data'!H109)))</f>
        <v/>
      </c>
      <c r="DJ115" s="298" t="str">
        <f ca="true">+IF(OFFSET('Sanitation Data'!$I$28,0,10*ROW('Sanitation Data'!I109))="","",OFFSET('Sanitation Data'!$I$28,0,10*ROW('Sanitation Data'!I109)))</f>
        <v/>
      </c>
      <c r="DK115" s="298" t="str">
        <f ca="true">+IF(OFFSET('Sanitation Data'!$I$29,0,10*ROW('Sanitation Data'!I109))="","",OFFSET('Sanitation Data'!$I$29,0,10*ROW('Sanitation Data'!I109)))</f>
        <v/>
      </c>
      <c r="DL115" s="298" t="str">
        <f ca="true">+IF(OFFSET('Sanitation Data'!$I$30,0,10*ROW('Sanitation Data'!I109))="","",OFFSET('Sanitation Data'!$I$30,0,10*ROW('Sanitation Data'!I109)))</f>
        <v/>
      </c>
      <c r="DM115" s="298" t="str">
        <f ca="true">+IF(OFFSET('Sanitation Data'!$I$31,0,10*ROW('Sanitation Data'!I109))="","",OFFSET('Sanitation Data'!$I$31,0,10*ROW('Sanitation Data'!I109)))</f>
        <v/>
      </c>
      <c r="DN115" s="298" t="str">
        <f ca="true">+IF(OFFSET('Sanitation Data'!$I$32,0,10*ROW('Sanitation Data'!I109))="","",OFFSET('Sanitation Data'!$I$32,0,10*ROW('Sanitation Data'!I109)))</f>
        <v/>
      </c>
      <c r="DO115" s="298" t="str">
        <f ca="true">+IF(OFFSET('Hygiene Data'!$D$11,0,10*ROW('Hygiene Data'!D109))="","",OFFSET('Hygiene Data'!$D$11,0,10*ROW('Hygiene Data'!D109)))</f>
        <v/>
      </c>
      <c r="DP115" s="298" t="str">
        <f ca="true">+IF(OFFSET('Hygiene Data'!$D$12,0,10*ROW('Hygiene Data'!D109))="","",OFFSET('Hygiene Data'!$D$12,0,10*ROW('Hygiene Data'!D109)))</f>
        <v/>
      </c>
      <c r="DQ115" s="298" t="str">
        <f ca="true">+IF(OFFSET('Hygiene Data'!$D$13,0,10*ROW('Hygiene Data'!D109))="","",OFFSET('Hygiene Data'!$D$13,0,10*ROW('Hygiene Data'!D109)))</f>
        <v/>
      </c>
      <c r="DR115" s="298" t="str">
        <f ca="true">+IF(OFFSET('Hygiene Data'!$E$11,0,10*ROW('Hygiene Data'!E109))="","",OFFSET('Hygiene Data'!$E$11,0,10*ROW('Hygiene Data'!E109)))</f>
        <v/>
      </c>
      <c r="DS115" s="298" t="str">
        <f ca="true">+IF(OFFSET('Hygiene Data'!$E$12,0,10*ROW('Hygiene Data'!E109))="","",OFFSET('Hygiene Data'!$E$12,0,10*ROW('Hygiene Data'!E109)))</f>
        <v/>
      </c>
      <c r="DT115" s="298" t="str">
        <f ca="true">+IF(OFFSET('Hygiene Data'!$E$13,0,10*ROW('Hygiene Data'!E109))="","",OFFSET('Hygiene Data'!$E$13,0,10*ROW('Hygiene Data'!E109)))</f>
        <v/>
      </c>
      <c r="DU115" s="298" t="str">
        <f ca="true">+IF(OFFSET('Hygiene Data'!$F$11,0,10*ROW('Hygiene Data'!F109))="","",OFFSET('Hygiene Data'!$F$11,0,10*ROW('Hygiene Data'!F109)))</f>
        <v/>
      </c>
      <c r="DV115" s="298" t="str">
        <f ca="true">+IF(OFFSET('Hygiene Data'!$F$12,0,10*ROW('Hygiene Data'!F109))="","",OFFSET('Hygiene Data'!$F$12,0,10*ROW('Hygiene Data'!F109)))</f>
        <v/>
      </c>
      <c r="DW115" s="298" t="str">
        <f ca="true">+IF(OFFSET('Hygiene Data'!$F$13,0,10*ROW('Hygiene Data'!F109))="","",OFFSET('Hygiene Data'!$F$13,0,10*ROW('Hygiene Data'!F109)))</f>
        <v/>
      </c>
      <c r="DX115" s="298" t="str">
        <f ca="true">+IF(OFFSET('Hygiene Data'!$G$11,0,10*ROW('Hygiene Data'!G109))="","",OFFSET('Hygiene Data'!$G$11,0,10*ROW('Hygiene Data'!G109)))</f>
        <v/>
      </c>
      <c r="DY115" s="298" t="str">
        <f ca="true">+IF(OFFSET('Hygiene Data'!$G$12,0,10*ROW('Hygiene Data'!G109))="","",OFFSET('Hygiene Data'!$G$12,0,10*ROW('Hygiene Data'!G109)))</f>
        <v/>
      </c>
      <c r="DZ115" s="298" t="str">
        <f ca="true">+IF(OFFSET('Hygiene Data'!$G$13,0,10*ROW('Hygiene Data'!G109))="","",OFFSET('Hygiene Data'!$G$13,0,10*ROW('Hygiene Data'!G109)))</f>
        <v/>
      </c>
      <c r="EA115" s="298" t="str">
        <f ca="true">+IF(OFFSET('Hygiene Data'!$H$11,0,10*ROW('Hygiene Data'!H109))="","",OFFSET('Hygiene Data'!$H$11,0,10*ROW('Hygiene Data'!H109)))</f>
        <v/>
      </c>
      <c r="EB115" s="298" t="str">
        <f ca="true">+IF(OFFSET('Hygiene Data'!$H$12,0,10*ROW('Hygiene Data'!H109))="","",OFFSET('Hygiene Data'!$H$12,0,10*ROW('Hygiene Data'!H109)))</f>
        <v/>
      </c>
      <c r="EC115" s="298" t="str">
        <f ca="true">+IF(OFFSET('Hygiene Data'!$H$13,0,10*ROW('Hygiene Data'!H109))="","",OFFSET('Hygiene Data'!$H$13,0,10*ROW('Hygiene Data'!H109)))</f>
        <v/>
      </c>
      <c r="ED115" s="298" t="str">
        <f ca="true">+IF(OFFSET('Hygiene Data'!$I$11,0,10*ROW('Hygiene Data'!I109))="","",OFFSET('Hygiene Data'!$I$11,0,10*ROW('Hygiene Data'!I109)))</f>
        <v/>
      </c>
      <c r="EE115" s="298" t="str">
        <f ca="true">+IF(OFFSET('Hygiene Data'!$I$12,0,10*ROW('Hygiene Data'!I109))="","",OFFSET('Hygiene Data'!$I$12,0,10*ROW('Hygiene Data'!I109)))</f>
        <v/>
      </c>
      <c r="EF115" s="298"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54"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8"/>
      <c r="BS116" s="298" t="str">
        <f ca="true">+IF(OFFSET('Water Data'!$D$27,0,10*ROW('Water Data'!D110))="","",OFFSET('Water Data'!$D$27,0,10*ROW('Water Data'!D110)))</f>
        <v/>
      </c>
      <c r="BT116" s="298" t="str">
        <f ca="true">+IF(OFFSET('Water Data'!$D$28,0,10*ROW('Water Data'!D110))="","",OFFSET('Water Data'!$D$28,0,10*ROW('Water Data'!D110)))</f>
        <v/>
      </c>
      <c r="BU116" s="298" t="str">
        <f ca="true">+IF(OFFSET('Water Data'!$D$29,0,10*ROW('Water Data'!D110))="","",OFFSET('Water Data'!$D$29,0,10*ROW('Water Data'!D110)))</f>
        <v/>
      </c>
      <c r="BV116" s="298" t="str">
        <f ca="true">+IF(OFFSET('Water Data'!$E$27,0,10*ROW('Water Data'!E110))="","",OFFSET('Water Data'!$E$27,0,10*ROW('Water Data'!E110)))</f>
        <v/>
      </c>
      <c r="BW116" s="298" t="str">
        <f ca="true">+IF(OFFSET('Water Data'!$E$28,0,10*ROW('Water Data'!E110))="","",OFFSET('Water Data'!$E$28,0,10*ROW('Water Data'!E110)))</f>
        <v/>
      </c>
      <c r="BX116" s="298" t="str">
        <f ca="true">+IF(OFFSET('Water Data'!$E$29,0,10*ROW('Water Data'!E110))="","",OFFSET('Water Data'!$E$29,0,10*ROW('Water Data'!E110)))</f>
        <v/>
      </c>
      <c r="BY116" s="298" t="str">
        <f ca="true">+IF(OFFSET('Water Data'!$F$27,0,10*ROW('Water Data'!F110))="","",OFFSET('Water Data'!$F$27,0,10*ROW('Water Data'!F110)))</f>
        <v/>
      </c>
      <c r="BZ116" s="298" t="str">
        <f ca="true">+IF(OFFSET('Water Data'!$F$28,0,10*ROW('Water Data'!F110))="","",OFFSET('Water Data'!$F$28,0,10*ROW('Water Data'!F110)))</f>
        <v/>
      </c>
      <c r="CA116" s="298" t="str">
        <f ca="true">+IF(OFFSET('Water Data'!$F$29,0,10*ROW('Water Data'!F110))="","",OFFSET('Water Data'!$F$29,0,10*ROW('Water Data'!F110)))</f>
        <v/>
      </c>
      <c r="CB116" s="298" t="str">
        <f ca="true">+IF(OFFSET('Water Data'!$G$27,0,10*ROW('Water Data'!G110))="","",OFFSET('Water Data'!$G$27,0,10*ROW('Water Data'!G110)))</f>
        <v/>
      </c>
      <c r="CC116" s="298" t="str">
        <f ca="true">+IF(OFFSET('Water Data'!$G$28,0,10*ROW('Water Data'!G110))="","",OFFSET('Water Data'!$G$28,0,10*ROW('Water Data'!G110)))</f>
        <v/>
      </c>
      <c r="CD116" s="298" t="str">
        <f ca="true">+IF(OFFSET('Water Data'!$G$29,0,10*ROW('Water Data'!G110))="","",OFFSET('Water Data'!$G$29,0,10*ROW('Water Data'!G110)))</f>
        <v/>
      </c>
      <c r="CE116" s="298" t="str">
        <f ca="true">+IF(OFFSET('Water Data'!$H$27,0,10*ROW('Water Data'!H110))="","",OFFSET('Water Data'!$H$27,0,10*ROW('Water Data'!H110)))</f>
        <v/>
      </c>
      <c r="CF116" s="298" t="str">
        <f ca="true">+IF(OFFSET('Water Data'!$H$28,0,10*ROW('Water Data'!H110))="","",OFFSET('Water Data'!$H$28,0,10*ROW('Water Data'!H110)))</f>
        <v/>
      </c>
      <c r="CG116" s="298" t="str">
        <f ca="true">+IF(OFFSET('Water Data'!$H$29,0,10*ROW('Water Data'!H110))="","",OFFSET('Water Data'!$H$29,0,10*ROW('Water Data'!H110)))</f>
        <v/>
      </c>
      <c r="CH116" s="298" t="str">
        <f ca="true">+IF(OFFSET('Water Data'!$I$27,0,10*ROW('Water Data'!I110))="","",OFFSET('Water Data'!$I$27,0,10*ROW('Water Data'!I110)))</f>
        <v/>
      </c>
      <c r="CI116" s="298" t="str">
        <f ca="true">+IF(OFFSET('Water Data'!$I$28,0,10*ROW('Water Data'!I110))="","",OFFSET('Water Data'!$I$28,0,10*ROW('Water Data'!I110)))</f>
        <v/>
      </c>
      <c r="CJ116" s="298" t="str">
        <f ca="true">+IF(OFFSET('Water Data'!$I$29,0,10*ROW('Water Data'!I110))="","",OFFSET('Water Data'!$I$29,0,10*ROW('Water Data'!I110)))</f>
        <v/>
      </c>
      <c r="CK116" s="298" t="str">
        <f ca="true">+IF(OFFSET('Sanitation Data'!$D$28,0,10*ROW('Sanitation Data'!D110))="","",OFFSET('Sanitation Data'!$D$28,0,10*ROW('Sanitation Data'!D110)))</f>
        <v/>
      </c>
      <c r="CL116" s="298" t="str">
        <f ca="true">+IF(OFFSET('Sanitation Data'!$D$29,0,10*ROW('Sanitation Data'!D110))="","",OFFSET('Sanitation Data'!$D$29,0,10*ROW('Sanitation Data'!D110)))</f>
        <v/>
      </c>
      <c r="CM116" s="298" t="str">
        <f ca="true">+IF(OFFSET('Sanitation Data'!$D$30,0,10*ROW('Sanitation Data'!D110))="","",OFFSET('Sanitation Data'!$D$30,0,10*ROW('Sanitation Data'!D110)))</f>
        <v/>
      </c>
      <c r="CN116" s="298" t="str">
        <f ca="true">+IF(OFFSET('Sanitation Data'!$D$31,0,10*ROW('Sanitation Data'!D110))="","",OFFSET('Sanitation Data'!$D$31,0,10*ROW('Sanitation Data'!D110)))</f>
        <v/>
      </c>
      <c r="CO116" s="298" t="str">
        <f ca="true">+IF(OFFSET('Sanitation Data'!$D$32,0,10*ROW('Sanitation Data'!D110))="","",OFFSET('Sanitation Data'!$D$32,0,10*ROW('Sanitation Data'!D110)))</f>
        <v/>
      </c>
      <c r="CP116" s="298" t="str">
        <f ca="true">+IF(OFFSET('Sanitation Data'!$E$28,0,10*ROW('Sanitation Data'!E110))="","",OFFSET('Sanitation Data'!$E$28,0,10*ROW('Sanitation Data'!E110)))</f>
        <v/>
      </c>
      <c r="CQ116" s="298" t="str">
        <f ca="true">+IF(OFFSET('Sanitation Data'!$E$29,0,10*ROW('Sanitation Data'!E110))="","",OFFSET('Sanitation Data'!$E$29,0,10*ROW('Sanitation Data'!E110)))</f>
        <v/>
      </c>
      <c r="CR116" s="298" t="str">
        <f ca="true">+IF(OFFSET('Sanitation Data'!$E$30,0,10*ROW('Sanitation Data'!E110))="","",OFFSET('Sanitation Data'!$E$30,0,10*ROW('Sanitation Data'!E110)))</f>
        <v/>
      </c>
      <c r="CS116" s="298" t="str">
        <f ca="true">+IF(OFFSET('Sanitation Data'!$E$31,0,10*ROW('Sanitation Data'!E110))="","",OFFSET('Sanitation Data'!$E$31,0,10*ROW('Sanitation Data'!E110)))</f>
        <v/>
      </c>
      <c r="CT116" s="298" t="str">
        <f ca="true">+IF(OFFSET('Sanitation Data'!$E$32,0,10*ROW('Sanitation Data'!E110))="","",OFFSET('Sanitation Data'!$E$32,0,10*ROW('Sanitation Data'!E110)))</f>
        <v/>
      </c>
      <c r="CU116" s="298" t="str">
        <f ca="true">+IF(OFFSET('Sanitation Data'!$F$28,0,10*ROW('Sanitation Data'!F110))="","",OFFSET('Sanitation Data'!$F$28,0,10*ROW('Sanitation Data'!F110)))</f>
        <v/>
      </c>
      <c r="CV116" s="298" t="str">
        <f ca="true">+IF(OFFSET('Sanitation Data'!$F$29,0,10*ROW('Sanitation Data'!F110))="","",OFFSET('Sanitation Data'!$F$29,0,10*ROW('Sanitation Data'!F110)))</f>
        <v/>
      </c>
      <c r="CW116" s="298" t="str">
        <f ca="true">+IF(OFFSET('Sanitation Data'!$F$30,0,10*ROW('Sanitation Data'!F110))="","",OFFSET('Sanitation Data'!$F$30,0,10*ROW('Sanitation Data'!F110)))</f>
        <v/>
      </c>
      <c r="CX116" s="298" t="str">
        <f ca="true">+IF(OFFSET('Sanitation Data'!$F$31,0,10*ROW('Sanitation Data'!F110))="","",OFFSET('Sanitation Data'!$F$31,0,10*ROW('Sanitation Data'!F110)))</f>
        <v/>
      </c>
      <c r="CY116" s="298" t="str">
        <f ca="true">+IF(OFFSET('Sanitation Data'!$F$32,0,10*ROW('Sanitation Data'!F110))="","",OFFSET('Sanitation Data'!$F$32,0,10*ROW('Sanitation Data'!F110)))</f>
        <v/>
      </c>
      <c r="CZ116" s="298" t="str">
        <f ca="true">+IF(OFFSET('Sanitation Data'!$G$28,0,10*ROW('Sanitation Data'!G110))="","",OFFSET('Sanitation Data'!$G$28,0,10*ROW('Sanitation Data'!G110)))</f>
        <v/>
      </c>
      <c r="DA116" s="298" t="str">
        <f ca="true">+IF(OFFSET('Sanitation Data'!$G$29,0,10*ROW('Sanitation Data'!G110))="","",OFFSET('Sanitation Data'!$G$29,0,10*ROW('Sanitation Data'!G110)))</f>
        <v/>
      </c>
      <c r="DB116" s="298" t="str">
        <f ca="true">+IF(OFFSET('Sanitation Data'!$G$30,0,10*ROW('Sanitation Data'!G110))="","",OFFSET('Sanitation Data'!$G$30,0,10*ROW('Sanitation Data'!G110)))</f>
        <v/>
      </c>
      <c r="DC116" s="298" t="str">
        <f ca="true">+IF(OFFSET('Sanitation Data'!$G$31,0,10*ROW('Sanitation Data'!G110))="","",OFFSET('Sanitation Data'!$G$31,0,10*ROW('Sanitation Data'!G110)))</f>
        <v/>
      </c>
      <c r="DD116" s="298" t="str">
        <f ca="true">+IF(OFFSET('Sanitation Data'!$G$32,0,10*ROW('Sanitation Data'!G110))="","",OFFSET('Sanitation Data'!$G$32,0,10*ROW('Sanitation Data'!G110)))</f>
        <v/>
      </c>
      <c r="DE116" s="298" t="str">
        <f ca="true">+IF(OFFSET('Sanitation Data'!$H$28,0,10*ROW('Sanitation Data'!H110))="","",OFFSET('Sanitation Data'!$H$28,0,10*ROW('Sanitation Data'!H110)))</f>
        <v/>
      </c>
      <c r="DF116" s="298" t="str">
        <f ca="true">+IF(OFFSET('Sanitation Data'!$H$29,0,10*ROW('Sanitation Data'!H110))="","",OFFSET('Sanitation Data'!$H$29,0,10*ROW('Sanitation Data'!H110)))</f>
        <v/>
      </c>
      <c r="DG116" s="298" t="str">
        <f ca="true">+IF(OFFSET('Sanitation Data'!$H$30,0,10*ROW('Sanitation Data'!H110))="","",OFFSET('Sanitation Data'!$H$30,0,10*ROW('Sanitation Data'!H110)))</f>
        <v/>
      </c>
      <c r="DH116" s="298" t="str">
        <f ca="true">+IF(OFFSET('Sanitation Data'!$H$31,0,10*ROW('Sanitation Data'!H110))="","",OFFSET('Sanitation Data'!$H$31,0,10*ROW('Sanitation Data'!H110)))</f>
        <v/>
      </c>
      <c r="DI116" s="298" t="str">
        <f ca="true">+IF(OFFSET('Sanitation Data'!$H$32,0,10*ROW('Sanitation Data'!H110))="","",OFFSET('Sanitation Data'!$H$32,0,10*ROW('Sanitation Data'!H110)))</f>
        <v/>
      </c>
      <c r="DJ116" s="298" t="str">
        <f ca="true">+IF(OFFSET('Sanitation Data'!$I$28,0,10*ROW('Sanitation Data'!I110))="","",OFFSET('Sanitation Data'!$I$28,0,10*ROW('Sanitation Data'!I110)))</f>
        <v/>
      </c>
      <c r="DK116" s="298" t="str">
        <f ca="true">+IF(OFFSET('Sanitation Data'!$I$29,0,10*ROW('Sanitation Data'!I110))="","",OFFSET('Sanitation Data'!$I$29,0,10*ROW('Sanitation Data'!I110)))</f>
        <v/>
      </c>
      <c r="DL116" s="298" t="str">
        <f ca="true">+IF(OFFSET('Sanitation Data'!$I$30,0,10*ROW('Sanitation Data'!I110))="","",OFFSET('Sanitation Data'!$I$30,0,10*ROW('Sanitation Data'!I110)))</f>
        <v/>
      </c>
      <c r="DM116" s="298" t="str">
        <f ca="true">+IF(OFFSET('Sanitation Data'!$I$31,0,10*ROW('Sanitation Data'!I110))="","",OFFSET('Sanitation Data'!$I$31,0,10*ROW('Sanitation Data'!I110)))</f>
        <v/>
      </c>
      <c r="DN116" s="298" t="str">
        <f ca="true">+IF(OFFSET('Sanitation Data'!$I$32,0,10*ROW('Sanitation Data'!I110))="","",OFFSET('Sanitation Data'!$I$32,0,10*ROW('Sanitation Data'!I110)))</f>
        <v/>
      </c>
      <c r="DO116" s="298" t="str">
        <f ca="true">+IF(OFFSET('Hygiene Data'!$D$11,0,10*ROW('Hygiene Data'!D110))="","",OFFSET('Hygiene Data'!$D$11,0,10*ROW('Hygiene Data'!D110)))</f>
        <v/>
      </c>
      <c r="DP116" s="298" t="str">
        <f ca="true">+IF(OFFSET('Hygiene Data'!$D$12,0,10*ROW('Hygiene Data'!D110))="","",OFFSET('Hygiene Data'!$D$12,0,10*ROW('Hygiene Data'!D110)))</f>
        <v/>
      </c>
      <c r="DQ116" s="298" t="str">
        <f ca="true">+IF(OFFSET('Hygiene Data'!$D$13,0,10*ROW('Hygiene Data'!D110))="","",OFFSET('Hygiene Data'!$D$13,0,10*ROW('Hygiene Data'!D110)))</f>
        <v/>
      </c>
      <c r="DR116" s="298" t="str">
        <f ca="true">+IF(OFFSET('Hygiene Data'!$E$11,0,10*ROW('Hygiene Data'!E110))="","",OFFSET('Hygiene Data'!$E$11,0,10*ROW('Hygiene Data'!E110)))</f>
        <v/>
      </c>
      <c r="DS116" s="298" t="str">
        <f ca="true">+IF(OFFSET('Hygiene Data'!$E$12,0,10*ROW('Hygiene Data'!E110))="","",OFFSET('Hygiene Data'!$E$12,0,10*ROW('Hygiene Data'!E110)))</f>
        <v/>
      </c>
      <c r="DT116" s="298" t="str">
        <f ca="true">+IF(OFFSET('Hygiene Data'!$E$13,0,10*ROW('Hygiene Data'!E110))="","",OFFSET('Hygiene Data'!$E$13,0,10*ROW('Hygiene Data'!E110)))</f>
        <v/>
      </c>
      <c r="DU116" s="298" t="str">
        <f ca="true">+IF(OFFSET('Hygiene Data'!$F$11,0,10*ROW('Hygiene Data'!F110))="","",OFFSET('Hygiene Data'!$F$11,0,10*ROW('Hygiene Data'!F110)))</f>
        <v/>
      </c>
      <c r="DV116" s="298" t="str">
        <f ca="true">+IF(OFFSET('Hygiene Data'!$F$12,0,10*ROW('Hygiene Data'!F110))="","",OFFSET('Hygiene Data'!$F$12,0,10*ROW('Hygiene Data'!F110)))</f>
        <v/>
      </c>
      <c r="DW116" s="298" t="str">
        <f ca="true">+IF(OFFSET('Hygiene Data'!$F$13,0,10*ROW('Hygiene Data'!F110))="","",OFFSET('Hygiene Data'!$F$13,0,10*ROW('Hygiene Data'!F110)))</f>
        <v/>
      </c>
      <c r="DX116" s="298" t="str">
        <f ca="true">+IF(OFFSET('Hygiene Data'!$G$11,0,10*ROW('Hygiene Data'!G110))="","",OFFSET('Hygiene Data'!$G$11,0,10*ROW('Hygiene Data'!G110)))</f>
        <v/>
      </c>
      <c r="DY116" s="298" t="str">
        <f ca="true">+IF(OFFSET('Hygiene Data'!$G$12,0,10*ROW('Hygiene Data'!G110))="","",OFFSET('Hygiene Data'!$G$12,0,10*ROW('Hygiene Data'!G110)))</f>
        <v/>
      </c>
      <c r="DZ116" s="298" t="str">
        <f ca="true">+IF(OFFSET('Hygiene Data'!$G$13,0,10*ROW('Hygiene Data'!G110))="","",OFFSET('Hygiene Data'!$G$13,0,10*ROW('Hygiene Data'!G110)))</f>
        <v/>
      </c>
      <c r="EA116" s="298" t="str">
        <f ca="true">+IF(OFFSET('Hygiene Data'!$H$11,0,10*ROW('Hygiene Data'!H110))="","",OFFSET('Hygiene Data'!$H$11,0,10*ROW('Hygiene Data'!H110)))</f>
        <v/>
      </c>
      <c r="EB116" s="298" t="str">
        <f ca="true">+IF(OFFSET('Hygiene Data'!$H$12,0,10*ROW('Hygiene Data'!H110))="","",OFFSET('Hygiene Data'!$H$12,0,10*ROW('Hygiene Data'!H110)))</f>
        <v/>
      </c>
      <c r="EC116" s="298" t="str">
        <f ca="true">+IF(OFFSET('Hygiene Data'!$H$13,0,10*ROW('Hygiene Data'!H110))="","",OFFSET('Hygiene Data'!$H$13,0,10*ROW('Hygiene Data'!H110)))</f>
        <v/>
      </c>
      <c r="ED116" s="298" t="str">
        <f ca="true">+IF(OFFSET('Hygiene Data'!$I$11,0,10*ROW('Hygiene Data'!I110))="","",OFFSET('Hygiene Data'!$I$11,0,10*ROW('Hygiene Data'!I110)))</f>
        <v/>
      </c>
      <c r="EE116" s="298" t="str">
        <f ca="true">+IF(OFFSET('Hygiene Data'!$I$12,0,10*ROW('Hygiene Data'!I110))="","",OFFSET('Hygiene Data'!$I$12,0,10*ROW('Hygiene Data'!I110)))</f>
        <v/>
      </c>
      <c r="EF116" s="298"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54"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8"/>
      <c r="BS117" s="298" t="str">
        <f ca="true">+IF(OFFSET('Water Data'!$D$27,0,10*ROW('Water Data'!D111))="","",OFFSET('Water Data'!$D$27,0,10*ROW('Water Data'!D111)))</f>
        <v/>
      </c>
      <c r="BT117" s="298" t="str">
        <f ca="true">+IF(OFFSET('Water Data'!$D$28,0,10*ROW('Water Data'!D111))="","",OFFSET('Water Data'!$D$28,0,10*ROW('Water Data'!D111)))</f>
        <v/>
      </c>
      <c r="BU117" s="298" t="str">
        <f ca="true">+IF(OFFSET('Water Data'!$D$29,0,10*ROW('Water Data'!D111))="","",OFFSET('Water Data'!$D$29,0,10*ROW('Water Data'!D111)))</f>
        <v/>
      </c>
      <c r="BV117" s="298" t="str">
        <f ca="true">+IF(OFFSET('Water Data'!$E$27,0,10*ROW('Water Data'!E111))="","",OFFSET('Water Data'!$E$27,0,10*ROW('Water Data'!E111)))</f>
        <v/>
      </c>
      <c r="BW117" s="298" t="str">
        <f ca="true">+IF(OFFSET('Water Data'!$E$28,0,10*ROW('Water Data'!E111))="","",OFFSET('Water Data'!$E$28,0,10*ROW('Water Data'!E111)))</f>
        <v/>
      </c>
      <c r="BX117" s="298" t="str">
        <f ca="true">+IF(OFFSET('Water Data'!$E$29,0,10*ROW('Water Data'!E111))="","",OFFSET('Water Data'!$E$29,0,10*ROW('Water Data'!E111)))</f>
        <v/>
      </c>
      <c r="BY117" s="298" t="str">
        <f ca="true">+IF(OFFSET('Water Data'!$F$27,0,10*ROW('Water Data'!F111))="","",OFFSET('Water Data'!$F$27,0,10*ROW('Water Data'!F111)))</f>
        <v/>
      </c>
      <c r="BZ117" s="298" t="str">
        <f ca="true">+IF(OFFSET('Water Data'!$F$28,0,10*ROW('Water Data'!F111))="","",OFFSET('Water Data'!$F$28,0,10*ROW('Water Data'!F111)))</f>
        <v/>
      </c>
      <c r="CA117" s="298" t="str">
        <f ca="true">+IF(OFFSET('Water Data'!$F$29,0,10*ROW('Water Data'!F111))="","",OFFSET('Water Data'!$F$29,0,10*ROW('Water Data'!F111)))</f>
        <v/>
      </c>
      <c r="CB117" s="298" t="str">
        <f ca="true">+IF(OFFSET('Water Data'!$G$27,0,10*ROW('Water Data'!G111))="","",OFFSET('Water Data'!$G$27,0,10*ROW('Water Data'!G111)))</f>
        <v/>
      </c>
      <c r="CC117" s="298" t="str">
        <f ca="true">+IF(OFFSET('Water Data'!$G$28,0,10*ROW('Water Data'!G111))="","",OFFSET('Water Data'!$G$28,0,10*ROW('Water Data'!G111)))</f>
        <v/>
      </c>
      <c r="CD117" s="298" t="str">
        <f ca="true">+IF(OFFSET('Water Data'!$G$29,0,10*ROW('Water Data'!G111))="","",OFFSET('Water Data'!$G$29,0,10*ROW('Water Data'!G111)))</f>
        <v/>
      </c>
      <c r="CE117" s="298" t="str">
        <f ca="true">+IF(OFFSET('Water Data'!$H$27,0,10*ROW('Water Data'!H111))="","",OFFSET('Water Data'!$H$27,0,10*ROW('Water Data'!H111)))</f>
        <v/>
      </c>
      <c r="CF117" s="298" t="str">
        <f ca="true">+IF(OFFSET('Water Data'!$H$28,0,10*ROW('Water Data'!H111))="","",OFFSET('Water Data'!$H$28,0,10*ROW('Water Data'!H111)))</f>
        <v/>
      </c>
      <c r="CG117" s="298" t="str">
        <f ca="true">+IF(OFFSET('Water Data'!$H$29,0,10*ROW('Water Data'!H111))="","",OFFSET('Water Data'!$H$29,0,10*ROW('Water Data'!H111)))</f>
        <v/>
      </c>
      <c r="CH117" s="298" t="str">
        <f ca="true">+IF(OFFSET('Water Data'!$I$27,0,10*ROW('Water Data'!I111))="","",OFFSET('Water Data'!$I$27,0,10*ROW('Water Data'!I111)))</f>
        <v/>
      </c>
      <c r="CI117" s="298" t="str">
        <f ca="true">+IF(OFFSET('Water Data'!$I$28,0,10*ROW('Water Data'!I111))="","",OFFSET('Water Data'!$I$28,0,10*ROW('Water Data'!I111)))</f>
        <v/>
      </c>
      <c r="CJ117" s="298" t="str">
        <f ca="true">+IF(OFFSET('Water Data'!$I$29,0,10*ROW('Water Data'!I111))="","",OFFSET('Water Data'!$I$29,0,10*ROW('Water Data'!I111)))</f>
        <v/>
      </c>
      <c r="CK117" s="298" t="str">
        <f ca="true">+IF(OFFSET('Sanitation Data'!$D$28,0,10*ROW('Sanitation Data'!D111))="","",OFFSET('Sanitation Data'!$D$28,0,10*ROW('Sanitation Data'!D111)))</f>
        <v/>
      </c>
      <c r="CL117" s="298" t="str">
        <f ca="true">+IF(OFFSET('Sanitation Data'!$D$29,0,10*ROW('Sanitation Data'!D111))="","",OFFSET('Sanitation Data'!$D$29,0,10*ROW('Sanitation Data'!D111)))</f>
        <v/>
      </c>
      <c r="CM117" s="298" t="str">
        <f ca="true">+IF(OFFSET('Sanitation Data'!$D$30,0,10*ROW('Sanitation Data'!D111))="","",OFFSET('Sanitation Data'!$D$30,0,10*ROW('Sanitation Data'!D111)))</f>
        <v/>
      </c>
      <c r="CN117" s="298" t="str">
        <f ca="true">+IF(OFFSET('Sanitation Data'!$D$31,0,10*ROW('Sanitation Data'!D111))="","",OFFSET('Sanitation Data'!$D$31,0,10*ROW('Sanitation Data'!D111)))</f>
        <v/>
      </c>
      <c r="CO117" s="298" t="str">
        <f ca="true">+IF(OFFSET('Sanitation Data'!$D$32,0,10*ROW('Sanitation Data'!D111))="","",OFFSET('Sanitation Data'!$D$32,0,10*ROW('Sanitation Data'!D111)))</f>
        <v/>
      </c>
      <c r="CP117" s="298" t="str">
        <f ca="true">+IF(OFFSET('Sanitation Data'!$E$28,0,10*ROW('Sanitation Data'!E111))="","",OFFSET('Sanitation Data'!$E$28,0,10*ROW('Sanitation Data'!E111)))</f>
        <v/>
      </c>
      <c r="CQ117" s="298" t="str">
        <f ca="true">+IF(OFFSET('Sanitation Data'!$E$29,0,10*ROW('Sanitation Data'!E111))="","",OFFSET('Sanitation Data'!$E$29,0,10*ROW('Sanitation Data'!E111)))</f>
        <v/>
      </c>
      <c r="CR117" s="298" t="str">
        <f ca="true">+IF(OFFSET('Sanitation Data'!$E$30,0,10*ROW('Sanitation Data'!E111))="","",OFFSET('Sanitation Data'!$E$30,0,10*ROW('Sanitation Data'!E111)))</f>
        <v/>
      </c>
      <c r="CS117" s="298" t="str">
        <f ca="true">+IF(OFFSET('Sanitation Data'!$E$31,0,10*ROW('Sanitation Data'!E111))="","",OFFSET('Sanitation Data'!$E$31,0,10*ROW('Sanitation Data'!E111)))</f>
        <v/>
      </c>
      <c r="CT117" s="298" t="str">
        <f ca="true">+IF(OFFSET('Sanitation Data'!$E$32,0,10*ROW('Sanitation Data'!E111))="","",OFFSET('Sanitation Data'!$E$32,0,10*ROW('Sanitation Data'!E111)))</f>
        <v/>
      </c>
      <c r="CU117" s="298" t="str">
        <f ca="true">+IF(OFFSET('Sanitation Data'!$F$28,0,10*ROW('Sanitation Data'!F111))="","",OFFSET('Sanitation Data'!$F$28,0,10*ROW('Sanitation Data'!F111)))</f>
        <v/>
      </c>
      <c r="CV117" s="298" t="str">
        <f ca="true">+IF(OFFSET('Sanitation Data'!$F$29,0,10*ROW('Sanitation Data'!F111))="","",OFFSET('Sanitation Data'!$F$29,0,10*ROW('Sanitation Data'!F111)))</f>
        <v/>
      </c>
      <c r="CW117" s="298" t="str">
        <f ca="true">+IF(OFFSET('Sanitation Data'!$F$30,0,10*ROW('Sanitation Data'!F111))="","",OFFSET('Sanitation Data'!$F$30,0,10*ROW('Sanitation Data'!F111)))</f>
        <v/>
      </c>
      <c r="CX117" s="298" t="str">
        <f ca="true">+IF(OFFSET('Sanitation Data'!$F$31,0,10*ROW('Sanitation Data'!F111))="","",OFFSET('Sanitation Data'!$F$31,0,10*ROW('Sanitation Data'!F111)))</f>
        <v/>
      </c>
      <c r="CY117" s="298" t="str">
        <f ca="true">+IF(OFFSET('Sanitation Data'!$F$32,0,10*ROW('Sanitation Data'!F111))="","",OFFSET('Sanitation Data'!$F$32,0,10*ROW('Sanitation Data'!F111)))</f>
        <v/>
      </c>
      <c r="CZ117" s="298" t="str">
        <f ca="true">+IF(OFFSET('Sanitation Data'!$G$28,0,10*ROW('Sanitation Data'!G111))="","",OFFSET('Sanitation Data'!$G$28,0,10*ROW('Sanitation Data'!G111)))</f>
        <v/>
      </c>
      <c r="DA117" s="298" t="str">
        <f ca="true">+IF(OFFSET('Sanitation Data'!$G$29,0,10*ROW('Sanitation Data'!G111))="","",OFFSET('Sanitation Data'!$G$29,0,10*ROW('Sanitation Data'!G111)))</f>
        <v/>
      </c>
      <c r="DB117" s="298" t="str">
        <f ca="true">+IF(OFFSET('Sanitation Data'!$G$30,0,10*ROW('Sanitation Data'!G111))="","",OFFSET('Sanitation Data'!$G$30,0,10*ROW('Sanitation Data'!G111)))</f>
        <v/>
      </c>
      <c r="DC117" s="298" t="str">
        <f ca="true">+IF(OFFSET('Sanitation Data'!$G$31,0,10*ROW('Sanitation Data'!G111))="","",OFFSET('Sanitation Data'!$G$31,0,10*ROW('Sanitation Data'!G111)))</f>
        <v/>
      </c>
      <c r="DD117" s="298" t="str">
        <f ca="true">+IF(OFFSET('Sanitation Data'!$G$32,0,10*ROW('Sanitation Data'!G111))="","",OFFSET('Sanitation Data'!$G$32,0,10*ROW('Sanitation Data'!G111)))</f>
        <v/>
      </c>
      <c r="DE117" s="298" t="str">
        <f ca="true">+IF(OFFSET('Sanitation Data'!$H$28,0,10*ROW('Sanitation Data'!H111))="","",OFFSET('Sanitation Data'!$H$28,0,10*ROW('Sanitation Data'!H111)))</f>
        <v/>
      </c>
      <c r="DF117" s="298" t="str">
        <f ca="true">+IF(OFFSET('Sanitation Data'!$H$29,0,10*ROW('Sanitation Data'!H111))="","",OFFSET('Sanitation Data'!$H$29,0,10*ROW('Sanitation Data'!H111)))</f>
        <v/>
      </c>
      <c r="DG117" s="298" t="str">
        <f ca="true">+IF(OFFSET('Sanitation Data'!$H$30,0,10*ROW('Sanitation Data'!H111))="","",OFFSET('Sanitation Data'!$H$30,0,10*ROW('Sanitation Data'!H111)))</f>
        <v/>
      </c>
      <c r="DH117" s="298" t="str">
        <f ca="true">+IF(OFFSET('Sanitation Data'!$H$31,0,10*ROW('Sanitation Data'!H111))="","",OFFSET('Sanitation Data'!$H$31,0,10*ROW('Sanitation Data'!H111)))</f>
        <v/>
      </c>
      <c r="DI117" s="298" t="str">
        <f ca="true">+IF(OFFSET('Sanitation Data'!$H$32,0,10*ROW('Sanitation Data'!H111))="","",OFFSET('Sanitation Data'!$H$32,0,10*ROW('Sanitation Data'!H111)))</f>
        <v/>
      </c>
      <c r="DJ117" s="298" t="str">
        <f ca="true">+IF(OFFSET('Sanitation Data'!$I$28,0,10*ROW('Sanitation Data'!I111))="","",OFFSET('Sanitation Data'!$I$28,0,10*ROW('Sanitation Data'!I111)))</f>
        <v/>
      </c>
      <c r="DK117" s="298" t="str">
        <f ca="true">+IF(OFFSET('Sanitation Data'!$I$29,0,10*ROW('Sanitation Data'!I111))="","",OFFSET('Sanitation Data'!$I$29,0,10*ROW('Sanitation Data'!I111)))</f>
        <v/>
      </c>
      <c r="DL117" s="298" t="str">
        <f ca="true">+IF(OFFSET('Sanitation Data'!$I$30,0,10*ROW('Sanitation Data'!I111))="","",OFFSET('Sanitation Data'!$I$30,0,10*ROW('Sanitation Data'!I111)))</f>
        <v/>
      </c>
      <c r="DM117" s="298" t="str">
        <f ca="true">+IF(OFFSET('Sanitation Data'!$I$31,0,10*ROW('Sanitation Data'!I111))="","",OFFSET('Sanitation Data'!$I$31,0,10*ROW('Sanitation Data'!I111)))</f>
        <v/>
      </c>
      <c r="DN117" s="298" t="str">
        <f ca="true">+IF(OFFSET('Sanitation Data'!$I$32,0,10*ROW('Sanitation Data'!I111))="","",OFFSET('Sanitation Data'!$I$32,0,10*ROW('Sanitation Data'!I111)))</f>
        <v/>
      </c>
      <c r="DO117" s="298" t="str">
        <f ca="true">+IF(OFFSET('Hygiene Data'!$D$11,0,10*ROW('Hygiene Data'!D111))="","",OFFSET('Hygiene Data'!$D$11,0,10*ROW('Hygiene Data'!D111)))</f>
        <v/>
      </c>
      <c r="DP117" s="298" t="str">
        <f ca="true">+IF(OFFSET('Hygiene Data'!$D$12,0,10*ROW('Hygiene Data'!D111))="","",OFFSET('Hygiene Data'!$D$12,0,10*ROW('Hygiene Data'!D111)))</f>
        <v/>
      </c>
      <c r="DQ117" s="298" t="str">
        <f ca="true">+IF(OFFSET('Hygiene Data'!$D$13,0,10*ROW('Hygiene Data'!D111))="","",OFFSET('Hygiene Data'!$D$13,0,10*ROW('Hygiene Data'!D111)))</f>
        <v/>
      </c>
      <c r="DR117" s="298" t="str">
        <f ca="true">+IF(OFFSET('Hygiene Data'!$E$11,0,10*ROW('Hygiene Data'!E111))="","",OFFSET('Hygiene Data'!$E$11,0,10*ROW('Hygiene Data'!E111)))</f>
        <v/>
      </c>
      <c r="DS117" s="298" t="str">
        <f ca="true">+IF(OFFSET('Hygiene Data'!$E$12,0,10*ROW('Hygiene Data'!E111))="","",OFFSET('Hygiene Data'!$E$12,0,10*ROW('Hygiene Data'!E111)))</f>
        <v/>
      </c>
      <c r="DT117" s="298" t="str">
        <f ca="true">+IF(OFFSET('Hygiene Data'!$E$13,0,10*ROW('Hygiene Data'!E111))="","",OFFSET('Hygiene Data'!$E$13,0,10*ROW('Hygiene Data'!E111)))</f>
        <v/>
      </c>
      <c r="DU117" s="298" t="str">
        <f ca="true">+IF(OFFSET('Hygiene Data'!$F$11,0,10*ROW('Hygiene Data'!F111))="","",OFFSET('Hygiene Data'!$F$11,0,10*ROW('Hygiene Data'!F111)))</f>
        <v/>
      </c>
      <c r="DV117" s="298" t="str">
        <f ca="true">+IF(OFFSET('Hygiene Data'!$F$12,0,10*ROW('Hygiene Data'!F111))="","",OFFSET('Hygiene Data'!$F$12,0,10*ROW('Hygiene Data'!F111)))</f>
        <v/>
      </c>
      <c r="DW117" s="298" t="str">
        <f ca="true">+IF(OFFSET('Hygiene Data'!$F$13,0,10*ROW('Hygiene Data'!F111))="","",OFFSET('Hygiene Data'!$F$13,0,10*ROW('Hygiene Data'!F111)))</f>
        <v/>
      </c>
      <c r="DX117" s="298" t="str">
        <f ca="true">+IF(OFFSET('Hygiene Data'!$G$11,0,10*ROW('Hygiene Data'!G111))="","",OFFSET('Hygiene Data'!$G$11,0,10*ROW('Hygiene Data'!G111)))</f>
        <v/>
      </c>
      <c r="DY117" s="298" t="str">
        <f ca="true">+IF(OFFSET('Hygiene Data'!$G$12,0,10*ROW('Hygiene Data'!G111))="","",OFFSET('Hygiene Data'!$G$12,0,10*ROW('Hygiene Data'!G111)))</f>
        <v/>
      </c>
      <c r="DZ117" s="298" t="str">
        <f ca="true">+IF(OFFSET('Hygiene Data'!$G$13,0,10*ROW('Hygiene Data'!G111))="","",OFFSET('Hygiene Data'!$G$13,0,10*ROW('Hygiene Data'!G111)))</f>
        <v/>
      </c>
      <c r="EA117" s="298" t="str">
        <f ca="true">+IF(OFFSET('Hygiene Data'!$H$11,0,10*ROW('Hygiene Data'!H111))="","",OFFSET('Hygiene Data'!$H$11,0,10*ROW('Hygiene Data'!H111)))</f>
        <v/>
      </c>
      <c r="EB117" s="298" t="str">
        <f ca="true">+IF(OFFSET('Hygiene Data'!$H$12,0,10*ROW('Hygiene Data'!H111))="","",OFFSET('Hygiene Data'!$H$12,0,10*ROW('Hygiene Data'!H111)))</f>
        <v/>
      </c>
      <c r="EC117" s="298" t="str">
        <f ca="true">+IF(OFFSET('Hygiene Data'!$H$13,0,10*ROW('Hygiene Data'!H111))="","",OFFSET('Hygiene Data'!$H$13,0,10*ROW('Hygiene Data'!H111)))</f>
        <v/>
      </c>
      <c r="ED117" s="298" t="str">
        <f ca="true">+IF(OFFSET('Hygiene Data'!$I$11,0,10*ROW('Hygiene Data'!I111))="","",OFFSET('Hygiene Data'!$I$11,0,10*ROW('Hygiene Data'!I111)))</f>
        <v/>
      </c>
      <c r="EE117" s="298" t="str">
        <f ca="true">+IF(OFFSET('Hygiene Data'!$I$12,0,10*ROW('Hygiene Data'!I111))="","",OFFSET('Hygiene Data'!$I$12,0,10*ROW('Hygiene Data'!I111)))</f>
        <v/>
      </c>
      <c r="EF117" s="298"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54"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8"/>
      <c r="BS118" s="298" t="str">
        <f ca="true">+IF(OFFSET('Water Data'!$D$27,0,10*ROW('Water Data'!D112))="","",OFFSET('Water Data'!$D$27,0,10*ROW('Water Data'!D112)))</f>
        <v/>
      </c>
      <c r="BT118" s="298" t="str">
        <f ca="true">+IF(OFFSET('Water Data'!$D$28,0,10*ROW('Water Data'!D112))="","",OFFSET('Water Data'!$D$28,0,10*ROW('Water Data'!D112)))</f>
        <v/>
      </c>
      <c r="BU118" s="298" t="str">
        <f ca="true">+IF(OFFSET('Water Data'!$D$29,0,10*ROW('Water Data'!D112))="","",OFFSET('Water Data'!$D$29,0,10*ROW('Water Data'!D112)))</f>
        <v/>
      </c>
      <c r="BV118" s="298" t="str">
        <f ca="true">+IF(OFFSET('Water Data'!$E$27,0,10*ROW('Water Data'!E112))="","",OFFSET('Water Data'!$E$27,0,10*ROW('Water Data'!E112)))</f>
        <v/>
      </c>
      <c r="BW118" s="298" t="str">
        <f ca="true">+IF(OFFSET('Water Data'!$E$28,0,10*ROW('Water Data'!E112))="","",OFFSET('Water Data'!$E$28,0,10*ROW('Water Data'!E112)))</f>
        <v/>
      </c>
      <c r="BX118" s="298" t="str">
        <f ca="true">+IF(OFFSET('Water Data'!$E$29,0,10*ROW('Water Data'!E112))="","",OFFSET('Water Data'!$E$29,0,10*ROW('Water Data'!E112)))</f>
        <v/>
      </c>
      <c r="BY118" s="298" t="str">
        <f ca="true">+IF(OFFSET('Water Data'!$F$27,0,10*ROW('Water Data'!F112))="","",OFFSET('Water Data'!$F$27,0,10*ROW('Water Data'!F112)))</f>
        <v/>
      </c>
      <c r="BZ118" s="298" t="str">
        <f ca="true">+IF(OFFSET('Water Data'!$F$28,0,10*ROW('Water Data'!F112))="","",OFFSET('Water Data'!$F$28,0,10*ROW('Water Data'!F112)))</f>
        <v/>
      </c>
      <c r="CA118" s="298" t="str">
        <f ca="true">+IF(OFFSET('Water Data'!$F$29,0,10*ROW('Water Data'!F112))="","",OFFSET('Water Data'!$F$29,0,10*ROW('Water Data'!F112)))</f>
        <v/>
      </c>
      <c r="CB118" s="298" t="str">
        <f ca="true">+IF(OFFSET('Water Data'!$G$27,0,10*ROW('Water Data'!G112))="","",OFFSET('Water Data'!$G$27,0,10*ROW('Water Data'!G112)))</f>
        <v/>
      </c>
      <c r="CC118" s="298" t="str">
        <f ca="true">+IF(OFFSET('Water Data'!$G$28,0,10*ROW('Water Data'!G112))="","",OFFSET('Water Data'!$G$28,0,10*ROW('Water Data'!G112)))</f>
        <v/>
      </c>
      <c r="CD118" s="298" t="str">
        <f ca="true">+IF(OFFSET('Water Data'!$G$29,0,10*ROW('Water Data'!G112))="","",OFFSET('Water Data'!$G$29,0,10*ROW('Water Data'!G112)))</f>
        <v/>
      </c>
      <c r="CE118" s="298" t="str">
        <f ca="true">+IF(OFFSET('Water Data'!$H$27,0,10*ROW('Water Data'!H112))="","",OFFSET('Water Data'!$H$27,0,10*ROW('Water Data'!H112)))</f>
        <v/>
      </c>
      <c r="CF118" s="298" t="str">
        <f ca="true">+IF(OFFSET('Water Data'!$H$28,0,10*ROW('Water Data'!H112))="","",OFFSET('Water Data'!$H$28,0,10*ROW('Water Data'!H112)))</f>
        <v/>
      </c>
      <c r="CG118" s="298" t="str">
        <f ca="true">+IF(OFFSET('Water Data'!$H$29,0,10*ROW('Water Data'!H112))="","",OFFSET('Water Data'!$H$29,0,10*ROW('Water Data'!H112)))</f>
        <v/>
      </c>
      <c r="CH118" s="298" t="str">
        <f ca="true">+IF(OFFSET('Water Data'!$I$27,0,10*ROW('Water Data'!I112))="","",OFFSET('Water Data'!$I$27,0,10*ROW('Water Data'!I112)))</f>
        <v/>
      </c>
      <c r="CI118" s="298" t="str">
        <f ca="true">+IF(OFFSET('Water Data'!$I$28,0,10*ROW('Water Data'!I112))="","",OFFSET('Water Data'!$I$28,0,10*ROW('Water Data'!I112)))</f>
        <v/>
      </c>
      <c r="CJ118" s="298" t="str">
        <f ca="true">+IF(OFFSET('Water Data'!$I$29,0,10*ROW('Water Data'!I112))="","",OFFSET('Water Data'!$I$29,0,10*ROW('Water Data'!I112)))</f>
        <v/>
      </c>
      <c r="CK118" s="298" t="str">
        <f ca="true">+IF(OFFSET('Sanitation Data'!$D$28,0,10*ROW('Sanitation Data'!D112))="","",OFFSET('Sanitation Data'!$D$28,0,10*ROW('Sanitation Data'!D112)))</f>
        <v/>
      </c>
      <c r="CL118" s="298" t="str">
        <f ca="true">+IF(OFFSET('Sanitation Data'!$D$29,0,10*ROW('Sanitation Data'!D112))="","",OFFSET('Sanitation Data'!$D$29,0,10*ROW('Sanitation Data'!D112)))</f>
        <v/>
      </c>
      <c r="CM118" s="298" t="str">
        <f ca="true">+IF(OFFSET('Sanitation Data'!$D$30,0,10*ROW('Sanitation Data'!D112))="","",OFFSET('Sanitation Data'!$D$30,0,10*ROW('Sanitation Data'!D112)))</f>
        <v/>
      </c>
      <c r="CN118" s="298" t="str">
        <f ca="true">+IF(OFFSET('Sanitation Data'!$D$31,0,10*ROW('Sanitation Data'!D112))="","",OFFSET('Sanitation Data'!$D$31,0,10*ROW('Sanitation Data'!D112)))</f>
        <v/>
      </c>
      <c r="CO118" s="298" t="str">
        <f ca="true">+IF(OFFSET('Sanitation Data'!$D$32,0,10*ROW('Sanitation Data'!D112))="","",OFFSET('Sanitation Data'!$D$32,0,10*ROW('Sanitation Data'!D112)))</f>
        <v/>
      </c>
      <c r="CP118" s="298" t="str">
        <f ca="true">+IF(OFFSET('Sanitation Data'!$E$28,0,10*ROW('Sanitation Data'!E112))="","",OFFSET('Sanitation Data'!$E$28,0,10*ROW('Sanitation Data'!E112)))</f>
        <v/>
      </c>
      <c r="CQ118" s="298" t="str">
        <f ca="true">+IF(OFFSET('Sanitation Data'!$E$29,0,10*ROW('Sanitation Data'!E112))="","",OFFSET('Sanitation Data'!$E$29,0,10*ROW('Sanitation Data'!E112)))</f>
        <v/>
      </c>
      <c r="CR118" s="298" t="str">
        <f ca="true">+IF(OFFSET('Sanitation Data'!$E$30,0,10*ROW('Sanitation Data'!E112))="","",OFFSET('Sanitation Data'!$E$30,0,10*ROW('Sanitation Data'!E112)))</f>
        <v/>
      </c>
      <c r="CS118" s="298" t="str">
        <f ca="true">+IF(OFFSET('Sanitation Data'!$E$31,0,10*ROW('Sanitation Data'!E112))="","",OFFSET('Sanitation Data'!$E$31,0,10*ROW('Sanitation Data'!E112)))</f>
        <v/>
      </c>
      <c r="CT118" s="298" t="str">
        <f ca="true">+IF(OFFSET('Sanitation Data'!$E$32,0,10*ROW('Sanitation Data'!E112))="","",OFFSET('Sanitation Data'!$E$32,0,10*ROW('Sanitation Data'!E112)))</f>
        <v/>
      </c>
      <c r="CU118" s="298" t="str">
        <f ca="true">+IF(OFFSET('Sanitation Data'!$F$28,0,10*ROW('Sanitation Data'!F112))="","",OFFSET('Sanitation Data'!$F$28,0,10*ROW('Sanitation Data'!F112)))</f>
        <v/>
      </c>
      <c r="CV118" s="298" t="str">
        <f ca="true">+IF(OFFSET('Sanitation Data'!$F$29,0,10*ROW('Sanitation Data'!F112))="","",OFFSET('Sanitation Data'!$F$29,0,10*ROW('Sanitation Data'!F112)))</f>
        <v/>
      </c>
      <c r="CW118" s="298" t="str">
        <f ca="true">+IF(OFFSET('Sanitation Data'!$F$30,0,10*ROW('Sanitation Data'!F112))="","",OFFSET('Sanitation Data'!$F$30,0,10*ROW('Sanitation Data'!F112)))</f>
        <v/>
      </c>
      <c r="CX118" s="298" t="str">
        <f ca="true">+IF(OFFSET('Sanitation Data'!$F$31,0,10*ROW('Sanitation Data'!F112))="","",OFFSET('Sanitation Data'!$F$31,0,10*ROW('Sanitation Data'!F112)))</f>
        <v/>
      </c>
      <c r="CY118" s="298" t="str">
        <f ca="true">+IF(OFFSET('Sanitation Data'!$F$32,0,10*ROW('Sanitation Data'!F112))="","",OFFSET('Sanitation Data'!$F$32,0,10*ROW('Sanitation Data'!F112)))</f>
        <v/>
      </c>
      <c r="CZ118" s="298" t="str">
        <f ca="true">+IF(OFFSET('Sanitation Data'!$G$28,0,10*ROW('Sanitation Data'!G112))="","",OFFSET('Sanitation Data'!$G$28,0,10*ROW('Sanitation Data'!G112)))</f>
        <v/>
      </c>
      <c r="DA118" s="298" t="str">
        <f ca="true">+IF(OFFSET('Sanitation Data'!$G$29,0,10*ROW('Sanitation Data'!G112))="","",OFFSET('Sanitation Data'!$G$29,0,10*ROW('Sanitation Data'!G112)))</f>
        <v/>
      </c>
      <c r="DB118" s="298" t="str">
        <f ca="true">+IF(OFFSET('Sanitation Data'!$G$30,0,10*ROW('Sanitation Data'!G112))="","",OFFSET('Sanitation Data'!$G$30,0,10*ROW('Sanitation Data'!G112)))</f>
        <v/>
      </c>
      <c r="DC118" s="298" t="str">
        <f ca="true">+IF(OFFSET('Sanitation Data'!$G$31,0,10*ROW('Sanitation Data'!G112))="","",OFFSET('Sanitation Data'!$G$31,0,10*ROW('Sanitation Data'!G112)))</f>
        <v/>
      </c>
      <c r="DD118" s="298" t="str">
        <f ca="true">+IF(OFFSET('Sanitation Data'!$G$32,0,10*ROW('Sanitation Data'!G112))="","",OFFSET('Sanitation Data'!$G$32,0,10*ROW('Sanitation Data'!G112)))</f>
        <v/>
      </c>
      <c r="DE118" s="298" t="str">
        <f ca="true">+IF(OFFSET('Sanitation Data'!$H$28,0,10*ROW('Sanitation Data'!H112))="","",OFFSET('Sanitation Data'!$H$28,0,10*ROW('Sanitation Data'!H112)))</f>
        <v/>
      </c>
      <c r="DF118" s="298" t="str">
        <f ca="true">+IF(OFFSET('Sanitation Data'!$H$29,0,10*ROW('Sanitation Data'!H112))="","",OFFSET('Sanitation Data'!$H$29,0,10*ROW('Sanitation Data'!H112)))</f>
        <v/>
      </c>
      <c r="DG118" s="298" t="str">
        <f ca="true">+IF(OFFSET('Sanitation Data'!$H$30,0,10*ROW('Sanitation Data'!H112))="","",OFFSET('Sanitation Data'!$H$30,0,10*ROW('Sanitation Data'!H112)))</f>
        <v/>
      </c>
      <c r="DH118" s="298" t="str">
        <f ca="true">+IF(OFFSET('Sanitation Data'!$H$31,0,10*ROW('Sanitation Data'!H112))="","",OFFSET('Sanitation Data'!$H$31,0,10*ROW('Sanitation Data'!H112)))</f>
        <v/>
      </c>
      <c r="DI118" s="298" t="str">
        <f ca="true">+IF(OFFSET('Sanitation Data'!$H$32,0,10*ROW('Sanitation Data'!H112))="","",OFFSET('Sanitation Data'!$H$32,0,10*ROW('Sanitation Data'!H112)))</f>
        <v/>
      </c>
      <c r="DJ118" s="298" t="str">
        <f ca="true">+IF(OFFSET('Sanitation Data'!$I$28,0,10*ROW('Sanitation Data'!I112))="","",OFFSET('Sanitation Data'!$I$28,0,10*ROW('Sanitation Data'!I112)))</f>
        <v/>
      </c>
      <c r="DK118" s="298" t="str">
        <f ca="true">+IF(OFFSET('Sanitation Data'!$I$29,0,10*ROW('Sanitation Data'!I112))="","",OFFSET('Sanitation Data'!$I$29,0,10*ROW('Sanitation Data'!I112)))</f>
        <v/>
      </c>
      <c r="DL118" s="298" t="str">
        <f ca="true">+IF(OFFSET('Sanitation Data'!$I$30,0,10*ROW('Sanitation Data'!I112))="","",OFFSET('Sanitation Data'!$I$30,0,10*ROW('Sanitation Data'!I112)))</f>
        <v/>
      </c>
      <c r="DM118" s="298" t="str">
        <f ca="true">+IF(OFFSET('Sanitation Data'!$I$31,0,10*ROW('Sanitation Data'!I112))="","",OFFSET('Sanitation Data'!$I$31,0,10*ROW('Sanitation Data'!I112)))</f>
        <v/>
      </c>
      <c r="DN118" s="298" t="str">
        <f ca="true">+IF(OFFSET('Sanitation Data'!$I$32,0,10*ROW('Sanitation Data'!I112))="","",OFFSET('Sanitation Data'!$I$32,0,10*ROW('Sanitation Data'!I112)))</f>
        <v/>
      </c>
      <c r="DO118" s="298" t="str">
        <f ca="true">+IF(OFFSET('Hygiene Data'!$D$11,0,10*ROW('Hygiene Data'!D112))="","",OFFSET('Hygiene Data'!$D$11,0,10*ROW('Hygiene Data'!D112)))</f>
        <v/>
      </c>
      <c r="DP118" s="298" t="str">
        <f ca="true">+IF(OFFSET('Hygiene Data'!$D$12,0,10*ROW('Hygiene Data'!D112))="","",OFFSET('Hygiene Data'!$D$12,0,10*ROW('Hygiene Data'!D112)))</f>
        <v/>
      </c>
      <c r="DQ118" s="298" t="str">
        <f ca="true">+IF(OFFSET('Hygiene Data'!$D$13,0,10*ROW('Hygiene Data'!D112))="","",OFFSET('Hygiene Data'!$D$13,0,10*ROW('Hygiene Data'!D112)))</f>
        <v/>
      </c>
      <c r="DR118" s="298" t="str">
        <f ca="true">+IF(OFFSET('Hygiene Data'!$E$11,0,10*ROW('Hygiene Data'!E112))="","",OFFSET('Hygiene Data'!$E$11,0,10*ROW('Hygiene Data'!E112)))</f>
        <v/>
      </c>
      <c r="DS118" s="298" t="str">
        <f ca="true">+IF(OFFSET('Hygiene Data'!$E$12,0,10*ROW('Hygiene Data'!E112))="","",OFFSET('Hygiene Data'!$E$12,0,10*ROW('Hygiene Data'!E112)))</f>
        <v/>
      </c>
      <c r="DT118" s="298" t="str">
        <f ca="true">+IF(OFFSET('Hygiene Data'!$E$13,0,10*ROW('Hygiene Data'!E112))="","",OFFSET('Hygiene Data'!$E$13,0,10*ROW('Hygiene Data'!E112)))</f>
        <v/>
      </c>
      <c r="DU118" s="298" t="str">
        <f ca="true">+IF(OFFSET('Hygiene Data'!$F$11,0,10*ROW('Hygiene Data'!F112))="","",OFFSET('Hygiene Data'!$F$11,0,10*ROW('Hygiene Data'!F112)))</f>
        <v/>
      </c>
      <c r="DV118" s="298" t="str">
        <f ca="true">+IF(OFFSET('Hygiene Data'!$F$12,0,10*ROW('Hygiene Data'!F112))="","",OFFSET('Hygiene Data'!$F$12,0,10*ROW('Hygiene Data'!F112)))</f>
        <v/>
      </c>
      <c r="DW118" s="298" t="str">
        <f ca="true">+IF(OFFSET('Hygiene Data'!$F$13,0,10*ROW('Hygiene Data'!F112))="","",OFFSET('Hygiene Data'!$F$13,0,10*ROW('Hygiene Data'!F112)))</f>
        <v/>
      </c>
      <c r="DX118" s="298" t="str">
        <f ca="true">+IF(OFFSET('Hygiene Data'!$G$11,0,10*ROW('Hygiene Data'!G112))="","",OFFSET('Hygiene Data'!$G$11,0,10*ROW('Hygiene Data'!G112)))</f>
        <v/>
      </c>
      <c r="DY118" s="298" t="str">
        <f ca="true">+IF(OFFSET('Hygiene Data'!$G$12,0,10*ROW('Hygiene Data'!G112))="","",OFFSET('Hygiene Data'!$G$12,0,10*ROW('Hygiene Data'!G112)))</f>
        <v/>
      </c>
      <c r="DZ118" s="298" t="str">
        <f ca="true">+IF(OFFSET('Hygiene Data'!$G$13,0,10*ROW('Hygiene Data'!G112))="","",OFFSET('Hygiene Data'!$G$13,0,10*ROW('Hygiene Data'!G112)))</f>
        <v/>
      </c>
      <c r="EA118" s="298" t="str">
        <f ca="true">+IF(OFFSET('Hygiene Data'!$H$11,0,10*ROW('Hygiene Data'!H112))="","",OFFSET('Hygiene Data'!$H$11,0,10*ROW('Hygiene Data'!H112)))</f>
        <v/>
      </c>
      <c r="EB118" s="298" t="str">
        <f ca="true">+IF(OFFSET('Hygiene Data'!$H$12,0,10*ROW('Hygiene Data'!H112))="","",OFFSET('Hygiene Data'!$H$12,0,10*ROW('Hygiene Data'!H112)))</f>
        <v/>
      </c>
      <c r="EC118" s="298" t="str">
        <f ca="true">+IF(OFFSET('Hygiene Data'!$H$13,0,10*ROW('Hygiene Data'!H112))="","",OFFSET('Hygiene Data'!$H$13,0,10*ROW('Hygiene Data'!H112)))</f>
        <v/>
      </c>
      <c r="ED118" s="298" t="str">
        <f ca="true">+IF(OFFSET('Hygiene Data'!$I$11,0,10*ROW('Hygiene Data'!I112))="","",OFFSET('Hygiene Data'!$I$11,0,10*ROW('Hygiene Data'!I112)))</f>
        <v/>
      </c>
      <c r="EE118" s="298" t="str">
        <f ca="true">+IF(OFFSET('Hygiene Data'!$I$12,0,10*ROW('Hygiene Data'!I112))="","",OFFSET('Hygiene Data'!$I$12,0,10*ROW('Hygiene Data'!I112)))</f>
        <v/>
      </c>
      <c r="EF118" s="298"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54"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8"/>
      <c r="BS119" s="298" t="str">
        <f ca="true">+IF(OFFSET('Water Data'!$D$27,0,10*ROW('Water Data'!D113))="","",OFFSET('Water Data'!$D$27,0,10*ROW('Water Data'!D113)))</f>
        <v/>
      </c>
      <c r="BT119" s="298" t="str">
        <f ca="true">+IF(OFFSET('Water Data'!$D$28,0,10*ROW('Water Data'!D113))="","",OFFSET('Water Data'!$D$28,0,10*ROW('Water Data'!D113)))</f>
        <v/>
      </c>
      <c r="BU119" s="298" t="str">
        <f ca="true">+IF(OFFSET('Water Data'!$D$29,0,10*ROW('Water Data'!D113))="","",OFFSET('Water Data'!$D$29,0,10*ROW('Water Data'!D113)))</f>
        <v/>
      </c>
      <c r="BV119" s="298" t="str">
        <f ca="true">+IF(OFFSET('Water Data'!$E$27,0,10*ROW('Water Data'!E113))="","",OFFSET('Water Data'!$E$27,0,10*ROW('Water Data'!E113)))</f>
        <v/>
      </c>
      <c r="BW119" s="298" t="str">
        <f ca="true">+IF(OFFSET('Water Data'!$E$28,0,10*ROW('Water Data'!E113))="","",OFFSET('Water Data'!$E$28,0,10*ROW('Water Data'!E113)))</f>
        <v/>
      </c>
      <c r="BX119" s="298" t="str">
        <f ca="true">+IF(OFFSET('Water Data'!$E$29,0,10*ROW('Water Data'!E113))="","",OFFSET('Water Data'!$E$29,0,10*ROW('Water Data'!E113)))</f>
        <v/>
      </c>
      <c r="BY119" s="298" t="str">
        <f ca="true">+IF(OFFSET('Water Data'!$F$27,0,10*ROW('Water Data'!F113))="","",OFFSET('Water Data'!$F$27,0,10*ROW('Water Data'!F113)))</f>
        <v/>
      </c>
      <c r="BZ119" s="298" t="str">
        <f ca="true">+IF(OFFSET('Water Data'!$F$28,0,10*ROW('Water Data'!F113))="","",OFFSET('Water Data'!$F$28,0,10*ROW('Water Data'!F113)))</f>
        <v/>
      </c>
      <c r="CA119" s="298" t="str">
        <f ca="true">+IF(OFFSET('Water Data'!$F$29,0,10*ROW('Water Data'!F113))="","",OFFSET('Water Data'!$F$29,0,10*ROW('Water Data'!F113)))</f>
        <v/>
      </c>
      <c r="CB119" s="298" t="str">
        <f ca="true">+IF(OFFSET('Water Data'!$G$27,0,10*ROW('Water Data'!G113))="","",OFFSET('Water Data'!$G$27,0,10*ROW('Water Data'!G113)))</f>
        <v/>
      </c>
      <c r="CC119" s="298" t="str">
        <f ca="true">+IF(OFFSET('Water Data'!$G$28,0,10*ROW('Water Data'!G113))="","",OFFSET('Water Data'!$G$28,0,10*ROW('Water Data'!G113)))</f>
        <v/>
      </c>
      <c r="CD119" s="298" t="str">
        <f ca="true">+IF(OFFSET('Water Data'!$G$29,0,10*ROW('Water Data'!G113))="","",OFFSET('Water Data'!$G$29,0,10*ROW('Water Data'!G113)))</f>
        <v/>
      </c>
      <c r="CE119" s="298" t="str">
        <f ca="true">+IF(OFFSET('Water Data'!$H$27,0,10*ROW('Water Data'!H113))="","",OFFSET('Water Data'!$H$27,0,10*ROW('Water Data'!H113)))</f>
        <v/>
      </c>
      <c r="CF119" s="298" t="str">
        <f ca="true">+IF(OFFSET('Water Data'!$H$28,0,10*ROW('Water Data'!H113))="","",OFFSET('Water Data'!$H$28,0,10*ROW('Water Data'!H113)))</f>
        <v/>
      </c>
      <c r="CG119" s="298" t="str">
        <f ca="true">+IF(OFFSET('Water Data'!$H$29,0,10*ROW('Water Data'!H113))="","",OFFSET('Water Data'!$H$29,0,10*ROW('Water Data'!H113)))</f>
        <v/>
      </c>
      <c r="CH119" s="298" t="str">
        <f ca="true">+IF(OFFSET('Water Data'!$I$27,0,10*ROW('Water Data'!I113))="","",OFFSET('Water Data'!$I$27,0,10*ROW('Water Data'!I113)))</f>
        <v/>
      </c>
      <c r="CI119" s="298" t="str">
        <f ca="true">+IF(OFFSET('Water Data'!$I$28,0,10*ROW('Water Data'!I113))="","",OFFSET('Water Data'!$I$28,0,10*ROW('Water Data'!I113)))</f>
        <v/>
      </c>
      <c r="CJ119" s="298" t="str">
        <f ca="true">+IF(OFFSET('Water Data'!$I$29,0,10*ROW('Water Data'!I113))="","",OFFSET('Water Data'!$I$29,0,10*ROW('Water Data'!I113)))</f>
        <v/>
      </c>
      <c r="CK119" s="298" t="str">
        <f ca="true">+IF(OFFSET('Sanitation Data'!$D$28,0,10*ROW('Sanitation Data'!D113))="","",OFFSET('Sanitation Data'!$D$28,0,10*ROW('Sanitation Data'!D113)))</f>
        <v/>
      </c>
      <c r="CL119" s="298" t="str">
        <f ca="true">+IF(OFFSET('Sanitation Data'!$D$29,0,10*ROW('Sanitation Data'!D113))="","",OFFSET('Sanitation Data'!$D$29,0,10*ROW('Sanitation Data'!D113)))</f>
        <v/>
      </c>
      <c r="CM119" s="298" t="str">
        <f ca="true">+IF(OFFSET('Sanitation Data'!$D$30,0,10*ROW('Sanitation Data'!D113))="","",OFFSET('Sanitation Data'!$D$30,0,10*ROW('Sanitation Data'!D113)))</f>
        <v/>
      </c>
      <c r="CN119" s="298" t="str">
        <f ca="true">+IF(OFFSET('Sanitation Data'!$D$31,0,10*ROW('Sanitation Data'!D113))="","",OFFSET('Sanitation Data'!$D$31,0,10*ROW('Sanitation Data'!D113)))</f>
        <v/>
      </c>
      <c r="CO119" s="298" t="str">
        <f ca="true">+IF(OFFSET('Sanitation Data'!$D$32,0,10*ROW('Sanitation Data'!D113))="","",OFFSET('Sanitation Data'!$D$32,0,10*ROW('Sanitation Data'!D113)))</f>
        <v/>
      </c>
      <c r="CP119" s="298" t="str">
        <f ca="true">+IF(OFFSET('Sanitation Data'!$E$28,0,10*ROW('Sanitation Data'!E113))="","",OFFSET('Sanitation Data'!$E$28,0,10*ROW('Sanitation Data'!E113)))</f>
        <v/>
      </c>
      <c r="CQ119" s="298" t="str">
        <f ca="true">+IF(OFFSET('Sanitation Data'!$E$29,0,10*ROW('Sanitation Data'!E113))="","",OFFSET('Sanitation Data'!$E$29,0,10*ROW('Sanitation Data'!E113)))</f>
        <v/>
      </c>
      <c r="CR119" s="298" t="str">
        <f ca="true">+IF(OFFSET('Sanitation Data'!$E$30,0,10*ROW('Sanitation Data'!E113))="","",OFFSET('Sanitation Data'!$E$30,0,10*ROW('Sanitation Data'!E113)))</f>
        <v/>
      </c>
      <c r="CS119" s="298" t="str">
        <f ca="true">+IF(OFFSET('Sanitation Data'!$E$31,0,10*ROW('Sanitation Data'!E113))="","",OFFSET('Sanitation Data'!$E$31,0,10*ROW('Sanitation Data'!E113)))</f>
        <v/>
      </c>
      <c r="CT119" s="298" t="str">
        <f ca="true">+IF(OFFSET('Sanitation Data'!$E$32,0,10*ROW('Sanitation Data'!E113))="","",OFFSET('Sanitation Data'!$E$32,0,10*ROW('Sanitation Data'!E113)))</f>
        <v/>
      </c>
      <c r="CU119" s="298" t="str">
        <f ca="true">+IF(OFFSET('Sanitation Data'!$F$28,0,10*ROW('Sanitation Data'!F113))="","",OFFSET('Sanitation Data'!$F$28,0,10*ROW('Sanitation Data'!F113)))</f>
        <v/>
      </c>
      <c r="CV119" s="298" t="str">
        <f ca="true">+IF(OFFSET('Sanitation Data'!$F$29,0,10*ROW('Sanitation Data'!F113))="","",OFFSET('Sanitation Data'!$F$29,0,10*ROW('Sanitation Data'!F113)))</f>
        <v/>
      </c>
      <c r="CW119" s="298" t="str">
        <f ca="true">+IF(OFFSET('Sanitation Data'!$F$30,0,10*ROW('Sanitation Data'!F113))="","",OFFSET('Sanitation Data'!$F$30,0,10*ROW('Sanitation Data'!F113)))</f>
        <v/>
      </c>
      <c r="CX119" s="298" t="str">
        <f ca="true">+IF(OFFSET('Sanitation Data'!$F$31,0,10*ROW('Sanitation Data'!F113))="","",OFFSET('Sanitation Data'!$F$31,0,10*ROW('Sanitation Data'!F113)))</f>
        <v/>
      </c>
      <c r="CY119" s="298" t="str">
        <f ca="true">+IF(OFFSET('Sanitation Data'!$F$32,0,10*ROW('Sanitation Data'!F113))="","",OFFSET('Sanitation Data'!$F$32,0,10*ROW('Sanitation Data'!F113)))</f>
        <v/>
      </c>
      <c r="CZ119" s="298" t="str">
        <f ca="true">+IF(OFFSET('Sanitation Data'!$G$28,0,10*ROW('Sanitation Data'!G113))="","",OFFSET('Sanitation Data'!$G$28,0,10*ROW('Sanitation Data'!G113)))</f>
        <v/>
      </c>
      <c r="DA119" s="298" t="str">
        <f ca="true">+IF(OFFSET('Sanitation Data'!$G$29,0,10*ROW('Sanitation Data'!G113))="","",OFFSET('Sanitation Data'!$G$29,0,10*ROW('Sanitation Data'!G113)))</f>
        <v/>
      </c>
      <c r="DB119" s="298" t="str">
        <f ca="true">+IF(OFFSET('Sanitation Data'!$G$30,0,10*ROW('Sanitation Data'!G113))="","",OFFSET('Sanitation Data'!$G$30,0,10*ROW('Sanitation Data'!G113)))</f>
        <v/>
      </c>
      <c r="DC119" s="298" t="str">
        <f ca="true">+IF(OFFSET('Sanitation Data'!$G$31,0,10*ROW('Sanitation Data'!G113))="","",OFFSET('Sanitation Data'!$G$31,0,10*ROW('Sanitation Data'!G113)))</f>
        <v/>
      </c>
      <c r="DD119" s="298" t="str">
        <f ca="true">+IF(OFFSET('Sanitation Data'!$G$32,0,10*ROW('Sanitation Data'!G113))="","",OFFSET('Sanitation Data'!$G$32,0,10*ROW('Sanitation Data'!G113)))</f>
        <v/>
      </c>
      <c r="DE119" s="298" t="str">
        <f ca="true">+IF(OFFSET('Sanitation Data'!$H$28,0,10*ROW('Sanitation Data'!H113))="","",OFFSET('Sanitation Data'!$H$28,0,10*ROW('Sanitation Data'!H113)))</f>
        <v/>
      </c>
      <c r="DF119" s="298" t="str">
        <f ca="true">+IF(OFFSET('Sanitation Data'!$H$29,0,10*ROW('Sanitation Data'!H113))="","",OFFSET('Sanitation Data'!$H$29,0,10*ROW('Sanitation Data'!H113)))</f>
        <v/>
      </c>
      <c r="DG119" s="298" t="str">
        <f ca="true">+IF(OFFSET('Sanitation Data'!$H$30,0,10*ROW('Sanitation Data'!H113))="","",OFFSET('Sanitation Data'!$H$30,0,10*ROW('Sanitation Data'!H113)))</f>
        <v/>
      </c>
      <c r="DH119" s="298" t="str">
        <f ca="true">+IF(OFFSET('Sanitation Data'!$H$31,0,10*ROW('Sanitation Data'!H113))="","",OFFSET('Sanitation Data'!$H$31,0,10*ROW('Sanitation Data'!H113)))</f>
        <v/>
      </c>
      <c r="DI119" s="298" t="str">
        <f ca="true">+IF(OFFSET('Sanitation Data'!$H$32,0,10*ROW('Sanitation Data'!H113))="","",OFFSET('Sanitation Data'!$H$32,0,10*ROW('Sanitation Data'!H113)))</f>
        <v/>
      </c>
      <c r="DJ119" s="298" t="str">
        <f ca="true">+IF(OFFSET('Sanitation Data'!$I$28,0,10*ROW('Sanitation Data'!I113))="","",OFFSET('Sanitation Data'!$I$28,0,10*ROW('Sanitation Data'!I113)))</f>
        <v/>
      </c>
      <c r="DK119" s="298" t="str">
        <f ca="true">+IF(OFFSET('Sanitation Data'!$I$29,0,10*ROW('Sanitation Data'!I113))="","",OFFSET('Sanitation Data'!$I$29,0,10*ROW('Sanitation Data'!I113)))</f>
        <v/>
      </c>
      <c r="DL119" s="298" t="str">
        <f ca="true">+IF(OFFSET('Sanitation Data'!$I$30,0,10*ROW('Sanitation Data'!I113))="","",OFFSET('Sanitation Data'!$I$30,0,10*ROW('Sanitation Data'!I113)))</f>
        <v/>
      </c>
      <c r="DM119" s="298" t="str">
        <f ca="true">+IF(OFFSET('Sanitation Data'!$I$31,0,10*ROW('Sanitation Data'!I113))="","",OFFSET('Sanitation Data'!$I$31,0,10*ROW('Sanitation Data'!I113)))</f>
        <v/>
      </c>
      <c r="DN119" s="298" t="str">
        <f ca="true">+IF(OFFSET('Sanitation Data'!$I$32,0,10*ROW('Sanitation Data'!I113))="","",OFFSET('Sanitation Data'!$I$32,0,10*ROW('Sanitation Data'!I113)))</f>
        <v/>
      </c>
      <c r="DO119" s="298" t="str">
        <f ca="true">+IF(OFFSET('Hygiene Data'!$D$11,0,10*ROW('Hygiene Data'!D113))="","",OFFSET('Hygiene Data'!$D$11,0,10*ROW('Hygiene Data'!D113)))</f>
        <v/>
      </c>
      <c r="DP119" s="298" t="str">
        <f ca="true">+IF(OFFSET('Hygiene Data'!$D$12,0,10*ROW('Hygiene Data'!D113))="","",OFFSET('Hygiene Data'!$D$12,0,10*ROW('Hygiene Data'!D113)))</f>
        <v/>
      </c>
      <c r="DQ119" s="298" t="str">
        <f ca="true">+IF(OFFSET('Hygiene Data'!$D$13,0,10*ROW('Hygiene Data'!D113))="","",OFFSET('Hygiene Data'!$D$13,0,10*ROW('Hygiene Data'!D113)))</f>
        <v/>
      </c>
      <c r="DR119" s="298" t="str">
        <f ca="true">+IF(OFFSET('Hygiene Data'!$E$11,0,10*ROW('Hygiene Data'!E113))="","",OFFSET('Hygiene Data'!$E$11,0,10*ROW('Hygiene Data'!E113)))</f>
        <v/>
      </c>
      <c r="DS119" s="298" t="str">
        <f ca="true">+IF(OFFSET('Hygiene Data'!$E$12,0,10*ROW('Hygiene Data'!E113))="","",OFFSET('Hygiene Data'!$E$12,0,10*ROW('Hygiene Data'!E113)))</f>
        <v/>
      </c>
      <c r="DT119" s="298" t="str">
        <f ca="true">+IF(OFFSET('Hygiene Data'!$E$13,0,10*ROW('Hygiene Data'!E113))="","",OFFSET('Hygiene Data'!$E$13,0,10*ROW('Hygiene Data'!E113)))</f>
        <v/>
      </c>
      <c r="DU119" s="298" t="str">
        <f ca="true">+IF(OFFSET('Hygiene Data'!$F$11,0,10*ROW('Hygiene Data'!F113))="","",OFFSET('Hygiene Data'!$F$11,0,10*ROW('Hygiene Data'!F113)))</f>
        <v/>
      </c>
      <c r="DV119" s="298" t="str">
        <f ca="true">+IF(OFFSET('Hygiene Data'!$F$12,0,10*ROW('Hygiene Data'!F113))="","",OFFSET('Hygiene Data'!$F$12,0,10*ROW('Hygiene Data'!F113)))</f>
        <v/>
      </c>
      <c r="DW119" s="298" t="str">
        <f ca="true">+IF(OFFSET('Hygiene Data'!$F$13,0,10*ROW('Hygiene Data'!F113))="","",OFFSET('Hygiene Data'!$F$13,0,10*ROW('Hygiene Data'!F113)))</f>
        <v/>
      </c>
      <c r="DX119" s="298" t="str">
        <f ca="true">+IF(OFFSET('Hygiene Data'!$G$11,0,10*ROW('Hygiene Data'!G113))="","",OFFSET('Hygiene Data'!$G$11,0,10*ROW('Hygiene Data'!G113)))</f>
        <v/>
      </c>
      <c r="DY119" s="298" t="str">
        <f ca="true">+IF(OFFSET('Hygiene Data'!$G$12,0,10*ROW('Hygiene Data'!G113))="","",OFFSET('Hygiene Data'!$G$12,0,10*ROW('Hygiene Data'!G113)))</f>
        <v/>
      </c>
      <c r="DZ119" s="298" t="str">
        <f ca="true">+IF(OFFSET('Hygiene Data'!$G$13,0,10*ROW('Hygiene Data'!G113))="","",OFFSET('Hygiene Data'!$G$13,0,10*ROW('Hygiene Data'!G113)))</f>
        <v/>
      </c>
      <c r="EA119" s="298" t="str">
        <f ca="true">+IF(OFFSET('Hygiene Data'!$H$11,0,10*ROW('Hygiene Data'!H113))="","",OFFSET('Hygiene Data'!$H$11,0,10*ROW('Hygiene Data'!H113)))</f>
        <v/>
      </c>
      <c r="EB119" s="298" t="str">
        <f ca="true">+IF(OFFSET('Hygiene Data'!$H$12,0,10*ROW('Hygiene Data'!H113))="","",OFFSET('Hygiene Data'!$H$12,0,10*ROW('Hygiene Data'!H113)))</f>
        <v/>
      </c>
      <c r="EC119" s="298" t="str">
        <f ca="true">+IF(OFFSET('Hygiene Data'!$H$13,0,10*ROW('Hygiene Data'!H113))="","",OFFSET('Hygiene Data'!$H$13,0,10*ROW('Hygiene Data'!H113)))</f>
        <v/>
      </c>
      <c r="ED119" s="298" t="str">
        <f ca="true">+IF(OFFSET('Hygiene Data'!$I$11,0,10*ROW('Hygiene Data'!I113))="","",OFFSET('Hygiene Data'!$I$11,0,10*ROW('Hygiene Data'!I113)))</f>
        <v/>
      </c>
      <c r="EE119" s="298" t="str">
        <f ca="true">+IF(OFFSET('Hygiene Data'!$I$12,0,10*ROW('Hygiene Data'!I113))="","",OFFSET('Hygiene Data'!$I$12,0,10*ROW('Hygiene Data'!I113)))</f>
        <v/>
      </c>
      <c r="EF119" s="298"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54"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8"/>
      <c r="BS120" s="298" t="str">
        <f ca="true">+IF(OFFSET('Water Data'!$D$27,0,10*ROW('Water Data'!D114))="","",OFFSET('Water Data'!$D$27,0,10*ROW('Water Data'!D114)))</f>
        <v/>
      </c>
      <c r="BT120" s="298" t="str">
        <f ca="true">+IF(OFFSET('Water Data'!$D$28,0,10*ROW('Water Data'!D114))="","",OFFSET('Water Data'!$D$28,0,10*ROW('Water Data'!D114)))</f>
        <v/>
      </c>
      <c r="BU120" s="298" t="str">
        <f ca="true">+IF(OFFSET('Water Data'!$D$29,0,10*ROW('Water Data'!D114))="","",OFFSET('Water Data'!$D$29,0,10*ROW('Water Data'!D114)))</f>
        <v/>
      </c>
      <c r="BV120" s="298" t="str">
        <f ca="true">+IF(OFFSET('Water Data'!$E$27,0,10*ROW('Water Data'!E114))="","",OFFSET('Water Data'!$E$27,0,10*ROW('Water Data'!E114)))</f>
        <v/>
      </c>
      <c r="BW120" s="298" t="str">
        <f ca="true">+IF(OFFSET('Water Data'!$E$28,0,10*ROW('Water Data'!E114))="","",OFFSET('Water Data'!$E$28,0,10*ROW('Water Data'!E114)))</f>
        <v/>
      </c>
      <c r="BX120" s="298" t="str">
        <f ca="true">+IF(OFFSET('Water Data'!$E$29,0,10*ROW('Water Data'!E114))="","",OFFSET('Water Data'!$E$29,0,10*ROW('Water Data'!E114)))</f>
        <v/>
      </c>
      <c r="BY120" s="298" t="str">
        <f ca="true">+IF(OFFSET('Water Data'!$F$27,0,10*ROW('Water Data'!F114))="","",OFFSET('Water Data'!$F$27,0,10*ROW('Water Data'!F114)))</f>
        <v/>
      </c>
      <c r="BZ120" s="298" t="str">
        <f ca="true">+IF(OFFSET('Water Data'!$F$28,0,10*ROW('Water Data'!F114))="","",OFFSET('Water Data'!$F$28,0,10*ROW('Water Data'!F114)))</f>
        <v/>
      </c>
      <c r="CA120" s="298" t="str">
        <f ca="true">+IF(OFFSET('Water Data'!$F$29,0,10*ROW('Water Data'!F114))="","",OFFSET('Water Data'!$F$29,0,10*ROW('Water Data'!F114)))</f>
        <v/>
      </c>
      <c r="CB120" s="298" t="str">
        <f ca="true">+IF(OFFSET('Water Data'!$G$27,0,10*ROW('Water Data'!G114))="","",OFFSET('Water Data'!$G$27,0,10*ROW('Water Data'!G114)))</f>
        <v/>
      </c>
      <c r="CC120" s="298" t="str">
        <f ca="true">+IF(OFFSET('Water Data'!$G$28,0,10*ROW('Water Data'!G114))="","",OFFSET('Water Data'!$G$28,0,10*ROW('Water Data'!G114)))</f>
        <v/>
      </c>
      <c r="CD120" s="298" t="str">
        <f ca="true">+IF(OFFSET('Water Data'!$G$29,0,10*ROW('Water Data'!G114))="","",OFFSET('Water Data'!$G$29,0,10*ROW('Water Data'!G114)))</f>
        <v/>
      </c>
      <c r="CE120" s="298" t="str">
        <f ca="true">+IF(OFFSET('Water Data'!$H$27,0,10*ROW('Water Data'!H114))="","",OFFSET('Water Data'!$H$27,0,10*ROW('Water Data'!H114)))</f>
        <v/>
      </c>
      <c r="CF120" s="298" t="str">
        <f ca="true">+IF(OFFSET('Water Data'!$H$28,0,10*ROW('Water Data'!H114))="","",OFFSET('Water Data'!$H$28,0,10*ROW('Water Data'!H114)))</f>
        <v/>
      </c>
      <c r="CG120" s="298" t="str">
        <f ca="true">+IF(OFFSET('Water Data'!$H$29,0,10*ROW('Water Data'!H114))="","",OFFSET('Water Data'!$H$29,0,10*ROW('Water Data'!H114)))</f>
        <v/>
      </c>
      <c r="CH120" s="298" t="str">
        <f ca="true">+IF(OFFSET('Water Data'!$I$27,0,10*ROW('Water Data'!I114))="","",OFFSET('Water Data'!$I$27,0,10*ROW('Water Data'!I114)))</f>
        <v/>
      </c>
      <c r="CI120" s="298" t="str">
        <f ca="true">+IF(OFFSET('Water Data'!$I$28,0,10*ROW('Water Data'!I114))="","",OFFSET('Water Data'!$I$28,0,10*ROW('Water Data'!I114)))</f>
        <v/>
      </c>
      <c r="CJ120" s="298" t="str">
        <f ca="true">+IF(OFFSET('Water Data'!$I$29,0,10*ROW('Water Data'!I114))="","",OFFSET('Water Data'!$I$29,0,10*ROW('Water Data'!I114)))</f>
        <v/>
      </c>
      <c r="CK120" s="298" t="str">
        <f ca="true">+IF(OFFSET('Sanitation Data'!$D$28,0,10*ROW('Sanitation Data'!D114))="","",OFFSET('Sanitation Data'!$D$28,0,10*ROW('Sanitation Data'!D114)))</f>
        <v/>
      </c>
      <c r="CL120" s="298" t="str">
        <f ca="true">+IF(OFFSET('Sanitation Data'!$D$29,0,10*ROW('Sanitation Data'!D114))="","",OFFSET('Sanitation Data'!$D$29,0,10*ROW('Sanitation Data'!D114)))</f>
        <v/>
      </c>
      <c r="CM120" s="298" t="str">
        <f ca="true">+IF(OFFSET('Sanitation Data'!$D$30,0,10*ROW('Sanitation Data'!D114))="","",OFFSET('Sanitation Data'!$D$30,0,10*ROW('Sanitation Data'!D114)))</f>
        <v/>
      </c>
      <c r="CN120" s="298" t="str">
        <f ca="true">+IF(OFFSET('Sanitation Data'!$D$31,0,10*ROW('Sanitation Data'!D114))="","",OFFSET('Sanitation Data'!$D$31,0,10*ROW('Sanitation Data'!D114)))</f>
        <v/>
      </c>
      <c r="CO120" s="298" t="str">
        <f ca="true">+IF(OFFSET('Sanitation Data'!$D$32,0,10*ROW('Sanitation Data'!D114))="","",OFFSET('Sanitation Data'!$D$32,0,10*ROW('Sanitation Data'!D114)))</f>
        <v/>
      </c>
      <c r="CP120" s="298" t="str">
        <f ca="true">+IF(OFFSET('Sanitation Data'!$E$28,0,10*ROW('Sanitation Data'!E114))="","",OFFSET('Sanitation Data'!$E$28,0,10*ROW('Sanitation Data'!E114)))</f>
        <v/>
      </c>
      <c r="CQ120" s="298" t="str">
        <f ca="true">+IF(OFFSET('Sanitation Data'!$E$29,0,10*ROW('Sanitation Data'!E114))="","",OFFSET('Sanitation Data'!$E$29,0,10*ROW('Sanitation Data'!E114)))</f>
        <v/>
      </c>
      <c r="CR120" s="298" t="str">
        <f ca="true">+IF(OFFSET('Sanitation Data'!$E$30,0,10*ROW('Sanitation Data'!E114))="","",OFFSET('Sanitation Data'!$E$30,0,10*ROW('Sanitation Data'!E114)))</f>
        <v/>
      </c>
      <c r="CS120" s="298" t="str">
        <f ca="true">+IF(OFFSET('Sanitation Data'!$E$31,0,10*ROW('Sanitation Data'!E114))="","",OFFSET('Sanitation Data'!$E$31,0,10*ROW('Sanitation Data'!E114)))</f>
        <v/>
      </c>
      <c r="CT120" s="298" t="str">
        <f ca="true">+IF(OFFSET('Sanitation Data'!$E$32,0,10*ROW('Sanitation Data'!E114))="","",OFFSET('Sanitation Data'!$E$32,0,10*ROW('Sanitation Data'!E114)))</f>
        <v/>
      </c>
      <c r="CU120" s="298" t="str">
        <f ca="true">+IF(OFFSET('Sanitation Data'!$F$28,0,10*ROW('Sanitation Data'!F114))="","",OFFSET('Sanitation Data'!$F$28,0,10*ROW('Sanitation Data'!F114)))</f>
        <v/>
      </c>
      <c r="CV120" s="298" t="str">
        <f ca="true">+IF(OFFSET('Sanitation Data'!$F$29,0,10*ROW('Sanitation Data'!F114))="","",OFFSET('Sanitation Data'!$F$29,0,10*ROW('Sanitation Data'!F114)))</f>
        <v/>
      </c>
      <c r="CW120" s="298" t="str">
        <f ca="true">+IF(OFFSET('Sanitation Data'!$F$30,0,10*ROW('Sanitation Data'!F114))="","",OFFSET('Sanitation Data'!$F$30,0,10*ROW('Sanitation Data'!F114)))</f>
        <v/>
      </c>
      <c r="CX120" s="298" t="str">
        <f ca="true">+IF(OFFSET('Sanitation Data'!$F$31,0,10*ROW('Sanitation Data'!F114))="","",OFFSET('Sanitation Data'!$F$31,0,10*ROW('Sanitation Data'!F114)))</f>
        <v/>
      </c>
      <c r="CY120" s="298" t="str">
        <f ca="true">+IF(OFFSET('Sanitation Data'!$F$32,0,10*ROW('Sanitation Data'!F114))="","",OFFSET('Sanitation Data'!$F$32,0,10*ROW('Sanitation Data'!F114)))</f>
        <v/>
      </c>
      <c r="CZ120" s="298" t="str">
        <f ca="true">+IF(OFFSET('Sanitation Data'!$G$28,0,10*ROW('Sanitation Data'!G114))="","",OFFSET('Sanitation Data'!$G$28,0,10*ROW('Sanitation Data'!G114)))</f>
        <v/>
      </c>
      <c r="DA120" s="298" t="str">
        <f ca="true">+IF(OFFSET('Sanitation Data'!$G$29,0,10*ROW('Sanitation Data'!G114))="","",OFFSET('Sanitation Data'!$G$29,0,10*ROW('Sanitation Data'!G114)))</f>
        <v/>
      </c>
      <c r="DB120" s="298" t="str">
        <f ca="true">+IF(OFFSET('Sanitation Data'!$G$30,0,10*ROW('Sanitation Data'!G114))="","",OFFSET('Sanitation Data'!$G$30,0,10*ROW('Sanitation Data'!G114)))</f>
        <v/>
      </c>
      <c r="DC120" s="298" t="str">
        <f ca="true">+IF(OFFSET('Sanitation Data'!$G$31,0,10*ROW('Sanitation Data'!G114))="","",OFFSET('Sanitation Data'!$G$31,0,10*ROW('Sanitation Data'!G114)))</f>
        <v/>
      </c>
      <c r="DD120" s="298" t="str">
        <f ca="true">+IF(OFFSET('Sanitation Data'!$G$32,0,10*ROW('Sanitation Data'!G114))="","",OFFSET('Sanitation Data'!$G$32,0,10*ROW('Sanitation Data'!G114)))</f>
        <v/>
      </c>
      <c r="DE120" s="298" t="str">
        <f ca="true">+IF(OFFSET('Sanitation Data'!$H$28,0,10*ROW('Sanitation Data'!H114))="","",OFFSET('Sanitation Data'!$H$28,0,10*ROW('Sanitation Data'!H114)))</f>
        <v/>
      </c>
      <c r="DF120" s="298" t="str">
        <f ca="true">+IF(OFFSET('Sanitation Data'!$H$29,0,10*ROW('Sanitation Data'!H114))="","",OFFSET('Sanitation Data'!$H$29,0,10*ROW('Sanitation Data'!H114)))</f>
        <v/>
      </c>
      <c r="DG120" s="298" t="str">
        <f ca="true">+IF(OFFSET('Sanitation Data'!$H$30,0,10*ROW('Sanitation Data'!H114))="","",OFFSET('Sanitation Data'!$H$30,0,10*ROW('Sanitation Data'!H114)))</f>
        <v/>
      </c>
      <c r="DH120" s="298" t="str">
        <f ca="true">+IF(OFFSET('Sanitation Data'!$H$31,0,10*ROW('Sanitation Data'!H114))="","",OFFSET('Sanitation Data'!$H$31,0,10*ROW('Sanitation Data'!H114)))</f>
        <v/>
      </c>
      <c r="DI120" s="298" t="str">
        <f ca="true">+IF(OFFSET('Sanitation Data'!$H$32,0,10*ROW('Sanitation Data'!H114))="","",OFFSET('Sanitation Data'!$H$32,0,10*ROW('Sanitation Data'!H114)))</f>
        <v/>
      </c>
      <c r="DJ120" s="298" t="str">
        <f ca="true">+IF(OFFSET('Sanitation Data'!$I$28,0,10*ROW('Sanitation Data'!I114))="","",OFFSET('Sanitation Data'!$I$28,0,10*ROW('Sanitation Data'!I114)))</f>
        <v/>
      </c>
      <c r="DK120" s="298" t="str">
        <f ca="true">+IF(OFFSET('Sanitation Data'!$I$29,0,10*ROW('Sanitation Data'!I114))="","",OFFSET('Sanitation Data'!$I$29,0,10*ROW('Sanitation Data'!I114)))</f>
        <v/>
      </c>
      <c r="DL120" s="298" t="str">
        <f ca="true">+IF(OFFSET('Sanitation Data'!$I$30,0,10*ROW('Sanitation Data'!I114))="","",OFFSET('Sanitation Data'!$I$30,0,10*ROW('Sanitation Data'!I114)))</f>
        <v/>
      </c>
      <c r="DM120" s="298" t="str">
        <f ca="true">+IF(OFFSET('Sanitation Data'!$I$31,0,10*ROW('Sanitation Data'!I114))="","",OFFSET('Sanitation Data'!$I$31,0,10*ROW('Sanitation Data'!I114)))</f>
        <v/>
      </c>
      <c r="DN120" s="298" t="str">
        <f ca="true">+IF(OFFSET('Sanitation Data'!$I$32,0,10*ROW('Sanitation Data'!I114))="","",OFFSET('Sanitation Data'!$I$32,0,10*ROW('Sanitation Data'!I114)))</f>
        <v/>
      </c>
      <c r="DO120" s="298" t="str">
        <f ca="true">+IF(OFFSET('Hygiene Data'!$D$11,0,10*ROW('Hygiene Data'!D114))="","",OFFSET('Hygiene Data'!$D$11,0,10*ROW('Hygiene Data'!D114)))</f>
        <v/>
      </c>
      <c r="DP120" s="298" t="str">
        <f ca="true">+IF(OFFSET('Hygiene Data'!$D$12,0,10*ROW('Hygiene Data'!D114))="","",OFFSET('Hygiene Data'!$D$12,0,10*ROW('Hygiene Data'!D114)))</f>
        <v/>
      </c>
      <c r="DQ120" s="298" t="str">
        <f ca="true">+IF(OFFSET('Hygiene Data'!$D$13,0,10*ROW('Hygiene Data'!D114))="","",OFFSET('Hygiene Data'!$D$13,0,10*ROW('Hygiene Data'!D114)))</f>
        <v/>
      </c>
      <c r="DR120" s="298" t="str">
        <f ca="true">+IF(OFFSET('Hygiene Data'!$E$11,0,10*ROW('Hygiene Data'!E114))="","",OFFSET('Hygiene Data'!$E$11,0,10*ROW('Hygiene Data'!E114)))</f>
        <v/>
      </c>
      <c r="DS120" s="298" t="str">
        <f ca="true">+IF(OFFSET('Hygiene Data'!$E$12,0,10*ROW('Hygiene Data'!E114))="","",OFFSET('Hygiene Data'!$E$12,0,10*ROW('Hygiene Data'!E114)))</f>
        <v/>
      </c>
      <c r="DT120" s="298" t="str">
        <f ca="true">+IF(OFFSET('Hygiene Data'!$E$13,0,10*ROW('Hygiene Data'!E114))="","",OFFSET('Hygiene Data'!$E$13,0,10*ROW('Hygiene Data'!E114)))</f>
        <v/>
      </c>
      <c r="DU120" s="298" t="str">
        <f ca="true">+IF(OFFSET('Hygiene Data'!$F$11,0,10*ROW('Hygiene Data'!F114))="","",OFFSET('Hygiene Data'!$F$11,0,10*ROW('Hygiene Data'!F114)))</f>
        <v/>
      </c>
      <c r="DV120" s="298" t="str">
        <f ca="true">+IF(OFFSET('Hygiene Data'!$F$12,0,10*ROW('Hygiene Data'!F114))="","",OFFSET('Hygiene Data'!$F$12,0,10*ROW('Hygiene Data'!F114)))</f>
        <v/>
      </c>
      <c r="DW120" s="298" t="str">
        <f ca="true">+IF(OFFSET('Hygiene Data'!$F$13,0,10*ROW('Hygiene Data'!F114))="","",OFFSET('Hygiene Data'!$F$13,0,10*ROW('Hygiene Data'!F114)))</f>
        <v/>
      </c>
      <c r="DX120" s="298" t="str">
        <f ca="true">+IF(OFFSET('Hygiene Data'!$G$11,0,10*ROW('Hygiene Data'!G114))="","",OFFSET('Hygiene Data'!$G$11,0,10*ROW('Hygiene Data'!G114)))</f>
        <v/>
      </c>
      <c r="DY120" s="298" t="str">
        <f ca="true">+IF(OFFSET('Hygiene Data'!$G$12,0,10*ROW('Hygiene Data'!G114))="","",OFFSET('Hygiene Data'!$G$12,0,10*ROW('Hygiene Data'!G114)))</f>
        <v/>
      </c>
      <c r="DZ120" s="298" t="str">
        <f ca="true">+IF(OFFSET('Hygiene Data'!$G$13,0,10*ROW('Hygiene Data'!G114))="","",OFFSET('Hygiene Data'!$G$13,0,10*ROW('Hygiene Data'!G114)))</f>
        <v/>
      </c>
      <c r="EA120" s="298" t="str">
        <f ca="true">+IF(OFFSET('Hygiene Data'!$H$11,0,10*ROW('Hygiene Data'!H114))="","",OFFSET('Hygiene Data'!$H$11,0,10*ROW('Hygiene Data'!H114)))</f>
        <v/>
      </c>
      <c r="EB120" s="298" t="str">
        <f ca="true">+IF(OFFSET('Hygiene Data'!$H$12,0,10*ROW('Hygiene Data'!H114))="","",OFFSET('Hygiene Data'!$H$12,0,10*ROW('Hygiene Data'!H114)))</f>
        <v/>
      </c>
      <c r="EC120" s="298" t="str">
        <f ca="true">+IF(OFFSET('Hygiene Data'!$H$13,0,10*ROW('Hygiene Data'!H114))="","",OFFSET('Hygiene Data'!$H$13,0,10*ROW('Hygiene Data'!H114)))</f>
        <v/>
      </c>
      <c r="ED120" s="298" t="str">
        <f ca="true">+IF(OFFSET('Hygiene Data'!$I$11,0,10*ROW('Hygiene Data'!I114))="","",OFFSET('Hygiene Data'!$I$11,0,10*ROW('Hygiene Data'!I114)))</f>
        <v/>
      </c>
      <c r="EE120" s="298" t="str">
        <f ca="true">+IF(OFFSET('Hygiene Data'!$I$12,0,10*ROW('Hygiene Data'!I114))="","",OFFSET('Hygiene Data'!$I$12,0,10*ROW('Hygiene Data'!I114)))</f>
        <v/>
      </c>
      <c r="EF120" s="298"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54"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8"/>
      <c r="BS121" s="298" t="str">
        <f ca="true">+IF(OFFSET('Water Data'!$D$27,0,10*ROW('Water Data'!D115))="","",OFFSET('Water Data'!$D$27,0,10*ROW('Water Data'!D115)))</f>
        <v/>
      </c>
      <c r="BT121" s="298" t="str">
        <f ca="true">+IF(OFFSET('Water Data'!$D$28,0,10*ROW('Water Data'!D115))="","",OFFSET('Water Data'!$D$28,0,10*ROW('Water Data'!D115)))</f>
        <v/>
      </c>
      <c r="BU121" s="298" t="str">
        <f ca="true">+IF(OFFSET('Water Data'!$D$29,0,10*ROW('Water Data'!D115))="","",OFFSET('Water Data'!$D$29,0,10*ROW('Water Data'!D115)))</f>
        <v/>
      </c>
      <c r="BV121" s="298" t="str">
        <f ca="true">+IF(OFFSET('Water Data'!$E$27,0,10*ROW('Water Data'!E115))="","",OFFSET('Water Data'!$E$27,0,10*ROW('Water Data'!E115)))</f>
        <v/>
      </c>
      <c r="BW121" s="298" t="str">
        <f ca="true">+IF(OFFSET('Water Data'!$E$28,0,10*ROW('Water Data'!E115))="","",OFFSET('Water Data'!$E$28,0,10*ROW('Water Data'!E115)))</f>
        <v/>
      </c>
      <c r="BX121" s="298" t="str">
        <f ca="true">+IF(OFFSET('Water Data'!$E$29,0,10*ROW('Water Data'!E115))="","",OFFSET('Water Data'!$E$29,0,10*ROW('Water Data'!E115)))</f>
        <v/>
      </c>
      <c r="BY121" s="298" t="str">
        <f ca="true">+IF(OFFSET('Water Data'!$F$27,0,10*ROW('Water Data'!F115))="","",OFFSET('Water Data'!$F$27,0,10*ROW('Water Data'!F115)))</f>
        <v/>
      </c>
      <c r="BZ121" s="298" t="str">
        <f ca="true">+IF(OFFSET('Water Data'!$F$28,0,10*ROW('Water Data'!F115))="","",OFFSET('Water Data'!$F$28,0,10*ROW('Water Data'!F115)))</f>
        <v/>
      </c>
      <c r="CA121" s="298" t="str">
        <f ca="true">+IF(OFFSET('Water Data'!$F$29,0,10*ROW('Water Data'!F115))="","",OFFSET('Water Data'!$F$29,0,10*ROW('Water Data'!F115)))</f>
        <v/>
      </c>
      <c r="CB121" s="298" t="str">
        <f ca="true">+IF(OFFSET('Water Data'!$G$27,0,10*ROW('Water Data'!G115))="","",OFFSET('Water Data'!$G$27,0,10*ROW('Water Data'!G115)))</f>
        <v/>
      </c>
      <c r="CC121" s="298" t="str">
        <f ca="true">+IF(OFFSET('Water Data'!$G$28,0,10*ROW('Water Data'!G115))="","",OFFSET('Water Data'!$G$28,0,10*ROW('Water Data'!G115)))</f>
        <v/>
      </c>
      <c r="CD121" s="298" t="str">
        <f ca="true">+IF(OFFSET('Water Data'!$G$29,0,10*ROW('Water Data'!G115))="","",OFFSET('Water Data'!$G$29,0,10*ROW('Water Data'!G115)))</f>
        <v/>
      </c>
      <c r="CE121" s="298" t="str">
        <f ca="true">+IF(OFFSET('Water Data'!$H$27,0,10*ROW('Water Data'!H115))="","",OFFSET('Water Data'!$H$27,0,10*ROW('Water Data'!H115)))</f>
        <v/>
      </c>
      <c r="CF121" s="298" t="str">
        <f ca="true">+IF(OFFSET('Water Data'!$H$28,0,10*ROW('Water Data'!H115))="","",OFFSET('Water Data'!$H$28,0,10*ROW('Water Data'!H115)))</f>
        <v/>
      </c>
      <c r="CG121" s="298" t="str">
        <f ca="true">+IF(OFFSET('Water Data'!$H$29,0,10*ROW('Water Data'!H115))="","",OFFSET('Water Data'!$H$29,0,10*ROW('Water Data'!H115)))</f>
        <v/>
      </c>
      <c r="CH121" s="298" t="str">
        <f ca="true">+IF(OFFSET('Water Data'!$I$27,0,10*ROW('Water Data'!I115))="","",OFFSET('Water Data'!$I$27,0,10*ROW('Water Data'!I115)))</f>
        <v/>
      </c>
      <c r="CI121" s="298" t="str">
        <f ca="true">+IF(OFFSET('Water Data'!$I$28,0,10*ROW('Water Data'!I115))="","",OFFSET('Water Data'!$I$28,0,10*ROW('Water Data'!I115)))</f>
        <v/>
      </c>
      <c r="CJ121" s="298" t="str">
        <f ca="true">+IF(OFFSET('Water Data'!$I$29,0,10*ROW('Water Data'!I115))="","",OFFSET('Water Data'!$I$29,0,10*ROW('Water Data'!I115)))</f>
        <v/>
      </c>
      <c r="CK121" s="298" t="str">
        <f ca="true">+IF(OFFSET('Sanitation Data'!$D$28,0,10*ROW('Sanitation Data'!D115))="","",OFFSET('Sanitation Data'!$D$28,0,10*ROW('Sanitation Data'!D115)))</f>
        <v/>
      </c>
      <c r="CL121" s="298" t="str">
        <f ca="true">+IF(OFFSET('Sanitation Data'!$D$29,0,10*ROW('Sanitation Data'!D115))="","",OFFSET('Sanitation Data'!$D$29,0,10*ROW('Sanitation Data'!D115)))</f>
        <v/>
      </c>
      <c r="CM121" s="298" t="str">
        <f ca="true">+IF(OFFSET('Sanitation Data'!$D$30,0,10*ROW('Sanitation Data'!D115))="","",OFFSET('Sanitation Data'!$D$30,0,10*ROW('Sanitation Data'!D115)))</f>
        <v/>
      </c>
      <c r="CN121" s="298" t="str">
        <f ca="true">+IF(OFFSET('Sanitation Data'!$D$31,0,10*ROW('Sanitation Data'!D115))="","",OFFSET('Sanitation Data'!$D$31,0,10*ROW('Sanitation Data'!D115)))</f>
        <v/>
      </c>
      <c r="CO121" s="298" t="str">
        <f ca="true">+IF(OFFSET('Sanitation Data'!$D$32,0,10*ROW('Sanitation Data'!D115))="","",OFFSET('Sanitation Data'!$D$32,0,10*ROW('Sanitation Data'!D115)))</f>
        <v/>
      </c>
      <c r="CP121" s="298" t="str">
        <f ca="true">+IF(OFFSET('Sanitation Data'!$E$28,0,10*ROW('Sanitation Data'!E115))="","",OFFSET('Sanitation Data'!$E$28,0,10*ROW('Sanitation Data'!E115)))</f>
        <v/>
      </c>
      <c r="CQ121" s="298" t="str">
        <f ca="true">+IF(OFFSET('Sanitation Data'!$E$29,0,10*ROW('Sanitation Data'!E115))="","",OFFSET('Sanitation Data'!$E$29,0,10*ROW('Sanitation Data'!E115)))</f>
        <v/>
      </c>
      <c r="CR121" s="298" t="str">
        <f ca="true">+IF(OFFSET('Sanitation Data'!$E$30,0,10*ROW('Sanitation Data'!E115))="","",OFFSET('Sanitation Data'!$E$30,0,10*ROW('Sanitation Data'!E115)))</f>
        <v/>
      </c>
      <c r="CS121" s="298" t="str">
        <f ca="true">+IF(OFFSET('Sanitation Data'!$E$31,0,10*ROW('Sanitation Data'!E115))="","",OFFSET('Sanitation Data'!$E$31,0,10*ROW('Sanitation Data'!E115)))</f>
        <v/>
      </c>
      <c r="CT121" s="298" t="str">
        <f ca="true">+IF(OFFSET('Sanitation Data'!$E$32,0,10*ROW('Sanitation Data'!E115))="","",OFFSET('Sanitation Data'!$E$32,0,10*ROW('Sanitation Data'!E115)))</f>
        <v/>
      </c>
      <c r="CU121" s="298" t="str">
        <f ca="true">+IF(OFFSET('Sanitation Data'!$F$28,0,10*ROW('Sanitation Data'!F115))="","",OFFSET('Sanitation Data'!$F$28,0,10*ROW('Sanitation Data'!F115)))</f>
        <v/>
      </c>
      <c r="CV121" s="298" t="str">
        <f ca="true">+IF(OFFSET('Sanitation Data'!$F$29,0,10*ROW('Sanitation Data'!F115))="","",OFFSET('Sanitation Data'!$F$29,0,10*ROW('Sanitation Data'!F115)))</f>
        <v/>
      </c>
      <c r="CW121" s="298" t="str">
        <f ca="true">+IF(OFFSET('Sanitation Data'!$F$30,0,10*ROW('Sanitation Data'!F115))="","",OFFSET('Sanitation Data'!$F$30,0,10*ROW('Sanitation Data'!F115)))</f>
        <v/>
      </c>
      <c r="CX121" s="298" t="str">
        <f ca="true">+IF(OFFSET('Sanitation Data'!$F$31,0,10*ROW('Sanitation Data'!F115))="","",OFFSET('Sanitation Data'!$F$31,0,10*ROW('Sanitation Data'!F115)))</f>
        <v/>
      </c>
      <c r="CY121" s="298" t="str">
        <f ca="true">+IF(OFFSET('Sanitation Data'!$F$32,0,10*ROW('Sanitation Data'!F115))="","",OFFSET('Sanitation Data'!$F$32,0,10*ROW('Sanitation Data'!F115)))</f>
        <v/>
      </c>
      <c r="CZ121" s="298" t="str">
        <f ca="true">+IF(OFFSET('Sanitation Data'!$G$28,0,10*ROW('Sanitation Data'!G115))="","",OFFSET('Sanitation Data'!$G$28,0,10*ROW('Sanitation Data'!G115)))</f>
        <v/>
      </c>
      <c r="DA121" s="298" t="str">
        <f ca="true">+IF(OFFSET('Sanitation Data'!$G$29,0,10*ROW('Sanitation Data'!G115))="","",OFFSET('Sanitation Data'!$G$29,0,10*ROW('Sanitation Data'!G115)))</f>
        <v/>
      </c>
      <c r="DB121" s="298" t="str">
        <f ca="true">+IF(OFFSET('Sanitation Data'!$G$30,0,10*ROW('Sanitation Data'!G115))="","",OFFSET('Sanitation Data'!$G$30,0,10*ROW('Sanitation Data'!G115)))</f>
        <v/>
      </c>
      <c r="DC121" s="298" t="str">
        <f ca="true">+IF(OFFSET('Sanitation Data'!$G$31,0,10*ROW('Sanitation Data'!G115))="","",OFFSET('Sanitation Data'!$G$31,0,10*ROW('Sanitation Data'!G115)))</f>
        <v/>
      </c>
      <c r="DD121" s="298" t="str">
        <f ca="true">+IF(OFFSET('Sanitation Data'!$G$32,0,10*ROW('Sanitation Data'!G115))="","",OFFSET('Sanitation Data'!$G$32,0,10*ROW('Sanitation Data'!G115)))</f>
        <v/>
      </c>
      <c r="DE121" s="298" t="str">
        <f ca="true">+IF(OFFSET('Sanitation Data'!$H$28,0,10*ROW('Sanitation Data'!H115))="","",OFFSET('Sanitation Data'!$H$28,0,10*ROW('Sanitation Data'!H115)))</f>
        <v/>
      </c>
      <c r="DF121" s="298" t="str">
        <f ca="true">+IF(OFFSET('Sanitation Data'!$H$29,0,10*ROW('Sanitation Data'!H115))="","",OFFSET('Sanitation Data'!$H$29,0,10*ROW('Sanitation Data'!H115)))</f>
        <v/>
      </c>
      <c r="DG121" s="298" t="str">
        <f ca="true">+IF(OFFSET('Sanitation Data'!$H$30,0,10*ROW('Sanitation Data'!H115))="","",OFFSET('Sanitation Data'!$H$30,0,10*ROW('Sanitation Data'!H115)))</f>
        <v/>
      </c>
      <c r="DH121" s="298" t="str">
        <f ca="true">+IF(OFFSET('Sanitation Data'!$H$31,0,10*ROW('Sanitation Data'!H115))="","",OFFSET('Sanitation Data'!$H$31,0,10*ROW('Sanitation Data'!H115)))</f>
        <v/>
      </c>
      <c r="DI121" s="298" t="str">
        <f ca="true">+IF(OFFSET('Sanitation Data'!$H$32,0,10*ROW('Sanitation Data'!H115))="","",OFFSET('Sanitation Data'!$H$32,0,10*ROW('Sanitation Data'!H115)))</f>
        <v/>
      </c>
      <c r="DJ121" s="298" t="str">
        <f ca="true">+IF(OFFSET('Sanitation Data'!$I$28,0,10*ROW('Sanitation Data'!I115))="","",OFFSET('Sanitation Data'!$I$28,0,10*ROW('Sanitation Data'!I115)))</f>
        <v/>
      </c>
      <c r="DK121" s="298" t="str">
        <f ca="true">+IF(OFFSET('Sanitation Data'!$I$29,0,10*ROW('Sanitation Data'!I115))="","",OFFSET('Sanitation Data'!$I$29,0,10*ROW('Sanitation Data'!I115)))</f>
        <v/>
      </c>
      <c r="DL121" s="298" t="str">
        <f ca="true">+IF(OFFSET('Sanitation Data'!$I$30,0,10*ROW('Sanitation Data'!I115))="","",OFFSET('Sanitation Data'!$I$30,0,10*ROW('Sanitation Data'!I115)))</f>
        <v/>
      </c>
      <c r="DM121" s="298" t="str">
        <f ca="true">+IF(OFFSET('Sanitation Data'!$I$31,0,10*ROW('Sanitation Data'!I115))="","",OFFSET('Sanitation Data'!$I$31,0,10*ROW('Sanitation Data'!I115)))</f>
        <v/>
      </c>
      <c r="DN121" s="298" t="str">
        <f ca="true">+IF(OFFSET('Sanitation Data'!$I$32,0,10*ROW('Sanitation Data'!I115))="","",OFFSET('Sanitation Data'!$I$32,0,10*ROW('Sanitation Data'!I115)))</f>
        <v/>
      </c>
      <c r="DO121" s="298" t="str">
        <f ca="true">+IF(OFFSET('Hygiene Data'!$D$11,0,10*ROW('Hygiene Data'!D115))="","",OFFSET('Hygiene Data'!$D$11,0,10*ROW('Hygiene Data'!D115)))</f>
        <v/>
      </c>
      <c r="DP121" s="298" t="str">
        <f ca="true">+IF(OFFSET('Hygiene Data'!$D$12,0,10*ROW('Hygiene Data'!D115))="","",OFFSET('Hygiene Data'!$D$12,0,10*ROW('Hygiene Data'!D115)))</f>
        <v/>
      </c>
      <c r="DQ121" s="298" t="str">
        <f ca="true">+IF(OFFSET('Hygiene Data'!$D$13,0,10*ROW('Hygiene Data'!D115))="","",OFFSET('Hygiene Data'!$D$13,0,10*ROW('Hygiene Data'!D115)))</f>
        <v/>
      </c>
      <c r="DR121" s="298" t="str">
        <f ca="true">+IF(OFFSET('Hygiene Data'!$E$11,0,10*ROW('Hygiene Data'!E115))="","",OFFSET('Hygiene Data'!$E$11,0,10*ROW('Hygiene Data'!E115)))</f>
        <v/>
      </c>
      <c r="DS121" s="298" t="str">
        <f ca="true">+IF(OFFSET('Hygiene Data'!$E$12,0,10*ROW('Hygiene Data'!E115))="","",OFFSET('Hygiene Data'!$E$12,0,10*ROW('Hygiene Data'!E115)))</f>
        <v/>
      </c>
      <c r="DT121" s="298" t="str">
        <f ca="true">+IF(OFFSET('Hygiene Data'!$E$13,0,10*ROW('Hygiene Data'!E115))="","",OFFSET('Hygiene Data'!$E$13,0,10*ROW('Hygiene Data'!E115)))</f>
        <v/>
      </c>
      <c r="DU121" s="298" t="str">
        <f ca="true">+IF(OFFSET('Hygiene Data'!$F$11,0,10*ROW('Hygiene Data'!F115))="","",OFFSET('Hygiene Data'!$F$11,0,10*ROW('Hygiene Data'!F115)))</f>
        <v/>
      </c>
      <c r="DV121" s="298" t="str">
        <f ca="true">+IF(OFFSET('Hygiene Data'!$F$12,0,10*ROW('Hygiene Data'!F115))="","",OFFSET('Hygiene Data'!$F$12,0,10*ROW('Hygiene Data'!F115)))</f>
        <v/>
      </c>
      <c r="DW121" s="298" t="str">
        <f ca="true">+IF(OFFSET('Hygiene Data'!$F$13,0,10*ROW('Hygiene Data'!F115))="","",OFFSET('Hygiene Data'!$F$13,0,10*ROW('Hygiene Data'!F115)))</f>
        <v/>
      </c>
      <c r="DX121" s="298" t="str">
        <f ca="true">+IF(OFFSET('Hygiene Data'!$G$11,0,10*ROW('Hygiene Data'!G115))="","",OFFSET('Hygiene Data'!$G$11,0,10*ROW('Hygiene Data'!G115)))</f>
        <v/>
      </c>
      <c r="DY121" s="298" t="str">
        <f ca="true">+IF(OFFSET('Hygiene Data'!$G$12,0,10*ROW('Hygiene Data'!G115))="","",OFFSET('Hygiene Data'!$G$12,0,10*ROW('Hygiene Data'!G115)))</f>
        <v/>
      </c>
      <c r="DZ121" s="298" t="str">
        <f ca="true">+IF(OFFSET('Hygiene Data'!$G$13,0,10*ROW('Hygiene Data'!G115))="","",OFFSET('Hygiene Data'!$G$13,0,10*ROW('Hygiene Data'!G115)))</f>
        <v/>
      </c>
      <c r="EA121" s="298" t="str">
        <f ca="true">+IF(OFFSET('Hygiene Data'!$H$11,0,10*ROW('Hygiene Data'!H115))="","",OFFSET('Hygiene Data'!$H$11,0,10*ROW('Hygiene Data'!H115)))</f>
        <v/>
      </c>
      <c r="EB121" s="298" t="str">
        <f ca="true">+IF(OFFSET('Hygiene Data'!$H$12,0,10*ROW('Hygiene Data'!H115))="","",OFFSET('Hygiene Data'!$H$12,0,10*ROW('Hygiene Data'!H115)))</f>
        <v/>
      </c>
      <c r="EC121" s="298" t="str">
        <f ca="true">+IF(OFFSET('Hygiene Data'!$H$13,0,10*ROW('Hygiene Data'!H115))="","",OFFSET('Hygiene Data'!$H$13,0,10*ROW('Hygiene Data'!H115)))</f>
        <v/>
      </c>
      <c r="ED121" s="298" t="str">
        <f ca="true">+IF(OFFSET('Hygiene Data'!$I$11,0,10*ROW('Hygiene Data'!I115))="","",OFFSET('Hygiene Data'!$I$11,0,10*ROW('Hygiene Data'!I115)))</f>
        <v/>
      </c>
      <c r="EE121" s="298" t="str">
        <f ca="true">+IF(OFFSET('Hygiene Data'!$I$12,0,10*ROW('Hygiene Data'!I115))="","",OFFSET('Hygiene Data'!$I$12,0,10*ROW('Hygiene Data'!I115)))</f>
        <v/>
      </c>
      <c r="EF121" s="298"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54"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8"/>
      <c r="BS122" s="298" t="str">
        <f ca="true">+IF(OFFSET('Water Data'!$D$27,0,10*ROW('Water Data'!D116))="","",OFFSET('Water Data'!$D$27,0,10*ROW('Water Data'!D116)))</f>
        <v/>
      </c>
      <c r="BT122" s="298" t="str">
        <f ca="true">+IF(OFFSET('Water Data'!$D$28,0,10*ROW('Water Data'!D116))="","",OFFSET('Water Data'!$D$28,0,10*ROW('Water Data'!D116)))</f>
        <v/>
      </c>
      <c r="BU122" s="298" t="str">
        <f ca="true">+IF(OFFSET('Water Data'!$D$29,0,10*ROW('Water Data'!D116))="","",OFFSET('Water Data'!$D$29,0,10*ROW('Water Data'!D116)))</f>
        <v/>
      </c>
      <c r="BV122" s="298" t="str">
        <f ca="true">+IF(OFFSET('Water Data'!$E$27,0,10*ROW('Water Data'!E116))="","",OFFSET('Water Data'!$E$27,0,10*ROW('Water Data'!E116)))</f>
        <v/>
      </c>
      <c r="BW122" s="298" t="str">
        <f ca="true">+IF(OFFSET('Water Data'!$E$28,0,10*ROW('Water Data'!E116))="","",OFFSET('Water Data'!$E$28,0,10*ROW('Water Data'!E116)))</f>
        <v/>
      </c>
      <c r="BX122" s="298" t="str">
        <f ca="true">+IF(OFFSET('Water Data'!$E$29,0,10*ROW('Water Data'!E116))="","",OFFSET('Water Data'!$E$29,0,10*ROW('Water Data'!E116)))</f>
        <v/>
      </c>
      <c r="BY122" s="298" t="str">
        <f ca="true">+IF(OFFSET('Water Data'!$F$27,0,10*ROW('Water Data'!F116))="","",OFFSET('Water Data'!$F$27,0,10*ROW('Water Data'!F116)))</f>
        <v/>
      </c>
      <c r="BZ122" s="298" t="str">
        <f ca="true">+IF(OFFSET('Water Data'!$F$28,0,10*ROW('Water Data'!F116))="","",OFFSET('Water Data'!$F$28,0,10*ROW('Water Data'!F116)))</f>
        <v/>
      </c>
      <c r="CA122" s="298" t="str">
        <f ca="true">+IF(OFFSET('Water Data'!$F$29,0,10*ROW('Water Data'!F116))="","",OFFSET('Water Data'!$F$29,0,10*ROW('Water Data'!F116)))</f>
        <v/>
      </c>
      <c r="CB122" s="298" t="str">
        <f ca="true">+IF(OFFSET('Water Data'!$G$27,0,10*ROW('Water Data'!G116))="","",OFFSET('Water Data'!$G$27,0,10*ROW('Water Data'!G116)))</f>
        <v/>
      </c>
      <c r="CC122" s="298" t="str">
        <f ca="true">+IF(OFFSET('Water Data'!$G$28,0,10*ROW('Water Data'!G116))="","",OFFSET('Water Data'!$G$28,0,10*ROW('Water Data'!G116)))</f>
        <v/>
      </c>
      <c r="CD122" s="298" t="str">
        <f ca="true">+IF(OFFSET('Water Data'!$G$29,0,10*ROW('Water Data'!G116))="","",OFFSET('Water Data'!$G$29,0,10*ROW('Water Data'!G116)))</f>
        <v/>
      </c>
      <c r="CE122" s="298" t="str">
        <f ca="true">+IF(OFFSET('Water Data'!$H$27,0,10*ROW('Water Data'!H116))="","",OFFSET('Water Data'!$H$27,0,10*ROW('Water Data'!H116)))</f>
        <v/>
      </c>
      <c r="CF122" s="298" t="str">
        <f ca="true">+IF(OFFSET('Water Data'!$H$28,0,10*ROW('Water Data'!H116))="","",OFFSET('Water Data'!$H$28,0,10*ROW('Water Data'!H116)))</f>
        <v/>
      </c>
      <c r="CG122" s="298" t="str">
        <f ca="true">+IF(OFFSET('Water Data'!$H$29,0,10*ROW('Water Data'!H116))="","",OFFSET('Water Data'!$H$29,0,10*ROW('Water Data'!H116)))</f>
        <v/>
      </c>
      <c r="CH122" s="298" t="str">
        <f ca="true">+IF(OFFSET('Water Data'!$I$27,0,10*ROW('Water Data'!I116))="","",OFFSET('Water Data'!$I$27,0,10*ROW('Water Data'!I116)))</f>
        <v/>
      </c>
      <c r="CI122" s="298" t="str">
        <f ca="true">+IF(OFFSET('Water Data'!$I$28,0,10*ROW('Water Data'!I116))="","",OFFSET('Water Data'!$I$28,0,10*ROW('Water Data'!I116)))</f>
        <v/>
      </c>
      <c r="CJ122" s="298" t="str">
        <f ca="true">+IF(OFFSET('Water Data'!$I$29,0,10*ROW('Water Data'!I116))="","",OFFSET('Water Data'!$I$29,0,10*ROW('Water Data'!I116)))</f>
        <v/>
      </c>
      <c r="CK122" s="298" t="str">
        <f ca="true">+IF(OFFSET('Sanitation Data'!$D$28,0,10*ROW('Sanitation Data'!D116))="","",OFFSET('Sanitation Data'!$D$28,0,10*ROW('Sanitation Data'!D116)))</f>
        <v/>
      </c>
      <c r="CL122" s="298" t="str">
        <f ca="true">+IF(OFFSET('Sanitation Data'!$D$29,0,10*ROW('Sanitation Data'!D116))="","",OFFSET('Sanitation Data'!$D$29,0,10*ROW('Sanitation Data'!D116)))</f>
        <v/>
      </c>
      <c r="CM122" s="298" t="str">
        <f ca="true">+IF(OFFSET('Sanitation Data'!$D$30,0,10*ROW('Sanitation Data'!D116))="","",OFFSET('Sanitation Data'!$D$30,0,10*ROW('Sanitation Data'!D116)))</f>
        <v/>
      </c>
      <c r="CN122" s="298" t="str">
        <f ca="true">+IF(OFFSET('Sanitation Data'!$D$31,0,10*ROW('Sanitation Data'!D116))="","",OFFSET('Sanitation Data'!$D$31,0,10*ROW('Sanitation Data'!D116)))</f>
        <v/>
      </c>
      <c r="CO122" s="298" t="str">
        <f ca="true">+IF(OFFSET('Sanitation Data'!$D$32,0,10*ROW('Sanitation Data'!D116))="","",OFFSET('Sanitation Data'!$D$32,0,10*ROW('Sanitation Data'!D116)))</f>
        <v/>
      </c>
      <c r="CP122" s="298" t="str">
        <f ca="true">+IF(OFFSET('Sanitation Data'!$E$28,0,10*ROW('Sanitation Data'!E116))="","",OFFSET('Sanitation Data'!$E$28,0,10*ROW('Sanitation Data'!E116)))</f>
        <v/>
      </c>
      <c r="CQ122" s="298" t="str">
        <f ca="true">+IF(OFFSET('Sanitation Data'!$E$29,0,10*ROW('Sanitation Data'!E116))="","",OFFSET('Sanitation Data'!$E$29,0,10*ROW('Sanitation Data'!E116)))</f>
        <v/>
      </c>
      <c r="CR122" s="298" t="str">
        <f ca="true">+IF(OFFSET('Sanitation Data'!$E$30,0,10*ROW('Sanitation Data'!E116))="","",OFFSET('Sanitation Data'!$E$30,0,10*ROW('Sanitation Data'!E116)))</f>
        <v/>
      </c>
      <c r="CS122" s="298" t="str">
        <f ca="true">+IF(OFFSET('Sanitation Data'!$E$31,0,10*ROW('Sanitation Data'!E116))="","",OFFSET('Sanitation Data'!$E$31,0,10*ROW('Sanitation Data'!E116)))</f>
        <v/>
      </c>
      <c r="CT122" s="298" t="str">
        <f ca="true">+IF(OFFSET('Sanitation Data'!$E$32,0,10*ROW('Sanitation Data'!E116))="","",OFFSET('Sanitation Data'!$E$32,0,10*ROW('Sanitation Data'!E116)))</f>
        <v/>
      </c>
      <c r="CU122" s="298" t="str">
        <f ca="true">+IF(OFFSET('Sanitation Data'!$F$28,0,10*ROW('Sanitation Data'!F116))="","",OFFSET('Sanitation Data'!$F$28,0,10*ROW('Sanitation Data'!F116)))</f>
        <v/>
      </c>
      <c r="CV122" s="298" t="str">
        <f ca="true">+IF(OFFSET('Sanitation Data'!$F$29,0,10*ROW('Sanitation Data'!F116))="","",OFFSET('Sanitation Data'!$F$29,0,10*ROW('Sanitation Data'!F116)))</f>
        <v/>
      </c>
      <c r="CW122" s="298" t="str">
        <f ca="true">+IF(OFFSET('Sanitation Data'!$F$30,0,10*ROW('Sanitation Data'!F116))="","",OFFSET('Sanitation Data'!$F$30,0,10*ROW('Sanitation Data'!F116)))</f>
        <v/>
      </c>
      <c r="CX122" s="298" t="str">
        <f ca="true">+IF(OFFSET('Sanitation Data'!$F$31,0,10*ROW('Sanitation Data'!F116))="","",OFFSET('Sanitation Data'!$F$31,0,10*ROW('Sanitation Data'!F116)))</f>
        <v/>
      </c>
      <c r="CY122" s="298" t="str">
        <f ca="true">+IF(OFFSET('Sanitation Data'!$F$32,0,10*ROW('Sanitation Data'!F116))="","",OFFSET('Sanitation Data'!$F$32,0,10*ROW('Sanitation Data'!F116)))</f>
        <v/>
      </c>
      <c r="CZ122" s="298" t="str">
        <f ca="true">+IF(OFFSET('Sanitation Data'!$G$28,0,10*ROW('Sanitation Data'!G116))="","",OFFSET('Sanitation Data'!$G$28,0,10*ROW('Sanitation Data'!G116)))</f>
        <v/>
      </c>
      <c r="DA122" s="298" t="str">
        <f ca="true">+IF(OFFSET('Sanitation Data'!$G$29,0,10*ROW('Sanitation Data'!G116))="","",OFFSET('Sanitation Data'!$G$29,0,10*ROW('Sanitation Data'!G116)))</f>
        <v/>
      </c>
      <c r="DB122" s="298" t="str">
        <f ca="true">+IF(OFFSET('Sanitation Data'!$G$30,0,10*ROW('Sanitation Data'!G116))="","",OFFSET('Sanitation Data'!$G$30,0,10*ROW('Sanitation Data'!G116)))</f>
        <v/>
      </c>
      <c r="DC122" s="298" t="str">
        <f ca="true">+IF(OFFSET('Sanitation Data'!$G$31,0,10*ROW('Sanitation Data'!G116))="","",OFFSET('Sanitation Data'!$G$31,0,10*ROW('Sanitation Data'!G116)))</f>
        <v/>
      </c>
      <c r="DD122" s="298" t="str">
        <f ca="true">+IF(OFFSET('Sanitation Data'!$G$32,0,10*ROW('Sanitation Data'!G116))="","",OFFSET('Sanitation Data'!$G$32,0,10*ROW('Sanitation Data'!G116)))</f>
        <v/>
      </c>
      <c r="DE122" s="298" t="str">
        <f ca="true">+IF(OFFSET('Sanitation Data'!$H$28,0,10*ROW('Sanitation Data'!H116))="","",OFFSET('Sanitation Data'!$H$28,0,10*ROW('Sanitation Data'!H116)))</f>
        <v/>
      </c>
      <c r="DF122" s="298" t="str">
        <f ca="true">+IF(OFFSET('Sanitation Data'!$H$29,0,10*ROW('Sanitation Data'!H116))="","",OFFSET('Sanitation Data'!$H$29,0,10*ROW('Sanitation Data'!H116)))</f>
        <v/>
      </c>
      <c r="DG122" s="298" t="str">
        <f ca="true">+IF(OFFSET('Sanitation Data'!$H$30,0,10*ROW('Sanitation Data'!H116))="","",OFFSET('Sanitation Data'!$H$30,0,10*ROW('Sanitation Data'!H116)))</f>
        <v/>
      </c>
      <c r="DH122" s="298" t="str">
        <f ca="true">+IF(OFFSET('Sanitation Data'!$H$31,0,10*ROW('Sanitation Data'!H116))="","",OFFSET('Sanitation Data'!$H$31,0,10*ROW('Sanitation Data'!H116)))</f>
        <v/>
      </c>
      <c r="DI122" s="298" t="str">
        <f ca="true">+IF(OFFSET('Sanitation Data'!$H$32,0,10*ROW('Sanitation Data'!H116))="","",OFFSET('Sanitation Data'!$H$32,0,10*ROW('Sanitation Data'!H116)))</f>
        <v/>
      </c>
      <c r="DJ122" s="298" t="str">
        <f ca="true">+IF(OFFSET('Sanitation Data'!$I$28,0,10*ROW('Sanitation Data'!I116))="","",OFFSET('Sanitation Data'!$I$28,0,10*ROW('Sanitation Data'!I116)))</f>
        <v/>
      </c>
      <c r="DK122" s="298" t="str">
        <f ca="true">+IF(OFFSET('Sanitation Data'!$I$29,0,10*ROW('Sanitation Data'!I116))="","",OFFSET('Sanitation Data'!$I$29,0,10*ROW('Sanitation Data'!I116)))</f>
        <v/>
      </c>
      <c r="DL122" s="298" t="str">
        <f ca="true">+IF(OFFSET('Sanitation Data'!$I$30,0,10*ROW('Sanitation Data'!I116))="","",OFFSET('Sanitation Data'!$I$30,0,10*ROW('Sanitation Data'!I116)))</f>
        <v/>
      </c>
      <c r="DM122" s="298" t="str">
        <f ca="true">+IF(OFFSET('Sanitation Data'!$I$31,0,10*ROW('Sanitation Data'!I116))="","",OFFSET('Sanitation Data'!$I$31,0,10*ROW('Sanitation Data'!I116)))</f>
        <v/>
      </c>
      <c r="DN122" s="298" t="str">
        <f ca="true">+IF(OFFSET('Sanitation Data'!$I$32,0,10*ROW('Sanitation Data'!I116))="","",OFFSET('Sanitation Data'!$I$32,0,10*ROW('Sanitation Data'!I116)))</f>
        <v/>
      </c>
      <c r="DO122" s="298" t="str">
        <f ca="true">+IF(OFFSET('Hygiene Data'!$D$11,0,10*ROW('Hygiene Data'!D116))="","",OFFSET('Hygiene Data'!$D$11,0,10*ROW('Hygiene Data'!D116)))</f>
        <v/>
      </c>
      <c r="DP122" s="298" t="str">
        <f ca="true">+IF(OFFSET('Hygiene Data'!$D$12,0,10*ROW('Hygiene Data'!D116))="","",OFFSET('Hygiene Data'!$D$12,0,10*ROW('Hygiene Data'!D116)))</f>
        <v/>
      </c>
      <c r="DQ122" s="298" t="str">
        <f ca="true">+IF(OFFSET('Hygiene Data'!$D$13,0,10*ROW('Hygiene Data'!D116))="","",OFFSET('Hygiene Data'!$D$13,0,10*ROW('Hygiene Data'!D116)))</f>
        <v/>
      </c>
      <c r="DR122" s="298" t="str">
        <f ca="true">+IF(OFFSET('Hygiene Data'!$E$11,0,10*ROW('Hygiene Data'!E116))="","",OFFSET('Hygiene Data'!$E$11,0,10*ROW('Hygiene Data'!E116)))</f>
        <v/>
      </c>
      <c r="DS122" s="298" t="str">
        <f ca="true">+IF(OFFSET('Hygiene Data'!$E$12,0,10*ROW('Hygiene Data'!E116))="","",OFFSET('Hygiene Data'!$E$12,0,10*ROW('Hygiene Data'!E116)))</f>
        <v/>
      </c>
      <c r="DT122" s="298" t="str">
        <f ca="true">+IF(OFFSET('Hygiene Data'!$E$13,0,10*ROW('Hygiene Data'!E116))="","",OFFSET('Hygiene Data'!$E$13,0,10*ROW('Hygiene Data'!E116)))</f>
        <v/>
      </c>
      <c r="DU122" s="298" t="str">
        <f ca="true">+IF(OFFSET('Hygiene Data'!$F$11,0,10*ROW('Hygiene Data'!F116))="","",OFFSET('Hygiene Data'!$F$11,0,10*ROW('Hygiene Data'!F116)))</f>
        <v/>
      </c>
      <c r="DV122" s="298" t="str">
        <f ca="true">+IF(OFFSET('Hygiene Data'!$F$12,0,10*ROW('Hygiene Data'!F116))="","",OFFSET('Hygiene Data'!$F$12,0,10*ROW('Hygiene Data'!F116)))</f>
        <v/>
      </c>
      <c r="DW122" s="298" t="str">
        <f ca="true">+IF(OFFSET('Hygiene Data'!$F$13,0,10*ROW('Hygiene Data'!F116))="","",OFFSET('Hygiene Data'!$F$13,0,10*ROW('Hygiene Data'!F116)))</f>
        <v/>
      </c>
      <c r="DX122" s="298" t="str">
        <f ca="true">+IF(OFFSET('Hygiene Data'!$G$11,0,10*ROW('Hygiene Data'!G116))="","",OFFSET('Hygiene Data'!$G$11,0,10*ROW('Hygiene Data'!G116)))</f>
        <v/>
      </c>
      <c r="DY122" s="298" t="str">
        <f ca="true">+IF(OFFSET('Hygiene Data'!$G$12,0,10*ROW('Hygiene Data'!G116))="","",OFFSET('Hygiene Data'!$G$12,0,10*ROW('Hygiene Data'!G116)))</f>
        <v/>
      </c>
      <c r="DZ122" s="298" t="str">
        <f ca="true">+IF(OFFSET('Hygiene Data'!$G$13,0,10*ROW('Hygiene Data'!G116))="","",OFFSET('Hygiene Data'!$G$13,0,10*ROW('Hygiene Data'!G116)))</f>
        <v/>
      </c>
      <c r="EA122" s="298" t="str">
        <f ca="true">+IF(OFFSET('Hygiene Data'!$H$11,0,10*ROW('Hygiene Data'!H116))="","",OFFSET('Hygiene Data'!$H$11,0,10*ROW('Hygiene Data'!H116)))</f>
        <v/>
      </c>
      <c r="EB122" s="298" t="str">
        <f ca="true">+IF(OFFSET('Hygiene Data'!$H$12,0,10*ROW('Hygiene Data'!H116))="","",OFFSET('Hygiene Data'!$H$12,0,10*ROW('Hygiene Data'!H116)))</f>
        <v/>
      </c>
      <c r="EC122" s="298" t="str">
        <f ca="true">+IF(OFFSET('Hygiene Data'!$H$13,0,10*ROW('Hygiene Data'!H116))="","",OFFSET('Hygiene Data'!$H$13,0,10*ROW('Hygiene Data'!H116)))</f>
        <v/>
      </c>
      <c r="ED122" s="298" t="str">
        <f ca="true">+IF(OFFSET('Hygiene Data'!$I$11,0,10*ROW('Hygiene Data'!I116))="","",OFFSET('Hygiene Data'!$I$11,0,10*ROW('Hygiene Data'!I116)))</f>
        <v/>
      </c>
      <c r="EE122" s="298" t="str">
        <f ca="true">+IF(OFFSET('Hygiene Data'!$I$12,0,10*ROW('Hygiene Data'!I116))="","",OFFSET('Hygiene Data'!$I$12,0,10*ROW('Hygiene Data'!I116)))</f>
        <v/>
      </c>
      <c r="EF122" s="298"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54"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8"/>
      <c r="BS123" s="298" t="str">
        <f ca="true">+IF(OFFSET('Water Data'!$D$27,0,10*ROW('Water Data'!D117))="","",OFFSET('Water Data'!$D$27,0,10*ROW('Water Data'!D117)))</f>
        <v/>
      </c>
      <c r="BT123" s="298" t="str">
        <f ca="true">+IF(OFFSET('Water Data'!$D$28,0,10*ROW('Water Data'!D117))="","",OFFSET('Water Data'!$D$28,0,10*ROW('Water Data'!D117)))</f>
        <v/>
      </c>
      <c r="BU123" s="298" t="str">
        <f ca="true">+IF(OFFSET('Water Data'!$D$29,0,10*ROW('Water Data'!D117))="","",OFFSET('Water Data'!$D$29,0,10*ROW('Water Data'!D117)))</f>
        <v/>
      </c>
      <c r="BV123" s="298" t="str">
        <f ca="true">+IF(OFFSET('Water Data'!$E$27,0,10*ROW('Water Data'!E117))="","",OFFSET('Water Data'!$E$27,0,10*ROW('Water Data'!E117)))</f>
        <v/>
      </c>
      <c r="BW123" s="298" t="str">
        <f ca="true">+IF(OFFSET('Water Data'!$E$28,0,10*ROW('Water Data'!E117))="","",OFFSET('Water Data'!$E$28,0,10*ROW('Water Data'!E117)))</f>
        <v/>
      </c>
      <c r="BX123" s="298" t="str">
        <f ca="true">+IF(OFFSET('Water Data'!$E$29,0,10*ROW('Water Data'!E117))="","",OFFSET('Water Data'!$E$29,0,10*ROW('Water Data'!E117)))</f>
        <v/>
      </c>
      <c r="BY123" s="298" t="str">
        <f ca="true">+IF(OFFSET('Water Data'!$F$27,0,10*ROW('Water Data'!F117))="","",OFFSET('Water Data'!$F$27,0,10*ROW('Water Data'!F117)))</f>
        <v/>
      </c>
      <c r="BZ123" s="298" t="str">
        <f ca="true">+IF(OFFSET('Water Data'!$F$28,0,10*ROW('Water Data'!F117))="","",OFFSET('Water Data'!$F$28,0,10*ROW('Water Data'!F117)))</f>
        <v/>
      </c>
      <c r="CA123" s="298" t="str">
        <f ca="true">+IF(OFFSET('Water Data'!$F$29,0,10*ROW('Water Data'!F117))="","",OFFSET('Water Data'!$F$29,0,10*ROW('Water Data'!F117)))</f>
        <v/>
      </c>
      <c r="CB123" s="298" t="str">
        <f ca="true">+IF(OFFSET('Water Data'!$G$27,0,10*ROW('Water Data'!G117))="","",OFFSET('Water Data'!$G$27,0,10*ROW('Water Data'!G117)))</f>
        <v/>
      </c>
      <c r="CC123" s="298" t="str">
        <f ca="true">+IF(OFFSET('Water Data'!$G$28,0,10*ROW('Water Data'!G117))="","",OFFSET('Water Data'!$G$28,0,10*ROW('Water Data'!G117)))</f>
        <v/>
      </c>
      <c r="CD123" s="298" t="str">
        <f ca="true">+IF(OFFSET('Water Data'!$G$29,0,10*ROW('Water Data'!G117))="","",OFFSET('Water Data'!$G$29,0,10*ROW('Water Data'!G117)))</f>
        <v/>
      </c>
      <c r="CE123" s="298" t="str">
        <f ca="true">+IF(OFFSET('Water Data'!$H$27,0,10*ROW('Water Data'!H117))="","",OFFSET('Water Data'!$H$27,0,10*ROW('Water Data'!H117)))</f>
        <v/>
      </c>
      <c r="CF123" s="298" t="str">
        <f ca="true">+IF(OFFSET('Water Data'!$H$28,0,10*ROW('Water Data'!H117))="","",OFFSET('Water Data'!$H$28,0,10*ROW('Water Data'!H117)))</f>
        <v/>
      </c>
      <c r="CG123" s="298" t="str">
        <f ca="true">+IF(OFFSET('Water Data'!$H$29,0,10*ROW('Water Data'!H117))="","",OFFSET('Water Data'!$H$29,0,10*ROW('Water Data'!H117)))</f>
        <v/>
      </c>
      <c r="CH123" s="298" t="str">
        <f ca="true">+IF(OFFSET('Water Data'!$I$27,0,10*ROW('Water Data'!I117))="","",OFFSET('Water Data'!$I$27,0,10*ROW('Water Data'!I117)))</f>
        <v/>
      </c>
      <c r="CI123" s="298" t="str">
        <f ca="true">+IF(OFFSET('Water Data'!$I$28,0,10*ROW('Water Data'!I117))="","",OFFSET('Water Data'!$I$28,0,10*ROW('Water Data'!I117)))</f>
        <v/>
      </c>
      <c r="CJ123" s="298" t="str">
        <f ca="true">+IF(OFFSET('Water Data'!$I$29,0,10*ROW('Water Data'!I117))="","",OFFSET('Water Data'!$I$29,0,10*ROW('Water Data'!I117)))</f>
        <v/>
      </c>
      <c r="CK123" s="298" t="str">
        <f ca="true">+IF(OFFSET('Sanitation Data'!$D$28,0,10*ROW('Sanitation Data'!D117))="","",OFFSET('Sanitation Data'!$D$28,0,10*ROW('Sanitation Data'!D117)))</f>
        <v/>
      </c>
      <c r="CL123" s="298" t="str">
        <f ca="true">+IF(OFFSET('Sanitation Data'!$D$29,0,10*ROW('Sanitation Data'!D117))="","",OFFSET('Sanitation Data'!$D$29,0,10*ROW('Sanitation Data'!D117)))</f>
        <v/>
      </c>
      <c r="CM123" s="298" t="str">
        <f ca="true">+IF(OFFSET('Sanitation Data'!$D$30,0,10*ROW('Sanitation Data'!D117))="","",OFFSET('Sanitation Data'!$D$30,0,10*ROW('Sanitation Data'!D117)))</f>
        <v/>
      </c>
      <c r="CN123" s="298" t="str">
        <f ca="true">+IF(OFFSET('Sanitation Data'!$D$31,0,10*ROW('Sanitation Data'!D117))="","",OFFSET('Sanitation Data'!$D$31,0,10*ROW('Sanitation Data'!D117)))</f>
        <v/>
      </c>
      <c r="CO123" s="298" t="str">
        <f ca="true">+IF(OFFSET('Sanitation Data'!$D$32,0,10*ROW('Sanitation Data'!D117))="","",OFFSET('Sanitation Data'!$D$32,0,10*ROW('Sanitation Data'!D117)))</f>
        <v/>
      </c>
      <c r="CP123" s="298" t="str">
        <f ca="true">+IF(OFFSET('Sanitation Data'!$E$28,0,10*ROW('Sanitation Data'!E117))="","",OFFSET('Sanitation Data'!$E$28,0,10*ROW('Sanitation Data'!E117)))</f>
        <v/>
      </c>
      <c r="CQ123" s="298" t="str">
        <f ca="true">+IF(OFFSET('Sanitation Data'!$E$29,0,10*ROW('Sanitation Data'!E117))="","",OFFSET('Sanitation Data'!$E$29,0,10*ROW('Sanitation Data'!E117)))</f>
        <v/>
      </c>
      <c r="CR123" s="298" t="str">
        <f ca="true">+IF(OFFSET('Sanitation Data'!$E$30,0,10*ROW('Sanitation Data'!E117))="","",OFFSET('Sanitation Data'!$E$30,0,10*ROW('Sanitation Data'!E117)))</f>
        <v/>
      </c>
      <c r="CS123" s="298" t="str">
        <f ca="true">+IF(OFFSET('Sanitation Data'!$E$31,0,10*ROW('Sanitation Data'!E117))="","",OFFSET('Sanitation Data'!$E$31,0,10*ROW('Sanitation Data'!E117)))</f>
        <v/>
      </c>
      <c r="CT123" s="298" t="str">
        <f ca="true">+IF(OFFSET('Sanitation Data'!$E$32,0,10*ROW('Sanitation Data'!E117))="","",OFFSET('Sanitation Data'!$E$32,0,10*ROW('Sanitation Data'!E117)))</f>
        <v/>
      </c>
      <c r="CU123" s="298" t="str">
        <f ca="true">+IF(OFFSET('Sanitation Data'!$F$28,0,10*ROW('Sanitation Data'!F117))="","",OFFSET('Sanitation Data'!$F$28,0,10*ROW('Sanitation Data'!F117)))</f>
        <v/>
      </c>
      <c r="CV123" s="298" t="str">
        <f ca="true">+IF(OFFSET('Sanitation Data'!$F$29,0,10*ROW('Sanitation Data'!F117))="","",OFFSET('Sanitation Data'!$F$29,0,10*ROW('Sanitation Data'!F117)))</f>
        <v/>
      </c>
      <c r="CW123" s="298" t="str">
        <f ca="true">+IF(OFFSET('Sanitation Data'!$F$30,0,10*ROW('Sanitation Data'!F117))="","",OFFSET('Sanitation Data'!$F$30,0,10*ROW('Sanitation Data'!F117)))</f>
        <v/>
      </c>
      <c r="CX123" s="298" t="str">
        <f ca="true">+IF(OFFSET('Sanitation Data'!$F$31,0,10*ROW('Sanitation Data'!F117))="","",OFFSET('Sanitation Data'!$F$31,0,10*ROW('Sanitation Data'!F117)))</f>
        <v/>
      </c>
      <c r="CY123" s="298" t="str">
        <f ca="true">+IF(OFFSET('Sanitation Data'!$F$32,0,10*ROW('Sanitation Data'!F117))="","",OFFSET('Sanitation Data'!$F$32,0,10*ROW('Sanitation Data'!F117)))</f>
        <v/>
      </c>
      <c r="CZ123" s="298" t="str">
        <f ca="true">+IF(OFFSET('Sanitation Data'!$G$28,0,10*ROW('Sanitation Data'!G117))="","",OFFSET('Sanitation Data'!$G$28,0,10*ROW('Sanitation Data'!G117)))</f>
        <v/>
      </c>
      <c r="DA123" s="298" t="str">
        <f ca="true">+IF(OFFSET('Sanitation Data'!$G$29,0,10*ROW('Sanitation Data'!G117))="","",OFFSET('Sanitation Data'!$G$29,0,10*ROW('Sanitation Data'!G117)))</f>
        <v/>
      </c>
      <c r="DB123" s="298" t="str">
        <f ca="true">+IF(OFFSET('Sanitation Data'!$G$30,0,10*ROW('Sanitation Data'!G117))="","",OFFSET('Sanitation Data'!$G$30,0,10*ROW('Sanitation Data'!G117)))</f>
        <v/>
      </c>
      <c r="DC123" s="298" t="str">
        <f ca="true">+IF(OFFSET('Sanitation Data'!$G$31,0,10*ROW('Sanitation Data'!G117))="","",OFFSET('Sanitation Data'!$G$31,0,10*ROW('Sanitation Data'!G117)))</f>
        <v/>
      </c>
      <c r="DD123" s="298" t="str">
        <f ca="true">+IF(OFFSET('Sanitation Data'!$G$32,0,10*ROW('Sanitation Data'!G117))="","",OFFSET('Sanitation Data'!$G$32,0,10*ROW('Sanitation Data'!G117)))</f>
        <v/>
      </c>
      <c r="DE123" s="298" t="str">
        <f ca="true">+IF(OFFSET('Sanitation Data'!$H$28,0,10*ROW('Sanitation Data'!H117))="","",OFFSET('Sanitation Data'!$H$28,0,10*ROW('Sanitation Data'!H117)))</f>
        <v/>
      </c>
      <c r="DF123" s="298" t="str">
        <f ca="true">+IF(OFFSET('Sanitation Data'!$H$29,0,10*ROW('Sanitation Data'!H117))="","",OFFSET('Sanitation Data'!$H$29,0,10*ROW('Sanitation Data'!H117)))</f>
        <v/>
      </c>
      <c r="DG123" s="298" t="str">
        <f ca="true">+IF(OFFSET('Sanitation Data'!$H$30,0,10*ROW('Sanitation Data'!H117))="","",OFFSET('Sanitation Data'!$H$30,0,10*ROW('Sanitation Data'!H117)))</f>
        <v/>
      </c>
      <c r="DH123" s="298" t="str">
        <f ca="true">+IF(OFFSET('Sanitation Data'!$H$31,0,10*ROW('Sanitation Data'!H117))="","",OFFSET('Sanitation Data'!$H$31,0,10*ROW('Sanitation Data'!H117)))</f>
        <v/>
      </c>
      <c r="DI123" s="298" t="str">
        <f ca="true">+IF(OFFSET('Sanitation Data'!$H$32,0,10*ROW('Sanitation Data'!H117))="","",OFFSET('Sanitation Data'!$H$32,0,10*ROW('Sanitation Data'!H117)))</f>
        <v/>
      </c>
      <c r="DJ123" s="298" t="str">
        <f ca="true">+IF(OFFSET('Sanitation Data'!$I$28,0,10*ROW('Sanitation Data'!I117))="","",OFFSET('Sanitation Data'!$I$28,0,10*ROW('Sanitation Data'!I117)))</f>
        <v/>
      </c>
      <c r="DK123" s="298" t="str">
        <f ca="true">+IF(OFFSET('Sanitation Data'!$I$29,0,10*ROW('Sanitation Data'!I117))="","",OFFSET('Sanitation Data'!$I$29,0,10*ROW('Sanitation Data'!I117)))</f>
        <v/>
      </c>
      <c r="DL123" s="298" t="str">
        <f ca="true">+IF(OFFSET('Sanitation Data'!$I$30,0,10*ROW('Sanitation Data'!I117))="","",OFFSET('Sanitation Data'!$I$30,0,10*ROW('Sanitation Data'!I117)))</f>
        <v/>
      </c>
      <c r="DM123" s="298" t="str">
        <f ca="true">+IF(OFFSET('Sanitation Data'!$I$31,0,10*ROW('Sanitation Data'!I117))="","",OFFSET('Sanitation Data'!$I$31,0,10*ROW('Sanitation Data'!I117)))</f>
        <v/>
      </c>
      <c r="DN123" s="298" t="str">
        <f ca="true">+IF(OFFSET('Sanitation Data'!$I$32,0,10*ROW('Sanitation Data'!I117))="","",OFFSET('Sanitation Data'!$I$32,0,10*ROW('Sanitation Data'!I117)))</f>
        <v/>
      </c>
      <c r="DO123" s="298" t="str">
        <f ca="true">+IF(OFFSET('Hygiene Data'!$D$11,0,10*ROW('Hygiene Data'!D117))="","",OFFSET('Hygiene Data'!$D$11,0,10*ROW('Hygiene Data'!D117)))</f>
        <v/>
      </c>
      <c r="DP123" s="298" t="str">
        <f ca="true">+IF(OFFSET('Hygiene Data'!$D$12,0,10*ROW('Hygiene Data'!D117))="","",OFFSET('Hygiene Data'!$D$12,0,10*ROW('Hygiene Data'!D117)))</f>
        <v/>
      </c>
      <c r="DQ123" s="298" t="str">
        <f ca="true">+IF(OFFSET('Hygiene Data'!$D$13,0,10*ROW('Hygiene Data'!D117))="","",OFFSET('Hygiene Data'!$D$13,0,10*ROW('Hygiene Data'!D117)))</f>
        <v/>
      </c>
      <c r="DR123" s="298" t="str">
        <f ca="true">+IF(OFFSET('Hygiene Data'!$E$11,0,10*ROW('Hygiene Data'!E117))="","",OFFSET('Hygiene Data'!$E$11,0,10*ROW('Hygiene Data'!E117)))</f>
        <v/>
      </c>
      <c r="DS123" s="298" t="str">
        <f ca="true">+IF(OFFSET('Hygiene Data'!$E$12,0,10*ROW('Hygiene Data'!E117))="","",OFFSET('Hygiene Data'!$E$12,0,10*ROW('Hygiene Data'!E117)))</f>
        <v/>
      </c>
      <c r="DT123" s="298" t="str">
        <f ca="true">+IF(OFFSET('Hygiene Data'!$E$13,0,10*ROW('Hygiene Data'!E117))="","",OFFSET('Hygiene Data'!$E$13,0,10*ROW('Hygiene Data'!E117)))</f>
        <v/>
      </c>
      <c r="DU123" s="298" t="str">
        <f ca="true">+IF(OFFSET('Hygiene Data'!$F$11,0,10*ROW('Hygiene Data'!F117))="","",OFFSET('Hygiene Data'!$F$11,0,10*ROW('Hygiene Data'!F117)))</f>
        <v/>
      </c>
      <c r="DV123" s="298" t="str">
        <f ca="true">+IF(OFFSET('Hygiene Data'!$F$12,0,10*ROW('Hygiene Data'!F117))="","",OFFSET('Hygiene Data'!$F$12,0,10*ROW('Hygiene Data'!F117)))</f>
        <v/>
      </c>
      <c r="DW123" s="298" t="str">
        <f ca="true">+IF(OFFSET('Hygiene Data'!$F$13,0,10*ROW('Hygiene Data'!F117))="","",OFFSET('Hygiene Data'!$F$13,0,10*ROW('Hygiene Data'!F117)))</f>
        <v/>
      </c>
      <c r="DX123" s="298" t="str">
        <f ca="true">+IF(OFFSET('Hygiene Data'!$G$11,0,10*ROW('Hygiene Data'!G117))="","",OFFSET('Hygiene Data'!$G$11,0,10*ROW('Hygiene Data'!G117)))</f>
        <v/>
      </c>
      <c r="DY123" s="298" t="str">
        <f ca="true">+IF(OFFSET('Hygiene Data'!$G$12,0,10*ROW('Hygiene Data'!G117))="","",OFFSET('Hygiene Data'!$G$12,0,10*ROW('Hygiene Data'!G117)))</f>
        <v/>
      </c>
      <c r="DZ123" s="298" t="str">
        <f ca="true">+IF(OFFSET('Hygiene Data'!$G$13,0,10*ROW('Hygiene Data'!G117))="","",OFFSET('Hygiene Data'!$G$13,0,10*ROW('Hygiene Data'!G117)))</f>
        <v/>
      </c>
      <c r="EA123" s="298" t="str">
        <f ca="true">+IF(OFFSET('Hygiene Data'!$H$11,0,10*ROW('Hygiene Data'!H117))="","",OFFSET('Hygiene Data'!$H$11,0,10*ROW('Hygiene Data'!H117)))</f>
        <v/>
      </c>
      <c r="EB123" s="298" t="str">
        <f ca="true">+IF(OFFSET('Hygiene Data'!$H$12,0,10*ROW('Hygiene Data'!H117))="","",OFFSET('Hygiene Data'!$H$12,0,10*ROW('Hygiene Data'!H117)))</f>
        <v/>
      </c>
      <c r="EC123" s="298" t="str">
        <f ca="true">+IF(OFFSET('Hygiene Data'!$H$13,0,10*ROW('Hygiene Data'!H117))="","",OFFSET('Hygiene Data'!$H$13,0,10*ROW('Hygiene Data'!H117)))</f>
        <v/>
      </c>
      <c r="ED123" s="298" t="str">
        <f ca="true">+IF(OFFSET('Hygiene Data'!$I$11,0,10*ROW('Hygiene Data'!I117))="","",OFFSET('Hygiene Data'!$I$11,0,10*ROW('Hygiene Data'!I117)))</f>
        <v/>
      </c>
      <c r="EE123" s="298" t="str">
        <f ca="true">+IF(OFFSET('Hygiene Data'!$I$12,0,10*ROW('Hygiene Data'!I117))="","",OFFSET('Hygiene Data'!$I$12,0,10*ROW('Hygiene Data'!I117)))</f>
        <v/>
      </c>
      <c r="EF123" s="298"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54"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8"/>
      <c r="BS124" s="298" t="str">
        <f ca="true">+IF(OFFSET('Water Data'!$D$27,0,10*ROW('Water Data'!D118))="","",OFFSET('Water Data'!$D$27,0,10*ROW('Water Data'!D118)))</f>
        <v/>
      </c>
      <c r="BT124" s="298" t="str">
        <f ca="true">+IF(OFFSET('Water Data'!$D$28,0,10*ROW('Water Data'!D118))="","",OFFSET('Water Data'!$D$28,0,10*ROW('Water Data'!D118)))</f>
        <v/>
      </c>
      <c r="BU124" s="298" t="str">
        <f ca="true">+IF(OFFSET('Water Data'!$D$29,0,10*ROW('Water Data'!D118))="","",OFFSET('Water Data'!$D$29,0,10*ROW('Water Data'!D118)))</f>
        <v/>
      </c>
      <c r="BV124" s="298" t="str">
        <f ca="true">+IF(OFFSET('Water Data'!$E$27,0,10*ROW('Water Data'!E118))="","",OFFSET('Water Data'!$E$27,0,10*ROW('Water Data'!E118)))</f>
        <v/>
      </c>
      <c r="BW124" s="298" t="str">
        <f ca="true">+IF(OFFSET('Water Data'!$E$28,0,10*ROW('Water Data'!E118))="","",OFFSET('Water Data'!$E$28,0,10*ROW('Water Data'!E118)))</f>
        <v/>
      </c>
      <c r="BX124" s="298" t="str">
        <f ca="true">+IF(OFFSET('Water Data'!$E$29,0,10*ROW('Water Data'!E118))="","",OFFSET('Water Data'!$E$29,0,10*ROW('Water Data'!E118)))</f>
        <v/>
      </c>
      <c r="BY124" s="298" t="str">
        <f ca="true">+IF(OFFSET('Water Data'!$F$27,0,10*ROW('Water Data'!F118))="","",OFFSET('Water Data'!$F$27,0,10*ROW('Water Data'!F118)))</f>
        <v/>
      </c>
      <c r="BZ124" s="298" t="str">
        <f ca="true">+IF(OFFSET('Water Data'!$F$28,0,10*ROW('Water Data'!F118))="","",OFFSET('Water Data'!$F$28,0,10*ROW('Water Data'!F118)))</f>
        <v/>
      </c>
      <c r="CA124" s="298" t="str">
        <f ca="true">+IF(OFFSET('Water Data'!$F$29,0,10*ROW('Water Data'!F118))="","",OFFSET('Water Data'!$F$29,0,10*ROW('Water Data'!F118)))</f>
        <v/>
      </c>
      <c r="CB124" s="298" t="str">
        <f ca="true">+IF(OFFSET('Water Data'!$G$27,0,10*ROW('Water Data'!G118))="","",OFFSET('Water Data'!$G$27,0,10*ROW('Water Data'!G118)))</f>
        <v/>
      </c>
      <c r="CC124" s="298" t="str">
        <f ca="true">+IF(OFFSET('Water Data'!$G$28,0,10*ROW('Water Data'!G118))="","",OFFSET('Water Data'!$G$28,0,10*ROW('Water Data'!G118)))</f>
        <v/>
      </c>
      <c r="CD124" s="298" t="str">
        <f ca="true">+IF(OFFSET('Water Data'!$G$29,0,10*ROW('Water Data'!G118))="","",OFFSET('Water Data'!$G$29,0,10*ROW('Water Data'!G118)))</f>
        <v/>
      </c>
      <c r="CE124" s="298" t="str">
        <f ca="true">+IF(OFFSET('Water Data'!$H$27,0,10*ROW('Water Data'!H118))="","",OFFSET('Water Data'!$H$27,0,10*ROW('Water Data'!H118)))</f>
        <v/>
      </c>
      <c r="CF124" s="298" t="str">
        <f ca="true">+IF(OFFSET('Water Data'!$H$28,0,10*ROW('Water Data'!H118))="","",OFFSET('Water Data'!$H$28,0,10*ROW('Water Data'!H118)))</f>
        <v/>
      </c>
      <c r="CG124" s="298" t="str">
        <f ca="true">+IF(OFFSET('Water Data'!$H$29,0,10*ROW('Water Data'!H118))="","",OFFSET('Water Data'!$H$29,0,10*ROW('Water Data'!H118)))</f>
        <v/>
      </c>
      <c r="CH124" s="298" t="str">
        <f ca="true">+IF(OFFSET('Water Data'!$I$27,0,10*ROW('Water Data'!I118))="","",OFFSET('Water Data'!$I$27,0,10*ROW('Water Data'!I118)))</f>
        <v/>
      </c>
      <c r="CI124" s="298" t="str">
        <f ca="true">+IF(OFFSET('Water Data'!$I$28,0,10*ROW('Water Data'!I118))="","",OFFSET('Water Data'!$I$28,0,10*ROW('Water Data'!I118)))</f>
        <v/>
      </c>
      <c r="CJ124" s="298" t="str">
        <f ca="true">+IF(OFFSET('Water Data'!$I$29,0,10*ROW('Water Data'!I118))="","",OFFSET('Water Data'!$I$29,0,10*ROW('Water Data'!I118)))</f>
        <v/>
      </c>
      <c r="CK124" s="298" t="str">
        <f ca="true">+IF(OFFSET('Sanitation Data'!$D$28,0,10*ROW('Sanitation Data'!D118))="","",OFFSET('Sanitation Data'!$D$28,0,10*ROW('Sanitation Data'!D118)))</f>
        <v/>
      </c>
      <c r="CL124" s="298" t="str">
        <f ca="true">+IF(OFFSET('Sanitation Data'!$D$29,0,10*ROW('Sanitation Data'!D118))="","",OFFSET('Sanitation Data'!$D$29,0,10*ROW('Sanitation Data'!D118)))</f>
        <v/>
      </c>
      <c r="CM124" s="298" t="str">
        <f ca="true">+IF(OFFSET('Sanitation Data'!$D$30,0,10*ROW('Sanitation Data'!D118))="","",OFFSET('Sanitation Data'!$D$30,0,10*ROW('Sanitation Data'!D118)))</f>
        <v/>
      </c>
      <c r="CN124" s="298" t="str">
        <f ca="true">+IF(OFFSET('Sanitation Data'!$D$31,0,10*ROW('Sanitation Data'!D118))="","",OFFSET('Sanitation Data'!$D$31,0,10*ROW('Sanitation Data'!D118)))</f>
        <v/>
      </c>
      <c r="CO124" s="298" t="str">
        <f ca="true">+IF(OFFSET('Sanitation Data'!$D$32,0,10*ROW('Sanitation Data'!D118))="","",OFFSET('Sanitation Data'!$D$32,0,10*ROW('Sanitation Data'!D118)))</f>
        <v/>
      </c>
      <c r="CP124" s="298" t="str">
        <f ca="true">+IF(OFFSET('Sanitation Data'!$E$28,0,10*ROW('Sanitation Data'!E118))="","",OFFSET('Sanitation Data'!$E$28,0,10*ROW('Sanitation Data'!E118)))</f>
        <v/>
      </c>
      <c r="CQ124" s="298" t="str">
        <f ca="true">+IF(OFFSET('Sanitation Data'!$E$29,0,10*ROW('Sanitation Data'!E118))="","",OFFSET('Sanitation Data'!$E$29,0,10*ROW('Sanitation Data'!E118)))</f>
        <v/>
      </c>
      <c r="CR124" s="298" t="str">
        <f ca="true">+IF(OFFSET('Sanitation Data'!$E$30,0,10*ROW('Sanitation Data'!E118))="","",OFFSET('Sanitation Data'!$E$30,0,10*ROW('Sanitation Data'!E118)))</f>
        <v/>
      </c>
      <c r="CS124" s="298" t="str">
        <f ca="true">+IF(OFFSET('Sanitation Data'!$E$31,0,10*ROW('Sanitation Data'!E118))="","",OFFSET('Sanitation Data'!$E$31,0,10*ROW('Sanitation Data'!E118)))</f>
        <v/>
      </c>
      <c r="CT124" s="298" t="str">
        <f ca="true">+IF(OFFSET('Sanitation Data'!$E$32,0,10*ROW('Sanitation Data'!E118))="","",OFFSET('Sanitation Data'!$E$32,0,10*ROW('Sanitation Data'!E118)))</f>
        <v/>
      </c>
      <c r="CU124" s="298" t="str">
        <f ca="true">+IF(OFFSET('Sanitation Data'!$F$28,0,10*ROW('Sanitation Data'!F118))="","",OFFSET('Sanitation Data'!$F$28,0,10*ROW('Sanitation Data'!F118)))</f>
        <v/>
      </c>
      <c r="CV124" s="298" t="str">
        <f ca="true">+IF(OFFSET('Sanitation Data'!$F$29,0,10*ROW('Sanitation Data'!F118))="","",OFFSET('Sanitation Data'!$F$29,0,10*ROW('Sanitation Data'!F118)))</f>
        <v/>
      </c>
      <c r="CW124" s="298" t="str">
        <f ca="true">+IF(OFFSET('Sanitation Data'!$F$30,0,10*ROW('Sanitation Data'!F118))="","",OFFSET('Sanitation Data'!$F$30,0,10*ROW('Sanitation Data'!F118)))</f>
        <v/>
      </c>
      <c r="CX124" s="298" t="str">
        <f ca="true">+IF(OFFSET('Sanitation Data'!$F$31,0,10*ROW('Sanitation Data'!F118))="","",OFFSET('Sanitation Data'!$F$31,0,10*ROW('Sanitation Data'!F118)))</f>
        <v/>
      </c>
      <c r="CY124" s="298" t="str">
        <f ca="true">+IF(OFFSET('Sanitation Data'!$F$32,0,10*ROW('Sanitation Data'!F118))="","",OFFSET('Sanitation Data'!$F$32,0,10*ROW('Sanitation Data'!F118)))</f>
        <v/>
      </c>
      <c r="CZ124" s="298" t="str">
        <f ca="true">+IF(OFFSET('Sanitation Data'!$G$28,0,10*ROW('Sanitation Data'!G118))="","",OFFSET('Sanitation Data'!$G$28,0,10*ROW('Sanitation Data'!G118)))</f>
        <v/>
      </c>
      <c r="DA124" s="298" t="str">
        <f ca="true">+IF(OFFSET('Sanitation Data'!$G$29,0,10*ROW('Sanitation Data'!G118))="","",OFFSET('Sanitation Data'!$G$29,0,10*ROW('Sanitation Data'!G118)))</f>
        <v/>
      </c>
      <c r="DB124" s="298" t="str">
        <f ca="true">+IF(OFFSET('Sanitation Data'!$G$30,0,10*ROW('Sanitation Data'!G118))="","",OFFSET('Sanitation Data'!$G$30,0,10*ROW('Sanitation Data'!G118)))</f>
        <v/>
      </c>
      <c r="DC124" s="298" t="str">
        <f ca="true">+IF(OFFSET('Sanitation Data'!$G$31,0,10*ROW('Sanitation Data'!G118))="","",OFFSET('Sanitation Data'!$G$31,0,10*ROW('Sanitation Data'!G118)))</f>
        <v/>
      </c>
      <c r="DD124" s="298" t="str">
        <f ca="true">+IF(OFFSET('Sanitation Data'!$G$32,0,10*ROW('Sanitation Data'!G118))="","",OFFSET('Sanitation Data'!$G$32,0,10*ROW('Sanitation Data'!G118)))</f>
        <v/>
      </c>
      <c r="DE124" s="298" t="str">
        <f ca="true">+IF(OFFSET('Sanitation Data'!$H$28,0,10*ROW('Sanitation Data'!H118))="","",OFFSET('Sanitation Data'!$H$28,0,10*ROW('Sanitation Data'!H118)))</f>
        <v/>
      </c>
      <c r="DF124" s="298" t="str">
        <f ca="true">+IF(OFFSET('Sanitation Data'!$H$29,0,10*ROW('Sanitation Data'!H118))="","",OFFSET('Sanitation Data'!$H$29,0,10*ROW('Sanitation Data'!H118)))</f>
        <v/>
      </c>
      <c r="DG124" s="298" t="str">
        <f ca="true">+IF(OFFSET('Sanitation Data'!$H$30,0,10*ROW('Sanitation Data'!H118))="","",OFFSET('Sanitation Data'!$H$30,0,10*ROW('Sanitation Data'!H118)))</f>
        <v/>
      </c>
      <c r="DH124" s="298" t="str">
        <f ca="true">+IF(OFFSET('Sanitation Data'!$H$31,0,10*ROW('Sanitation Data'!H118))="","",OFFSET('Sanitation Data'!$H$31,0,10*ROW('Sanitation Data'!H118)))</f>
        <v/>
      </c>
      <c r="DI124" s="298" t="str">
        <f ca="true">+IF(OFFSET('Sanitation Data'!$H$32,0,10*ROW('Sanitation Data'!H118))="","",OFFSET('Sanitation Data'!$H$32,0,10*ROW('Sanitation Data'!H118)))</f>
        <v/>
      </c>
      <c r="DJ124" s="298" t="str">
        <f ca="true">+IF(OFFSET('Sanitation Data'!$I$28,0,10*ROW('Sanitation Data'!I118))="","",OFFSET('Sanitation Data'!$I$28,0,10*ROW('Sanitation Data'!I118)))</f>
        <v/>
      </c>
      <c r="DK124" s="298" t="str">
        <f ca="true">+IF(OFFSET('Sanitation Data'!$I$29,0,10*ROW('Sanitation Data'!I118))="","",OFFSET('Sanitation Data'!$I$29,0,10*ROW('Sanitation Data'!I118)))</f>
        <v/>
      </c>
      <c r="DL124" s="298" t="str">
        <f ca="true">+IF(OFFSET('Sanitation Data'!$I$30,0,10*ROW('Sanitation Data'!I118))="","",OFFSET('Sanitation Data'!$I$30,0,10*ROW('Sanitation Data'!I118)))</f>
        <v/>
      </c>
      <c r="DM124" s="298" t="str">
        <f ca="true">+IF(OFFSET('Sanitation Data'!$I$31,0,10*ROW('Sanitation Data'!I118))="","",OFFSET('Sanitation Data'!$I$31,0,10*ROW('Sanitation Data'!I118)))</f>
        <v/>
      </c>
      <c r="DN124" s="298" t="str">
        <f ca="true">+IF(OFFSET('Sanitation Data'!$I$32,0,10*ROW('Sanitation Data'!I118))="","",OFFSET('Sanitation Data'!$I$32,0,10*ROW('Sanitation Data'!I118)))</f>
        <v/>
      </c>
      <c r="DO124" s="298" t="str">
        <f ca="true">+IF(OFFSET('Hygiene Data'!$D$11,0,10*ROW('Hygiene Data'!D118))="","",OFFSET('Hygiene Data'!$D$11,0,10*ROW('Hygiene Data'!D118)))</f>
        <v/>
      </c>
      <c r="DP124" s="298" t="str">
        <f ca="true">+IF(OFFSET('Hygiene Data'!$D$12,0,10*ROW('Hygiene Data'!D118))="","",OFFSET('Hygiene Data'!$D$12,0,10*ROW('Hygiene Data'!D118)))</f>
        <v/>
      </c>
      <c r="DQ124" s="298" t="str">
        <f ca="true">+IF(OFFSET('Hygiene Data'!$D$13,0,10*ROW('Hygiene Data'!D118))="","",OFFSET('Hygiene Data'!$D$13,0,10*ROW('Hygiene Data'!D118)))</f>
        <v/>
      </c>
      <c r="DR124" s="298" t="str">
        <f ca="true">+IF(OFFSET('Hygiene Data'!$E$11,0,10*ROW('Hygiene Data'!E118))="","",OFFSET('Hygiene Data'!$E$11,0,10*ROW('Hygiene Data'!E118)))</f>
        <v/>
      </c>
      <c r="DS124" s="298" t="str">
        <f ca="true">+IF(OFFSET('Hygiene Data'!$E$12,0,10*ROW('Hygiene Data'!E118))="","",OFFSET('Hygiene Data'!$E$12,0,10*ROW('Hygiene Data'!E118)))</f>
        <v/>
      </c>
      <c r="DT124" s="298" t="str">
        <f ca="true">+IF(OFFSET('Hygiene Data'!$E$13,0,10*ROW('Hygiene Data'!E118))="","",OFFSET('Hygiene Data'!$E$13,0,10*ROW('Hygiene Data'!E118)))</f>
        <v/>
      </c>
      <c r="DU124" s="298" t="str">
        <f ca="true">+IF(OFFSET('Hygiene Data'!$F$11,0,10*ROW('Hygiene Data'!F118))="","",OFFSET('Hygiene Data'!$F$11,0,10*ROW('Hygiene Data'!F118)))</f>
        <v/>
      </c>
      <c r="DV124" s="298" t="str">
        <f ca="true">+IF(OFFSET('Hygiene Data'!$F$12,0,10*ROW('Hygiene Data'!F118))="","",OFFSET('Hygiene Data'!$F$12,0,10*ROW('Hygiene Data'!F118)))</f>
        <v/>
      </c>
      <c r="DW124" s="298" t="str">
        <f ca="true">+IF(OFFSET('Hygiene Data'!$F$13,0,10*ROW('Hygiene Data'!F118))="","",OFFSET('Hygiene Data'!$F$13,0,10*ROW('Hygiene Data'!F118)))</f>
        <v/>
      </c>
      <c r="DX124" s="298" t="str">
        <f ca="true">+IF(OFFSET('Hygiene Data'!$G$11,0,10*ROW('Hygiene Data'!G118))="","",OFFSET('Hygiene Data'!$G$11,0,10*ROW('Hygiene Data'!G118)))</f>
        <v/>
      </c>
      <c r="DY124" s="298" t="str">
        <f ca="true">+IF(OFFSET('Hygiene Data'!$G$12,0,10*ROW('Hygiene Data'!G118))="","",OFFSET('Hygiene Data'!$G$12,0,10*ROW('Hygiene Data'!G118)))</f>
        <v/>
      </c>
      <c r="DZ124" s="298" t="str">
        <f ca="true">+IF(OFFSET('Hygiene Data'!$G$13,0,10*ROW('Hygiene Data'!G118))="","",OFFSET('Hygiene Data'!$G$13,0,10*ROW('Hygiene Data'!G118)))</f>
        <v/>
      </c>
      <c r="EA124" s="298" t="str">
        <f ca="true">+IF(OFFSET('Hygiene Data'!$H$11,0,10*ROW('Hygiene Data'!H118))="","",OFFSET('Hygiene Data'!$H$11,0,10*ROW('Hygiene Data'!H118)))</f>
        <v/>
      </c>
      <c r="EB124" s="298" t="str">
        <f ca="true">+IF(OFFSET('Hygiene Data'!$H$12,0,10*ROW('Hygiene Data'!H118))="","",OFFSET('Hygiene Data'!$H$12,0,10*ROW('Hygiene Data'!H118)))</f>
        <v/>
      </c>
      <c r="EC124" s="298" t="str">
        <f ca="true">+IF(OFFSET('Hygiene Data'!$H$13,0,10*ROW('Hygiene Data'!H118))="","",OFFSET('Hygiene Data'!$H$13,0,10*ROW('Hygiene Data'!H118)))</f>
        <v/>
      </c>
      <c r="ED124" s="298" t="str">
        <f ca="true">+IF(OFFSET('Hygiene Data'!$I$11,0,10*ROW('Hygiene Data'!I118))="","",OFFSET('Hygiene Data'!$I$11,0,10*ROW('Hygiene Data'!I118)))</f>
        <v/>
      </c>
      <c r="EE124" s="298" t="str">
        <f ca="true">+IF(OFFSET('Hygiene Data'!$I$12,0,10*ROW('Hygiene Data'!I118))="","",OFFSET('Hygiene Data'!$I$12,0,10*ROW('Hygiene Data'!I118)))</f>
        <v/>
      </c>
      <c r="EF124" s="298"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54"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8"/>
      <c r="BS125" s="298" t="str">
        <f ca="true">+IF(OFFSET('Water Data'!$D$27,0,10*ROW('Water Data'!D119))="","",OFFSET('Water Data'!$D$27,0,10*ROW('Water Data'!D119)))</f>
        <v/>
      </c>
      <c r="BT125" s="298" t="str">
        <f ca="true">+IF(OFFSET('Water Data'!$D$28,0,10*ROW('Water Data'!D119))="","",OFFSET('Water Data'!$D$28,0,10*ROW('Water Data'!D119)))</f>
        <v/>
      </c>
      <c r="BU125" s="298" t="str">
        <f ca="true">+IF(OFFSET('Water Data'!$D$29,0,10*ROW('Water Data'!D119))="","",OFFSET('Water Data'!$D$29,0,10*ROW('Water Data'!D119)))</f>
        <v/>
      </c>
      <c r="BV125" s="298" t="str">
        <f ca="true">+IF(OFFSET('Water Data'!$E$27,0,10*ROW('Water Data'!E119))="","",OFFSET('Water Data'!$E$27,0,10*ROW('Water Data'!E119)))</f>
        <v/>
      </c>
      <c r="BW125" s="298" t="str">
        <f ca="true">+IF(OFFSET('Water Data'!$E$28,0,10*ROW('Water Data'!E119))="","",OFFSET('Water Data'!$E$28,0,10*ROW('Water Data'!E119)))</f>
        <v/>
      </c>
      <c r="BX125" s="298" t="str">
        <f ca="true">+IF(OFFSET('Water Data'!$E$29,0,10*ROW('Water Data'!E119))="","",OFFSET('Water Data'!$E$29,0,10*ROW('Water Data'!E119)))</f>
        <v/>
      </c>
      <c r="BY125" s="298" t="str">
        <f ca="true">+IF(OFFSET('Water Data'!$F$27,0,10*ROW('Water Data'!F119))="","",OFFSET('Water Data'!$F$27,0,10*ROW('Water Data'!F119)))</f>
        <v/>
      </c>
      <c r="BZ125" s="298" t="str">
        <f ca="true">+IF(OFFSET('Water Data'!$F$28,0,10*ROW('Water Data'!F119))="","",OFFSET('Water Data'!$F$28,0,10*ROW('Water Data'!F119)))</f>
        <v/>
      </c>
      <c r="CA125" s="298" t="str">
        <f ca="true">+IF(OFFSET('Water Data'!$F$29,0,10*ROW('Water Data'!F119))="","",OFFSET('Water Data'!$F$29,0,10*ROW('Water Data'!F119)))</f>
        <v/>
      </c>
      <c r="CB125" s="298" t="str">
        <f ca="true">+IF(OFFSET('Water Data'!$G$27,0,10*ROW('Water Data'!G119))="","",OFFSET('Water Data'!$G$27,0,10*ROW('Water Data'!G119)))</f>
        <v/>
      </c>
      <c r="CC125" s="298" t="str">
        <f ca="true">+IF(OFFSET('Water Data'!$G$28,0,10*ROW('Water Data'!G119))="","",OFFSET('Water Data'!$G$28,0,10*ROW('Water Data'!G119)))</f>
        <v/>
      </c>
      <c r="CD125" s="298" t="str">
        <f ca="true">+IF(OFFSET('Water Data'!$G$29,0,10*ROW('Water Data'!G119))="","",OFFSET('Water Data'!$G$29,0,10*ROW('Water Data'!G119)))</f>
        <v/>
      </c>
      <c r="CE125" s="298" t="str">
        <f ca="true">+IF(OFFSET('Water Data'!$H$27,0,10*ROW('Water Data'!H119))="","",OFFSET('Water Data'!$H$27,0,10*ROW('Water Data'!H119)))</f>
        <v/>
      </c>
      <c r="CF125" s="298" t="str">
        <f ca="true">+IF(OFFSET('Water Data'!$H$28,0,10*ROW('Water Data'!H119))="","",OFFSET('Water Data'!$H$28,0,10*ROW('Water Data'!H119)))</f>
        <v/>
      </c>
      <c r="CG125" s="298" t="str">
        <f ca="true">+IF(OFFSET('Water Data'!$H$29,0,10*ROW('Water Data'!H119))="","",OFFSET('Water Data'!$H$29,0,10*ROW('Water Data'!H119)))</f>
        <v/>
      </c>
      <c r="CH125" s="298" t="str">
        <f ca="true">+IF(OFFSET('Water Data'!$I$27,0,10*ROW('Water Data'!I119))="","",OFFSET('Water Data'!$I$27,0,10*ROW('Water Data'!I119)))</f>
        <v/>
      </c>
      <c r="CI125" s="298" t="str">
        <f ca="true">+IF(OFFSET('Water Data'!$I$28,0,10*ROW('Water Data'!I119))="","",OFFSET('Water Data'!$I$28,0,10*ROW('Water Data'!I119)))</f>
        <v/>
      </c>
      <c r="CJ125" s="298" t="str">
        <f ca="true">+IF(OFFSET('Water Data'!$I$29,0,10*ROW('Water Data'!I119))="","",OFFSET('Water Data'!$I$29,0,10*ROW('Water Data'!I119)))</f>
        <v/>
      </c>
      <c r="CK125" s="298" t="str">
        <f ca="true">+IF(OFFSET('Sanitation Data'!$D$28,0,10*ROW('Sanitation Data'!D119))="","",OFFSET('Sanitation Data'!$D$28,0,10*ROW('Sanitation Data'!D119)))</f>
        <v/>
      </c>
      <c r="CL125" s="298" t="str">
        <f ca="true">+IF(OFFSET('Sanitation Data'!$D$29,0,10*ROW('Sanitation Data'!D119))="","",OFFSET('Sanitation Data'!$D$29,0,10*ROW('Sanitation Data'!D119)))</f>
        <v/>
      </c>
      <c r="CM125" s="298" t="str">
        <f ca="true">+IF(OFFSET('Sanitation Data'!$D$30,0,10*ROW('Sanitation Data'!D119))="","",OFFSET('Sanitation Data'!$D$30,0,10*ROW('Sanitation Data'!D119)))</f>
        <v/>
      </c>
      <c r="CN125" s="298" t="str">
        <f ca="true">+IF(OFFSET('Sanitation Data'!$D$31,0,10*ROW('Sanitation Data'!D119))="","",OFFSET('Sanitation Data'!$D$31,0,10*ROW('Sanitation Data'!D119)))</f>
        <v/>
      </c>
      <c r="CO125" s="298" t="str">
        <f ca="true">+IF(OFFSET('Sanitation Data'!$D$32,0,10*ROW('Sanitation Data'!D119))="","",OFFSET('Sanitation Data'!$D$32,0,10*ROW('Sanitation Data'!D119)))</f>
        <v/>
      </c>
      <c r="CP125" s="298" t="str">
        <f ca="true">+IF(OFFSET('Sanitation Data'!$E$28,0,10*ROW('Sanitation Data'!E119))="","",OFFSET('Sanitation Data'!$E$28,0,10*ROW('Sanitation Data'!E119)))</f>
        <v/>
      </c>
      <c r="CQ125" s="298" t="str">
        <f ca="true">+IF(OFFSET('Sanitation Data'!$E$29,0,10*ROW('Sanitation Data'!E119))="","",OFFSET('Sanitation Data'!$E$29,0,10*ROW('Sanitation Data'!E119)))</f>
        <v/>
      </c>
      <c r="CR125" s="298" t="str">
        <f ca="true">+IF(OFFSET('Sanitation Data'!$E$30,0,10*ROW('Sanitation Data'!E119))="","",OFFSET('Sanitation Data'!$E$30,0,10*ROW('Sanitation Data'!E119)))</f>
        <v/>
      </c>
      <c r="CS125" s="298" t="str">
        <f ca="true">+IF(OFFSET('Sanitation Data'!$E$31,0,10*ROW('Sanitation Data'!E119))="","",OFFSET('Sanitation Data'!$E$31,0,10*ROW('Sanitation Data'!E119)))</f>
        <v/>
      </c>
      <c r="CT125" s="298" t="str">
        <f ca="true">+IF(OFFSET('Sanitation Data'!$E$32,0,10*ROW('Sanitation Data'!E119))="","",OFFSET('Sanitation Data'!$E$32,0,10*ROW('Sanitation Data'!E119)))</f>
        <v/>
      </c>
      <c r="CU125" s="298" t="str">
        <f ca="true">+IF(OFFSET('Sanitation Data'!$F$28,0,10*ROW('Sanitation Data'!F119))="","",OFFSET('Sanitation Data'!$F$28,0,10*ROW('Sanitation Data'!F119)))</f>
        <v/>
      </c>
      <c r="CV125" s="298" t="str">
        <f ca="true">+IF(OFFSET('Sanitation Data'!$F$29,0,10*ROW('Sanitation Data'!F119))="","",OFFSET('Sanitation Data'!$F$29,0,10*ROW('Sanitation Data'!F119)))</f>
        <v/>
      </c>
      <c r="CW125" s="298" t="str">
        <f ca="true">+IF(OFFSET('Sanitation Data'!$F$30,0,10*ROW('Sanitation Data'!F119))="","",OFFSET('Sanitation Data'!$F$30,0,10*ROW('Sanitation Data'!F119)))</f>
        <v/>
      </c>
      <c r="CX125" s="298" t="str">
        <f ca="true">+IF(OFFSET('Sanitation Data'!$F$31,0,10*ROW('Sanitation Data'!F119))="","",OFFSET('Sanitation Data'!$F$31,0,10*ROW('Sanitation Data'!F119)))</f>
        <v/>
      </c>
      <c r="CY125" s="298" t="str">
        <f ca="true">+IF(OFFSET('Sanitation Data'!$F$32,0,10*ROW('Sanitation Data'!F119))="","",OFFSET('Sanitation Data'!$F$32,0,10*ROW('Sanitation Data'!F119)))</f>
        <v/>
      </c>
      <c r="CZ125" s="298" t="str">
        <f ca="true">+IF(OFFSET('Sanitation Data'!$G$28,0,10*ROW('Sanitation Data'!G119))="","",OFFSET('Sanitation Data'!$G$28,0,10*ROW('Sanitation Data'!G119)))</f>
        <v/>
      </c>
      <c r="DA125" s="298" t="str">
        <f ca="true">+IF(OFFSET('Sanitation Data'!$G$29,0,10*ROW('Sanitation Data'!G119))="","",OFFSET('Sanitation Data'!$G$29,0,10*ROW('Sanitation Data'!G119)))</f>
        <v/>
      </c>
      <c r="DB125" s="298" t="str">
        <f ca="true">+IF(OFFSET('Sanitation Data'!$G$30,0,10*ROW('Sanitation Data'!G119))="","",OFFSET('Sanitation Data'!$G$30,0,10*ROW('Sanitation Data'!G119)))</f>
        <v/>
      </c>
      <c r="DC125" s="298" t="str">
        <f ca="true">+IF(OFFSET('Sanitation Data'!$G$31,0,10*ROW('Sanitation Data'!G119))="","",OFFSET('Sanitation Data'!$G$31,0,10*ROW('Sanitation Data'!G119)))</f>
        <v/>
      </c>
      <c r="DD125" s="298" t="str">
        <f ca="true">+IF(OFFSET('Sanitation Data'!$G$32,0,10*ROW('Sanitation Data'!G119))="","",OFFSET('Sanitation Data'!$G$32,0,10*ROW('Sanitation Data'!G119)))</f>
        <v/>
      </c>
      <c r="DE125" s="298" t="str">
        <f ca="true">+IF(OFFSET('Sanitation Data'!$H$28,0,10*ROW('Sanitation Data'!H119))="","",OFFSET('Sanitation Data'!$H$28,0,10*ROW('Sanitation Data'!H119)))</f>
        <v/>
      </c>
      <c r="DF125" s="298" t="str">
        <f ca="true">+IF(OFFSET('Sanitation Data'!$H$29,0,10*ROW('Sanitation Data'!H119))="","",OFFSET('Sanitation Data'!$H$29,0,10*ROW('Sanitation Data'!H119)))</f>
        <v/>
      </c>
      <c r="DG125" s="298" t="str">
        <f ca="true">+IF(OFFSET('Sanitation Data'!$H$30,0,10*ROW('Sanitation Data'!H119))="","",OFFSET('Sanitation Data'!$H$30,0,10*ROW('Sanitation Data'!H119)))</f>
        <v/>
      </c>
      <c r="DH125" s="298" t="str">
        <f ca="true">+IF(OFFSET('Sanitation Data'!$H$31,0,10*ROW('Sanitation Data'!H119))="","",OFFSET('Sanitation Data'!$H$31,0,10*ROW('Sanitation Data'!H119)))</f>
        <v/>
      </c>
      <c r="DI125" s="298" t="str">
        <f ca="true">+IF(OFFSET('Sanitation Data'!$H$32,0,10*ROW('Sanitation Data'!H119))="","",OFFSET('Sanitation Data'!$H$32,0,10*ROW('Sanitation Data'!H119)))</f>
        <v/>
      </c>
      <c r="DJ125" s="298" t="str">
        <f ca="true">+IF(OFFSET('Sanitation Data'!$I$28,0,10*ROW('Sanitation Data'!I119))="","",OFFSET('Sanitation Data'!$I$28,0,10*ROW('Sanitation Data'!I119)))</f>
        <v/>
      </c>
      <c r="DK125" s="298" t="str">
        <f ca="true">+IF(OFFSET('Sanitation Data'!$I$29,0,10*ROW('Sanitation Data'!I119))="","",OFFSET('Sanitation Data'!$I$29,0,10*ROW('Sanitation Data'!I119)))</f>
        <v/>
      </c>
      <c r="DL125" s="298" t="str">
        <f ca="true">+IF(OFFSET('Sanitation Data'!$I$30,0,10*ROW('Sanitation Data'!I119))="","",OFFSET('Sanitation Data'!$I$30,0,10*ROW('Sanitation Data'!I119)))</f>
        <v/>
      </c>
      <c r="DM125" s="298" t="str">
        <f ca="true">+IF(OFFSET('Sanitation Data'!$I$31,0,10*ROW('Sanitation Data'!I119))="","",OFFSET('Sanitation Data'!$I$31,0,10*ROW('Sanitation Data'!I119)))</f>
        <v/>
      </c>
      <c r="DN125" s="298" t="str">
        <f ca="true">+IF(OFFSET('Sanitation Data'!$I$32,0,10*ROW('Sanitation Data'!I119))="","",OFFSET('Sanitation Data'!$I$32,0,10*ROW('Sanitation Data'!I119)))</f>
        <v/>
      </c>
      <c r="DO125" s="298" t="str">
        <f ca="true">+IF(OFFSET('Hygiene Data'!$D$11,0,10*ROW('Hygiene Data'!D119))="","",OFFSET('Hygiene Data'!$D$11,0,10*ROW('Hygiene Data'!D119)))</f>
        <v/>
      </c>
      <c r="DP125" s="298" t="str">
        <f ca="true">+IF(OFFSET('Hygiene Data'!$D$12,0,10*ROW('Hygiene Data'!D119))="","",OFFSET('Hygiene Data'!$D$12,0,10*ROW('Hygiene Data'!D119)))</f>
        <v/>
      </c>
      <c r="DQ125" s="298" t="str">
        <f ca="true">+IF(OFFSET('Hygiene Data'!$D$13,0,10*ROW('Hygiene Data'!D119))="","",OFFSET('Hygiene Data'!$D$13,0,10*ROW('Hygiene Data'!D119)))</f>
        <v/>
      </c>
      <c r="DR125" s="298" t="str">
        <f ca="true">+IF(OFFSET('Hygiene Data'!$E$11,0,10*ROW('Hygiene Data'!E119))="","",OFFSET('Hygiene Data'!$E$11,0,10*ROW('Hygiene Data'!E119)))</f>
        <v/>
      </c>
      <c r="DS125" s="298" t="str">
        <f ca="true">+IF(OFFSET('Hygiene Data'!$E$12,0,10*ROW('Hygiene Data'!E119))="","",OFFSET('Hygiene Data'!$E$12,0,10*ROW('Hygiene Data'!E119)))</f>
        <v/>
      </c>
      <c r="DT125" s="298" t="str">
        <f ca="true">+IF(OFFSET('Hygiene Data'!$E$13,0,10*ROW('Hygiene Data'!E119))="","",OFFSET('Hygiene Data'!$E$13,0,10*ROW('Hygiene Data'!E119)))</f>
        <v/>
      </c>
      <c r="DU125" s="298" t="str">
        <f ca="true">+IF(OFFSET('Hygiene Data'!$F$11,0,10*ROW('Hygiene Data'!F119))="","",OFFSET('Hygiene Data'!$F$11,0,10*ROW('Hygiene Data'!F119)))</f>
        <v/>
      </c>
      <c r="DV125" s="298" t="str">
        <f ca="true">+IF(OFFSET('Hygiene Data'!$F$12,0,10*ROW('Hygiene Data'!F119))="","",OFFSET('Hygiene Data'!$F$12,0,10*ROW('Hygiene Data'!F119)))</f>
        <v/>
      </c>
      <c r="DW125" s="298" t="str">
        <f ca="true">+IF(OFFSET('Hygiene Data'!$F$13,0,10*ROW('Hygiene Data'!F119))="","",OFFSET('Hygiene Data'!$F$13,0,10*ROW('Hygiene Data'!F119)))</f>
        <v/>
      </c>
      <c r="DX125" s="298" t="str">
        <f ca="true">+IF(OFFSET('Hygiene Data'!$G$11,0,10*ROW('Hygiene Data'!G119))="","",OFFSET('Hygiene Data'!$G$11,0,10*ROW('Hygiene Data'!G119)))</f>
        <v/>
      </c>
      <c r="DY125" s="298" t="str">
        <f ca="true">+IF(OFFSET('Hygiene Data'!$G$12,0,10*ROW('Hygiene Data'!G119))="","",OFFSET('Hygiene Data'!$G$12,0,10*ROW('Hygiene Data'!G119)))</f>
        <v/>
      </c>
      <c r="DZ125" s="298" t="str">
        <f ca="true">+IF(OFFSET('Hygiene Data'!$G$13,0,10*ROW('Hygiene Data'!G119))="","",OFFSET('Hygiene Data'!$G$13,0,10*ROW('Hygiene Data'!G119)))</f>
        <v/>
      </c>
      <c r="EA125" s="298" t="str">
        <f ca="true">+IF(OFFSET('Hygiene Data'!$H$11,0,10*ROW('Hygiene Data'!H119))="","",OFFSET('Hygiene Data'!$H$11,0,10*ROW('Hygiene Data'!H119)))</f>
        <v/>
      </c>
      <c r="EB125" s="298" t="str">
        <f ca="true">+IF(OFFSET('Hygiene Data'!$H$12,0,10*ROW('Hygiene Data'!H119))="","",OFFSET('Hygiene Data'!$H$12,0,10*ROW('Hygiene Data'!H119)))</f>
        <v/>
      </c>
      <c r="EC125" s="298" t="str">
        <f ca="true">+IF(OFFSET('Hygiene Data'!$H$13,0,10*ROW('Hygiene Data'!H119))="","",OFFSET('Hygiene Data'!$H$13,0,10*ROW('Hygiene Data'!H119)))</f>
        <v/>
      </c>
      <c r="ED125" s="298" t="str">
        <f ca="true">+IF(OFFSET('Hygiene Data'!$I$11,0,10*ROW('Hygiene Data'!I119))="","",OFFSET('Hygiene Data'!$I$11,0,10*ROW('Hygiene Data'!I119)))</f>
        <v/>
      </c>
      <c r="EE125" s="298" t="str">
        <f ca="true">+IF(OFFSET('Hygiene Data'!$I$12,0,10*ROW('Hygiene Data'!I119))="","",OFFSET('Hygiene Data'!$I$12,0,10*ROW('Hygiene Data'!I119)))</f>
        <v/>
      </c>
      <c r="EF125" s="298"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54"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8"/>
      <c r="BS126" s="298" t="str">
        <f ca="true">+IF(OFFSET('Water Data'!$D$27,0,10*ROW('Water Data'!D120))="","",OFFSET('Water Data'!$D$27,0,10*ROW('Water Data'!D120)))</f>
        <v/>
      </c>
      <c r="BT126" s="298" t="str">
        <f ca="true">+IF(OFFSET('Water Data'!$D$28,0,10*ROW('Water Data'!D120))="","",OFFSET('Water Data'!$D$28,0,10*ROW('Water Data'!D120)))</f>
        <v/>
      </c>
      <c r="BU126" s="298" t="str">
        <f ca="true">+IF(OFFSET('Water Data'!$D$29,0,10*ROW('Water Data'!D120))="","",OFFSET('Water Data'!$D$29,0,10*ROW('Water Data'!D120)))</f>
        <v/>
      </c>
      <c r="BV126" s="298" t="str">
        <f ca="true">+IF(OFFSET('Water Data'!$E$27,0,10*ROW('Water Data'!E120))="","",OFFSET('Water Data'!$E$27,0,10*ROW('Water Data'!E120)))</f>
        <v/>
      </c>
      <c r="BW126" s="298" t="str">
        <f ca="true">+IF(OFFSET('Water Data'!$E$28,0,10*ROW('Water Data'!E120))="","",OFFSET('Water Data'!$E$28,0,10*ROW('Water Data'!E120)))</f>
        <v/>
      </c>
      <c r="BX126" s="298" t="str">
        <f ca="true">+IF(OFFSET('Water Data'!$E$29,0,10*ROW('Water Data'!E120))="","",OFFSET('Water Data'!$E$29,0,10*ROW('Water Data'!E120)))</f>
        <v/>
      </c>
      <c r="BY126" s="298" t="str">
        <f ca="true">+IF(OFFSET('Water Data'!$F$27,0,10*ROW('Water Data'!F120))="","",OFFSET('Water Data'!$F$27,0,10*ROW('Water Data'!F120)))</f>
        <v/>
      </c>
      <c r="BZ126" s="298" t="str">
        <f ca="true">+IF(OFFSET('Water Data'!$F$28,0,10*ROW('Water Data'!F120))="","",OFFSET('Water Data'!$F$28,0,10*ROW('Water Data'!F120)))</f>
        <v/>
      </c>
      <c r="CA126" s="298" t="str">
        <f ca="true">+IF(OFFSET('Water Data'!$F$29,0,10*ROW('Water Data'!F120))="","",OFFSET('Water Data'!$F$29,0,10*ROW('Water Data'!F120)))</f>
        <v/>
      </c>
      <c r="CB126" s="298" t="str">
        <f ca="true">+IF(OFFSET('Water Data'!$G$27,0,10*ROW('Water Data'!G120))="","",OFFSET('Water Data'!$G$27,0,10*ROW('Water Data'!G120)))</f>
        <v/>
      </c>
      <c r="CC126" s="298" t="str">
        <f ca="true">+IF(OFFSET('Water Data'!$G$28,0,10*ROW('Water Data'!G120))="","",OFFSET('Water Data'!$G$28,0,10*ROW('Water Data'!G120)))</f>
        <v/>
      </c>
      <c r="CD126" s="298" t="str">
        <f ca="true">+IF(OFFSET('Water Data'!$G$29,0,10*ROW('Water Data'!G120))="","",OFFSET('Water Data'!$G$29,0,10*ROW('Water Data'!G120)))</f>
        <v/>
      </c>
      <c r="CE126" s="298" t="str">
        <f ca="true">+IF(OFFSET('Water Data'!$H$27,0,10*ROW('Water Data'!H120))="","",OFFSET('Water Data'!$H$27,0,10*ROW('Water Data'!H120)))</f>
        <v/>
      </c>
      <c r="CF126" s="298" t="str">
        <f ca="true">+IF(OFFSET('Water Data'!$H$28,0,10*ROW('Water Data'!H120))="","",OFFSET('Water Data'!$H$28,0,10*ROW('Water Data'!H120)))</f>
        <v/>
      </c>
      <c r="CG126" s="298" t="str">
        <f ca="true">+IF(OFFSET('Water Data'!$H$29,0,10*ROW('Water Data'!H120))="","",OFFSET('Water Data'!$H$29,0,10*ROW('Water Data'!H120)))</f>
        <v/>
      </c>
      <c r="CH126" s="298" t="str">
        <f ca="true">+IF(OFFSET('Water Data'!$I$27,0,10*ROW('Water Data'!I120))="","",OFFSET('Water Data'!$I$27,0,10*ROW('Water Data'!I120)))</f>
        <v/>
      </c>
      <c r="CI126" s="298" t="str">
        <f ca="true">+IF(OFFSET('Water Data'!$I$28,0,10*ROW('Water Data'!I120))="","",OFFSET('Water Data'!$I$28,0,10*ROW('Water Data'!I120)))</f>
        <v/>
      </c>
      <c r="CJ126" s="298" t="str">
        <f ca="true">+IF(OFFSET('Water Data'!$I$29,0,10*ROW('Water Data'!I120))="","",OFFSET('Water Data'!$I$29,0,10*ROW('Water Data'!I120)))</f>
        <v/>
      </c>
      <c r="CK126" s="298" t="str">
        <f ca="true">+IF(OFFSET('Sanitation Data'!$D$28,0,10*ROW('Sanitation Data'!D120))="","",OFFSET('Sanitation Data'!$D$28,0,10*ROW('Sanitation Data'!D120)))</f>
        <v/>
      </c>
      <c r="CL126" s="298" t="str">
        <f ca="true">+IF(OFFSET('Sanitation Data'!$D$29,0,10*ROW('Sanitation Data'!D120))="","",OFFSET('Sanitation Data'!$D$29,0,10*ROW('Sanitation Data'!D120)))</f>
        <v/>
      </c>
      <c r="CM126" s="298" t="str">
        <f ca="true">+IF(OFFSET('Sanitation Data'!$D$30,0,10*ROW('Sanitation Data'!D120))="","",OFFSET('Sanitation Data'!$D$30,0,10*ROW('Sanitation Data'!D120)))</f>
        <v/>
      </c>
      <c r="CN126" s="298" t="str">
        <f ca="true">+IF(OFFSET('Sanitation Data'!$D$31,0,10*ROW('Sanitation Data'!D120))="","",OFFSET('Sanitation Data'!$D$31,0,10*ROW('Sanitation Data'!D120)))</f>
        <v/>
      </c>
      <c r="CO126" s="298" t="str">
        <f ca="true">+IF(OFFSET('Sanitation Data'!$D$32,0,10*ROW('Sanitation Data'!D120))="","",OFFSET('Sanitation Data'!$D$32,0,10*ROW('Sanitation Data'!D120)))</f>
        <v/>
      </c>
      <c r="CP126" s="298" t="str">
        <f ca="true">+IF(OFFSET('Sanitation Data'!$E$28,0,10*ROW('Sanitation Data'!E120))="","",OFFSET('Sanitation Data'!$E$28,0,10*ROW('Sanitation Data'!E120)))</f>
        <v/>
      </c>
      <c r="CQ126" s="298" t="str">
        <f ca="true">+IF(OFFSET('Sanitation Data'!$E$29,0,10*ROW('Sanitation Data'!E120))="","",OFFSET('Sanitation Data'!$E$29,0,10*ROW('Sanitation Data'!E120)))</f>
        <v/>
      </c>
      <c r="CR126" s="298" t="str">
        <f ca="true">+IF(OFFSET('Sanitation Data'!$E$30,0,10*ROW('Sanitation Data'!E120))="","",OFFSET('Sanitation Data'!$E$30,0,10*ROW('Sanitation Data'!E120)))</f>
        <v/>
      </c>
      <c r="CS126" s="298" t="str">
        <f ca="true">+IF(OFFSET('Sanitation Data'!$E$31,0,10*ROW('Sanitation Data'!E120))="","",OFFSET('Sanitation Data'!$E$31,0,10*ROW('Sanitation Data'!E120)))</f>
        <v/>
      </c>
      <c r="CT126" s="298" t="str">
        <f ca="true">+IF(OFFSET('Sanitation Data'!$E$32,0,10*ROW('Sanitation Data'!E120))="","",OFFSET('Sanitation Data'!$E$32,0,10*ROW('Sanitation Data'!E120)))</f>
        <v/>
      </c>
      <c r="CU126" s="298" t="str">
        <f ca="true">+IF(OFFSET('Sanitation Data'!$F$28,0,10*ROW('Sanitation Data'!F120))="","",OFFSET('Sanitation Data'!$F$28,0,10*ROW('Sanitation Data'!F120)))</f>
        <v/>
      </c>
      <c r="CV126" s="298" t="str">
        <f ca="true">+IF(OFFSET('Sanitation Data'!$F$29,0,10*ROW('Sanitation Data'!F120))="","",OFFSET('Sanitation Data'!$F$29,0,10*ROW('Sanitation Data'!F120)))</f>
        <v/>
      </c>
      <c r="CW126" s="298" t="str">
        <f ca="true">+IF(OFFSET('Sanitation Data'!$F$30,0,10*ROW('Sanitation Data'!F120))="","",OFFSET('Sanitation Data'!$F$30,0,10*ROW('Sanitation Data'!F120)))</f>
        <v/>
      </c>
      <c r="CX126" s="298" t="str">
        <f ca="true">+IF(OFFSET('Sanitation Data'!$F$31,0,10*ROW('Sanitation Data'!F120))="","",OFFSET('Sanitation Data'!$F$31,0,10*ROW('Sanitation Data'!F120)))</f>
        <v/>
      </c>
      <c r="CY126" s="298" t="str">
        <f ca="true">+IF(OFFSET('Sanitation Data'!$F$32,0,10*ROW('Sanitation Data'!F120))="","",OFFSET('Sanitation Data'!$F$32,0,10*ROW('Sanitation Data'!F120)))</f>
        <v/>
      </c>
      <c r="CZ126" s="298" t="str">
        <f ca="true">+IF(OFFSET('Sanitation Data'!$G$28,0,10*ROW('Sanitation Data'!G120))="","",OFFSET('Sanitation Data'!$G$28,0,10*ROW('Sanitation Data'!G120)))</f>
        <v/>
      </c>
      <c r="DA126" s="298" t="str">
        <f ca="true">+IF(OFFSET('Sanitation Data'!$G$29,0,10*ROW('Sanitation Data'!G120))="","",OFFSET('Sanitation Data'!$G$29,0,10*ROW('Sanitation Data'!G120)))</f>
        <v/>
      </c>
      <c r="DB126" s="298" t="str">
        <f ca="true">+IF(OFFSET('Sanitation Data'!$G$30,0,10*ROW('Sanitation Data'!G120))="","",OFFSET('Sanitation Data'!$G$30,0,10*ROW('Sanitation Data'!G120)))</f>
        <v/>
      </c>
      <c r="DC126" s="298" t="str">
        <f ca="true">+IF(OFFSET('Sanitation Data'!$G$31,0,10*ROW('Sanitation Data'!G120))="","",OFFSET('Sanitation Data'!$G$31,0,10*ROW('Sanitation Data'!G120)))</f>
        <v/>
      </c>
      <c r="DD126" s="298" t="str">
        <f ca="true">+IF(OFFSET('Sanitation Data'!$G$32,0,10*ROW('Sanitation Data'!G120))="","",OFFSET('Sanitation Data'!$G$32,0,10*ROW('Sanitation Data'!G120)))</f>
        <v/>
      </c>
      <c r="DE126" s="298" t="str">
        <f ca="true">+IF(OFFSET('Sanitation Data'!$H$28,0,10*ROW('Sanitation Data'!H120))="","",OFFSET('Sanitation Data'!$H$28,0,10*ROW('Sanitation Data'!H120)))</f>
        <v/>
      </c>
      <c r="DF126" s="298" t="str">
        <f ca="true">+IF(OFFSET('Sanitation Data'!$H$29,0,10*ROW('Sanitation Data'!H120))="","",OFFSET('Sanitation Data'!$H$29,0,10*ROW('Sanitation Data'!H120)))</f>
        <v/>
      </c>
      <c r="DG126" s="298" t="str">
        <f ca="true">+IF(OFFSET('Sanitation Data'!$H$30,0,10*ROW('Sanitation Data'!H120))="","",OFFSET('Sanitation Data'!$H$30,0,10*ROW('Sanitation Data'!H120)))</f>
        <v/>
      </c>
      <c r="DH126" s="298" t="str">
        <f ca="true">+IF(OFFSET('Sanitation Data'!$H$31,0,10*ROW('Sanitation Data'!H120))="","",OFFSET('Sanitation Data'!$H$31,0,10*ROW('Sanitation Data'!H120)))</f>
        <v/>
      </c>
      <c r="DI126" s="298" t="str">
        <f ca="true">+IF(OFFSET('Sanitation Data'!$H$32,0,10*ROW('Sanitation Data'!H120))="","",OFFSET('Sanitation Data'!$H$32,0,10*ROW('Sanitation Data'!H120)))</f>
        <v/>
      </c>
      <c r="DJ126" s="298" t="str">
        <f ca="true">+IF(OFFSET('Sanitation Data'!$I$28,0,10*ROW('Sanitation Data'!I120))="","",OFFSET('Sanitation Data'!$I$28,0,10*ROW('Sanitation Data'!I120)))</f>
        <v/>
      </c>
      <c r="DK126" s="298" t="str">
        <f ca="true">+IF(OFFSET('Sanitation Data'!$I$29,0,10*ROW('Sanitation Data'!I120))="","",OFFSET('Sanitation Data'!$I$29,0,10*ROW('Sanitation Data'!I120)))</f>
        <v/>
      </c>
      <c r="DL126" s="298" t="str">
        <f ca="true">+IF(OFFSET('Sanitation Data'!$I$30,0,10*ROW('Sanitation Data'!I120))="","",OFFSET('Sanitation Data'!$I$30,0,10*ROW('Sanitation Data'!I120)))</f>
        <v/>
      </c>
      <c r="DM126" s="298" t="str">
        <f ca="true">+IF(OFFSET('Sanitation Data'!$I$31,0,10*ROW('Sanitation Data'!I120))="","",OFFSET('Sanitation Data'!$I$31,0,10*ROW('Sanitation Data'!I120)))</f>
        <v/>
      </c>
      <c r="DN126" s="298" t="str">
        <f ca="true">+IF(OFFSET('Sanitation Data'!$I$32,0,10*ROW('Sanitation Data'!I120))="","",OFFSET('Sanitation Data'!$I$32,0,10*ROW('Sanitation Data'!I120)))</f>
        <v/>
      </c>
      <c r="DO126" s="298" t="str">
        <f ca="true">+IF(OFFSET('Hygiene Data'!$D$11,0,10*ROW('Hygiene Data'!D120))="","",OFFSET('Hygiene Data'!$D$11,0,10*ROW('Hygiene Data'!D120)))</f>
        <v/>
      </c>
      <c r="DP126" s="298" t="str">
        <f ca="true">+IF(OFFSET('Hygiene Data'!$D$12,0,10*ROW('Hygiene Data'!D120))="","",OFFSET('Hygiene Data'!$D$12,0,10*ROW('Hygiene Data'!D120)))</f>
        <v/>
      </c>
      <c r="DQ126" s="298" t="str">
        <f ca="true">+IF(OFFSET('Hygiene Data'!$D$13,0,10*ROW('Hygiene Data'!D120))="","",OFFSET('Hygiene Data'!$D$13,0,10*ROW('Hygiene Data'!D120)))</f>
        <v/>
      </c>
      <c r="DR126" s="298" t="str">
        <f ca="true">+IF(OFFSET('Hygiene Data'!$E$11,0,10*ROW('Hygiene Data'!E120))="","",OFFSET('Hygiene Data'!$E$11,0,10*ROW('Hygiene Data'!E120)))</f>
        <v/>
      </c>
      <c r="DS126" s="298" t="str">
        <f ca="true">+IF(OFFSET('Hygiene Data'!$E$12,0,10*ROW('Hygiene Data'!E120))="","",OFFSET('Hygiene Data'!$E$12,0,10*ROW('Hygiene Data'!E120)))</f>
        <v/>
      </c>
      <c r="DT126" s="298" t="str">
        <f ca="true">+IF(OFFSET('Hygiene Data'!$E$13,0,10*ROW('Hygiene Data'!E120))="","",OFFSET('Hygiene Data'!$E$13,0,10*ROW('Hygiene Data'!E120)))</f>
        <v/>
      </c>
      <c r="DU126" s="298" t="str">
        <f ca="true">+IF(OFFSET('Hygiene Data'!$F$11,0,10*ROW('Hygiene Data'!F120))="","",OFFSET('Hygiene Data'!$F$11,0,10*ROW('Hygiene Data'!F120)))</f>
        <v/>
      </c>
      <c r="DV126" s="298" t="str">
        <f ca="true">+IF(OFFSET('Hygiene Data'!$F$12,0,10*ROW('Hygiene Data'!F120))="","",OFFSET('Hygiene Data'!$F$12,0,10*ROW('Hygiene Data'!F120)))</f>
        <v/>
      </c>
      <c r="DW126" s="298" t="str">
        <f ca="true">+IF(OFFSET('Hygiene Data'!$F$13,0,10*ROW('Hygiene Data'!F120))="","",OFFSET('Hygiene Data'!$F$13,0,10*ROW('Hygiene Data'!F120)))</f>
        <v/>
      </c>
      <c r="DX126" s="298" t="str">
        <f ca="true">+IF(OFFSET('Hygiene Data'!$G$11,0,10*ROW('Hygiene Data'!G120))="","",OFFSET('Hygiene Data'!$G$11,0,10*ROW('Hygiene Data'!G120)))</f>
        <v/>
      </c>
      <c r="DY126" s="298" t="str">
        <f ca="true">+IF(OFFSET('Hygiene Data'!$G$12,0,10*ROW('Hygiene Data'!G120))="","",OFFSET('Hygiene Data'!$G$12,0,10*ROW('Hygiene Data'!G120)))</f>
        <v/>
      </c>
      <c r="DZ126" s="298" t="str">
        <f ca="true">+IF(OFFSET('Hygiene Data'!$G$13,0,10*ROW('Hygiene Data'!G120))="","",OFFSET('Hygiene Data'!$G$13,0,10*ROW('Hygiene Data'!G120)))</f>
        <v/>
      </c>
      <c r="EA126" s="298" t="str">
        <f ca="true">+IF(OFFSET('Hygiene Data'!$H$11,0,10*ROW('Hygiene Data'!H120))="","",OFFSET('Hygiene Data'!$H$11,0,10*ROW('Hygiene Data'!H120)))</f>
        <v/>
      </c>
      <c r="EB126" s="298" t="str">
        <f ca="true">+IF(OFFSET('Hygiene Data'!$H$12,0,10*ROW('Hygiene Data'!H120))="","",OFFSET('Hygiene Data'!$H$12,0,10*ROW('Hygiene Data'!H120)))</f>
        <v/>
      </c>
      <c r="EC126" s="298" t="str">
        <f ca="true">+IF(OFFSET('Hygiene Data'!$H$13,0,10*ROW('Hygiene Data'!H120))="","",OFFSET('Hygiene Data'!$H$13,0,10*ROW('Hygiene Data'!H120)))</f>
        <v/>
      </c>
      <c r="ED126" s="298" t="str">
        <f ca="true">+IF(OFFSET('Hygiene Data'!$I$11,0,10*ROW('Hygiene Data'!I120))="","",OFFSET('Hygiene Data'!$I$11,0,10*ROW('Hygiene Data'!I120)))</f>
        <v/>
      </c>
      <c r="EE126" s="298" t="str">
        <f ca="true">+IF(OFFSET('Hygiene Data'!$I$12,0,10*ROW('Hygiene Data'!I120))="","",OFFSET('Hygiene Data'!$I$12,0,10*ROW('Hygiene Data'!I120)))</f>
        <v/>
      </c>
      <c r="EF126" s="298"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54"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8"/>
      <c r="BS127" s="298" t="str">
        <f ca="true">+IF(OFFSET('Water Data'!$D$27,0,10*ROW('Water Data'!D121))="","",OFFSET('Water Data'!$D$27,0,10*ROW('Water Data'!D121)))</f>
        <v/>
      </c>
      <c r="BT127" s="298" t="str">
        <f ca="true">+IF(OFFSET('Water Data'!$D$28,0,10*ROW('Water Data'!D121))="","",OFFSET('Water Data'!$D$28,0,10*ROW('Water Data'!D121)))</f>
        <v/>
      </c>
      <c r="BU127" s="298" t="str">
        <f ca="true">+IF(OFFSET('Water Data'!$D$29,0,10*ROW('Water Data'!D121))="","",OFFSET('Water Data'!$D$29,0,10*ROW('Water Data'!D121)))</f>
        <v/>
      </c>
      <c r="BV127" s="298" t="str">
        <f ca="true">+IF(OFFSET('Water Data'!$E$27,0,10*ROW('Water Data'!E121))="","",OFFSET('Water Data'!$E$27,0,10*ROW('Water Data'!E121)))</f>
        <v/>
      </c>
      <c r="BW127" s="298" t="str">
        <f ca="true">+IF(OFFSET('Water Data'!$E$28,0,10*ROW('Water Data'!E121))="","",OFFSET('Water Data'!$E$28,0,10*ROW('Water Data'!E121)))</f>
        <v/>
      </c>
      <c r="BX127" s="298" t="str">
        <f ca="true">+IF(OFFSET('Water Data'!$E$29,0,10*ROW('Water Data'!E121))="","",OFFSET('Water Data'!$E$29,0,10*ROW('Water Data'!E121)))</f>
        <v/>
      </c>
      <c r="BY127" s="298" t="str">
        <f ca="true">+IF(OFFSET('Water Data'!$F$27,0,10*ROW('Water Data'!F121))="","",OFFSET('Water Data'!$F$27,0,10*ROW('Water Data'!F121)))</f>
        <v/>
      </c>
      <c r="BZ127" s="298" t="str">
        <f ca="true">+IF(OFFSET('Water Data'!$F$28,0,10*ROW('Water Data'!F121))="","",OFFSET('Water Data'!$F$28,0,10*ROW('Water Data'!F121)))</f>
        <v/>
      </c>
      <c r="CA127" s="298" t="str">
        <f ca="true">+IF(OFFSET('Water Data'!$F$29,0,10*ROW('Water Data'!F121))="","",OFFSET('Water Data'!$F$29,0,10*ROW('Water Data'!F121)))</f>
        <v/>
      </c>
      <c r="CB127" s="298" t="str">
        <f ca="true">+IF(OFFSET('Water Data'!$G$27,0,10*ROW('Water Data'!G121))="","",OFFSET('Water Data'!$G$27,0,10*ROW('Water Data'!G121)))</f>
        <v/>
      </c>
      <c r="CC127" s="298" t="str">
        <f ca="true">+IF(OFFSET('Water Data'!$G$28,0,10*ROW('Water Data'!G121))="","",OFFSET('Water Data'!$G$28,0,10*ROW('Water Data'!G121)))</f>
        <v/>
      </c>
      <c r="CD127" s="298" t="str">
        <f ca="true">+IF(OFFSET('Water Data'!$G$29,0,10*ROW('Water Data'!G121))="","",OFFSET('Water Data'!$G$29,0,10*ROW('Water Data'!G121)))</f>
        <v/>
      </c>
      <c r="CE127" s="298" t="str">
        <f ca="true">+IF(OFFSET('Water Data'!$H$27,0,10*ROW('Water Data'!H121))="","",OFFSET('Water Data'!$H$27,0,10*ROW('Water Data'!H121)))</f>
        <v/>
      </c>
      <c r="CF127" s="298" t="str">
        <f ca="true">+IF(OFFSET('Water Data'!$H$28,0,10*ROW('Water Data'!H121))="","",OFFSET('Water Data'!$H$28,0,10*ROW('Water Data'!H121)))</f>
        <v/>
      </c>
      <c r="CG127" s="298" t="str">
        <f ca="true">+IF(OFFSET('Water Data'!$H$29,0,10*ROW('Water Data'!H121))="","",OFFSET('Water Data'!$H$29,0,10*ROW('Water Data'!H121)))</f>
        <v/>
      </c>
      <c r="CH127" s="298" t="str">
        <f ca="true">+IF(OFFSET('Water Data'!$I$27,0,10*ROW('Water Data'!I121))="","",OFFSET('Water Data'!$I$27,0,10*ROW('Water Data'!I121)))</f>
        <v/>
      </c>
      <c r="CI127" s="298" t="str">
        <f ca="true">+IF(OFFSET('Water Data'!$I$28,0,10*ROW('Water Data'!I121))="","",OFFSET('Water Data'!$I$28,0,10*ROW('Water Data'!I121)))</f>
        <v/>
      </c>
      <c r="CJ127" s="298" t="str">
        <f ca="true">+IF(OFFSET('Water Data'!$I$29,0,10*ROW('Water Data'!I121))="","",OFFSET('Water Data'!$I$29,0,10*ROW('Water Data'!I121)))</f>
        <v/>
      </c>
      <c r="CK127" s="298" t="str">
        <f ca="true">+IF(OFFSET('Sanitation Data'!$D$28,0,10*ROW('Sanitation Data'!D121))="","",OFFSET('Sanitation Data'!$D$28,0,10*ROW('Sanitation Data'!D121)))</f>
        <v/>
      </c>
      <c r="CL127" s="298" t="str">
        <f ca="true">+IF(OFFSET('Sanitation Data'!$D$29,0,10*ROW('Sanitation Data'!D121))="","",OFFSET('Sanitation Data'!$D$29,0,10*ROW('Sanitation Data'!D121)))</f>
        <v/>
      </c>
      <c r="CM127" s="298" t="str">
        <f ca="true">+IF(OFFSET('Sanitation Data'!$D$30,0,10*ROW('Sanitation Data'!D121))="","",OFFSET('Sanitation Data'!$D$30,0,10*ROW('Sanitation Data'!D121)))</f>
        <v/>
      </c>
      <c r="CN127" s="298" t="str">
        <f ca="true">+IF(OFFSET('Sanitation Data'!$D$31,0,10*ROW('Sanitation Data'!D121))="","",OFFSET('Sanitation Data'!$D$31,0,10*ROW('Sanitation Data'!D121)))</f>
        <v/>
      </c>
      <c r="CO127" s="298" t="str">
        <f ca="true">+IF(OFFSET('Sanitation Data'!$D$32,0,10*ROW('Sanitation Data'!D121))="","",OFFSET('Sanitation Data'!$D$32,0,10*ROW('Sanitation Data'!D121)))</f>
        <v/>
      </c>
      <c r="CP127" s="298" t="str">
        <f ca="true">+IF(OFFSET('Sanitation Data'!$E$28,0,10*ROW('Sanitation Data'!E121))="","",OFFSET('Sanitation Data'!$E$28,0,10*ROW('Sanitation Data'!E121)))</f>
        <v/>
      </c>
      <c r="CQ127" s="298" t="str">
        <f ca="true">+IF(OFFSET('Sanitation Data'!$E$29,0,10*ROW('Sanitation Data'!E121))="","",OFFSET('Sanitation Data'!$E$29,0,10*ROW('Sanitation Data'!E121)))</f>
        <v/>
      </c>
      <c r="CR127" s="298" t="str">
        <f ca="true">+IF(OFFSET('Sanitation Data'!$E$30,0,10*ROW('Sanitation Data'!E121))="","",OFFSET('Sanitation Data'!$E$30,0,10*ROW('Sanitation Data'!E121)))</f>
        <v/>
      </c>
      <c r="CS127" s="298" t="str">
        <f ca="true">+IF(OFFSET('Sanitation Data'!$E$31,0,10*ROW('Sanitation Data'!E121))="","",OFFSET('Sanitation Data'!$E$31,0,10*ROW('Sanitation Data'!E121)))</f>
        <v/>
      </c>
      <c r="CT127" s="298" t="str">
        <f ca="true">+IF(OFFSET('Sanitation Data'!$E$32,0,10*ROW('Sanitation Data'!E121))="","",OFFSET('Sanitation Data'!$E$32,0,10*ROW('Sanitation Data'!E121)))</f>
        <v/>
      </c>
      <c r="CU127" s="298" t="str">
        <f ca="true">+IF(OFFSET('Sanitation Data'!$F$28,0,10*ROW('Sanitation Data'!F121))="","",OFFSET('Sanitation Data'!$F$28,0,10*ROW('Sanitation Data'!F121)))</f>
        <v/>
      </c>
      <c r="CV127" s="298" t="str">
        <f ca="true">+IF(OFFSET('Sanitation Data'!$F$29,0,10*ROW('Sanitation Data'!F121))="","",OFFSET('Sanitation Data'!$F$29,0,10*ROW('Sanitation Data'!F121)))</f>
        <v/>
      </c>
      <c r="CW127" s="298" t="str">
        <f ca="true">+IF(OFFSET('Sanitation Data'!$F$30,0,10*ROW('Sanitation Data'!F121))="","",OFFSET('Sanitation Data'!$F$30,0,10*ROW('Sanitation Data'!F121)))</f>
        <v/>
      </c>
      <c r="CX127" s="298" t="str">
        <f ca="true">+IF(OFFSET('Sanitation Data'!$F$31,0,10*ROW('Sanitation Data'!F121))="","",OFFSET('Sanitation Data'!$F$31,0,10*ROW('Sanitation Data'!F121)))</f>
        <v/>
      </c>
      <c r="CY127" s="298" t="str">
        <f ca="true">+IF(OFFSET('Sanitation Data'!$F$32,0,10*ROW('Sanitation Data'!F121))="","",OFFSET('Sanitation Data'!$F$32,0,10*ROW('Sanitation Data'!F121)))</f>
        <v/>
      </c>
      <c r="CZ127" s="298" t="str">
        <f ca="true">+IF(OFFSET('Sanitation Data'!$G$28,0,10*ROW('Sanitation Data'!G121))="","",OFFSET('Sanitation Data'!$G$28,0,10*ROW('Sanitation Data'!G121)))</f>
        <v/>
      </c>
      <c r="DA127" s="298" t="str">
        <f ca="true">+IF(OFFSET('Sanitation Data'!$G$29,0,10*ROW('Sanitation Data'!G121))="","",OFFSET('Sanitation Data'!$G$29,0,10*ROW('Sanitation Data'!G121)))</f>
        <v/>
      </c>
      <c r="DB127" s="298" t="str">
        <f ca="true">+IF(OFFSET('Sanitation Data'!$G$30,0,10*ROW('Sanitation Data'!G121))="","",OFFSET('Sanitation Data'!$G$30,0,10*ROW('Sanitation Data'!G121)))</f>
        <v/>
      </c>
      <c r="DC127" s="298" t="str">
        <f ca="true">+IF(OFFSET('Sanitation Data'!$G$31,0,10*ROW('Sanitation Data'!G121))="","",OFFSET('Sanitation Data'!$G$31,0,10*ROW('Sanitation Data'!G121)))</f>
        <v/>
      </c>
      <c r="DD127" s="298" t="str">
        <f ca="true">+IF(OFFSET('Sanitation Data'!$G$32,0,10*ROW('Sanitation Data'!G121))="","",OFFSET('Sanitation Data'!$G$32,0,10*ROW('Sanitation Data'!G121)))</f>
        <v/>
      </c>
      <c r="DE127" s="298" t="str">
        <f ca="true">+IF(OFFSET('Sanitation Data'!$H$28,0,10*ROW('Sanitation Data'!H121))="","",OFFSET('Sanitation Data'!$H$28,0,10*ROW('Sanitation Data'!H121)))</f>
        <v/>
      </c>
      <c r="DF127" s="298" t="str">
        <f ca="true">+IF(OFFSET('Sanitation Data'!$H$29,0,10*ROW('Sanitation Data'!H121))="","",OFFSET('Sanitation Data'!$H$29,0,10*ROW('Sanitation Data'!H121)))</f>
        <v/>
      </c>
      <c r="DG127" s="298" t="str">
        <f ca="true">+IF(OFFSET('Sanitation Data'!$H$30,0,10*ROW('Sanitation Data'!H121))="","",OFFSET('Sanitation Data'!$H$30,0,10*ROW('Sanitation Data'!H121)))</f>
        <v/>
      </c>
      <c r="DH127" s="298" t="str">
        <f ca="true">+IF(OFFSET('Sanitation Data'!$H$31,0,10*ROW('Sanitation Data'!H121))="","",OFFSET('Sanitation Data'!$H$31,0,10*ROW('Sanitation Data'!H121)))</f>
        <v/>
      </c>
      <c r="DI127" s="298" t="str">
        <f ca="true">+IF(OFFSET('Sanitation Data'!$H$32,0,10*ROW('Sanitation Data'!H121))="","",OFFSET('Sanitation Data'!$H$32,0,10*ROW('Sanitation Data'!H121)))</f>
        <v/>
      </c>
      <c r="DJ127" s="298" t="str">
        <f ca="true">+IF(OFFSET('Sanitation Data'!$I$28,0,10*ROW('Sanitation Data'!I121))="","",OFFSET('Sanitation Data'!$I$28,0,10*ROW('Sanitation Data'!I121)))</f>
        <v/>
      </c>
      <c r="DK127" s="298" t="str">
        <f ca="true">+IF(OFFSET('Sanitation Data'!$I$29,0,10*ROW('Sanitation Data'!I121))="","",OFFSET('Sanitation Data'!$I$29,0,10*ROW('Sanitation Data'!I121)))</f>
        <v/>
      </c>
      <c r="DL127" s="298" t="str">
        <f ca="true">+IF(OFFSET('Sanitation Data'!$I$30,0,10*ROW('Sanitation Data'!I121))="","",OFFSET('Sanitation Data'!$I$30,0,10*ROW('Sanitation Data'!I121)))</f>
        <v/>
      </c>
      <c r="DM127" s="298" t="str">
        <f ca="true">+IF(OFFSET('Sanitation Data'!$I$31,0,10*ROW('Sanitation Data'!I121))="","",OFFSET('Sanitation Data'!$I$31,0,10*ROW('Sanitation Data'!I121)))</f>
        <v/>
      </c>
      <c r="DN127" s="298" t="str">
        <f ca="true">+IF(OFFSET('Sanitation Data'!$I$32,0,10*ROW('Sanitation Data'!I121))="","",OFFSET('Sanitation Data'!$I$32,0,10*ROW('Sanitation Data'!I121)))</f>
        <v/>
      </c>
      <c r="DO127" s="298" t="str">
        <f ca="true">+IF(OFFSET('Hygiene Data'!$D$11,0,10*ROW('Hygiene Data'!D121))="","",OFFSET('Hygiene Data'!$D$11,0,10*ROW('Hygiene Data'!D121)))</f>
        <v/>
      </c>
      <c r="DP127" s="298" t="str">
        <f ca="true">+IF(OFFSET('Hygiene Data'!$D$12,0,10*ROW('Hygiene Data'!D121))="","",OFFSET('Hygiene Data'!$D$12,0,10*ROW('Hygiene Data'!D121)))</f>
        <v/>
      </c>
      <c r="DQ127" s="298" t="str">
        <f ca="true">+IF(OFFSET('Hygiene Data'!$D$13,0,10*ROW('Hygiene Data'!D121))="","",OFFSET('Hygiene Data'!$D$13,0,10*ROW('Hygiene Data'!D121)))</f>
        <v/>
      </c>
      <c r="DR127" s="298" t="str">
        <f ca="true">+IF(OFFSET('Hygiene Data'!$E$11,0,10*ROW('Hygiene Data'!E121))="","",OFFSET('Hygiene Data'!$E$11,0,10*ROW('Hygiene Data'!E121)))</f>
        <v/>
      </c>
      <c r="DS127" s="298" t="str">
        <f ca="true">+IF(OFFSET('Hygiene Data'!$E$12,0,10*ROW('Hygiene Data'!E121))="","",OFFSET('Hygiene Data'!$E$12,0,10*ROW('Hygiene Data'!E121)))</f>
        <v/>
      </c>
      <c r="DT127" s="298" t="str">
        <f ca="true">+IF(OFFSET('Hygiene Data'!$E$13,0,10*ROW('Hygiene Data'!E121))="","",OFFSET('Hygiene Data'!$E$13,0,10*ROW('Hygiene Data'!E121)))</f>
        <v/>
      </c>
      <c r="DU127" s="298" t="str">
        <f ca="true">+IF(OFFSET('Hygiene Data'!$F$11,0,10*ROW('Hygiene Data'!F121))="","",OFFSET('Hygiene Data'!$F$11,0,10*ROW('Hygiene Data'!F121)))</f>
        <v/>
      </c>
      <c r="DV127" s="298" t="str">
        <f ca="true">+IF(OFFSET('Hygiene Data'!$F$12,0,10*ROW('Hygiene Data'!F121))="","",OFFSET('Hygiene Data'!$F$12,0,10*ROW('Hygiene Data'!F121)))</f>
        <v/>
      </c>
      <c r="DW127" s="298" t="str">
        <f ca="true">+IF(OFFSET('Hygiene Data'!$F$13,0,10*ROW('Hygiene Data'!F121))="","",OFFSET('Hygiene Data'!$F$13,0,10*ROW('Hygiene Data'!F121)))</f>
        <v/>
      </c>
      <c r="DX127" s="298" t="str">
        <f ca="true">+IF(OFFSET('Hygiene Data'!$G$11,0,10*ROW('Hygiene Data'!G121))="","",OFFSET('Hygiene Data'!$G$11,0,10*ROW('Hygiene Data'!G121)))</f>
        <v/>
      </c>
      <c r="DY127" s="298" t="str">
        <f ca="true">+IF(OFFSET('Hygiene Data'!$G$12,0,10*ROW('Hygiene Data'!G121))="","",OFFSET('Hygiene Data'!$G$12,0,10*ROW('Hygiene Data'!G121)))</f>
        <v/>
      </c>
      <c r="DZ127" s="298" t="str">
        <f ca="true">+IF(OFFSET('Hygiene Data'!$G$13,0,10*ROW('Hygiene Data'!G121))="","",OFFSET('Hygiene Data'!$G$13,0,10*ROW('Hygiene Data'!G121)))</f>
        <v/>
      </c>
      <c r="EA127" s="298" t="str">
        <f ca="true">+IF(OFFSET('Hygiene Data'!$H$11,0,10*ROW('Hygiene Data'!H121))="","",OFFSET('Hygiene Data'!$H$11,0,10*ROW('Hygiene Data'!H121)))</f>
        <v/>
      </c>
      <c r="EB127" s="298" t="str">
        <f ca="true">+IF(OFFSET('Hygiene Data'!$H$12,0,10*ROW('Hygiene Data'!H121))="","",OFFSET('Hygiene Data'!$H$12,0,10*ROW('Hygiene Data'!H121)))</f>
        <v/>
      </c>
      <c r="EC127" s="298" t="str">
        <f ca="true">+IF(OFFSET('Hygiene Data'!$H$13,0,10*ROW('Hygiene Data'!H121))="","",OFFSET('Hygiene Data'!$H$13,0,10*ROW('Hygiene Data'!H121)))</f>
        <v/>
      </c>
      <c r="ED127" s="298" t="str">
        <f ca="true">+IF(OFFSET('Hygiene Data'!$I$11,0,10*ROW('Hygiene Data'!I121))="","",OFFSET('Hygiene Data'!$I$11,0,10*ROW('Hygiene Data'!I121)))</f>
        <v/>
      </c>
      <c r="EE127" s="298" t="str">
        <f ca="true">+IF(OFFSET('Hygiene Data'!$I$12,0,10*ROW('Hygiene Data'!I121))="","",OFFSET('Hygiene Data'!$I$12,0,10*ROW('Hygiene Data'!I121)))</f>
        <v/>
      </c>
      <c r="EF127" s="298"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54"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8"/>
      <c r="BS128" s="298" t="str">
        <f ca="true">+IF(OFFSET('Water Data'!$D$27,0,10*ROW('Water Data'!D122))="","",OFFSET('Water Data'!$D$27,0,10*ROW('Water Data'!D122)))</f>
        <v/>
      </c>
      <c r="BT128" s="298" t="str">
        <f ca="true">+IF(OFFSET('Water Data'!$D$28,0,10*ROW('Water Data'!D122))="","",OFFSET('Water Data'!$D$28,0,10*ROW('Water Data'!D122)))</f>
        <v/>
      </c>
      <c r="BU128" s="298" t="str">
        <f ca="true">+IF(OFFSET('Water Data'!$D$29,0,10*ROW('Water Data'!D122))="","",OFFSET('Water Data'!$D$29,0,10*ROW('Water Data'!D122)))</f>
        <v/>
      </c>
      <c r="BV128" s="298" t="str">
        <f ca="true">+IF(OFFSET('Water Data'!$E$27,0,10*ROW('Water Data'!E122))="","",OFFSET('Water Data'!$E$27,0,10*ROW('Water Data'!E122)))</f>
        <v/>
      </c>
      <c r="BW128" s="298" t="str">
        <f ca="true">+IF(OFFSET('Water Data'!$E$28,0,10*ROW('Water Data'!E122))="","",OFFSET('Water Data'!$E$28,0,10*ROW('Water Data'!E122)))</f>
        <v/>
      </c>
      <c r="BX128" s="298" t="str">
        <f ca="true">+IF(OFFSET('Water Data'!$E$29,0,10*ROW('Water Data'!E122))="","",OFFSET('Water Data'!$E$29,0,10*ROW('Water Data'!E122)))</f>
        <v/>
      </c>
      <c r="BY128" s="298" t="str">
        <f ca="true">+IF(OFFSET('Water Data'!$F$27,0,10*ROW('Water Data'!F122))="","",OFFSET('Water Data'!$F$27,0,10*ROW('Water Data'!F122)))</f>
        <v/>
      </c>
      <c r="BZ128" s="298" t="str">
        <f ca="true">+IF(OFFSET('Water Data'!$F$28,0,10*ROW('Water Data'!F122))="","",OFFSET('Water Data'!$F$28,0,10*ROW('Water Data'!F122)))</f>
        <v/>
      </c>
      <c r="CA128" s="298" t="str">
        <f ca="true">+IF(OFFSET('Water Data'!$F$29,0,10*ROW('Water Data'!F122))="","",OFFSET('Water Data'!$F$29,0,10*ROW('Water Data'!F122)))</f>
        <v/>
      </c>
      <c r="CB128" s="298" t="str">
        <f ca="true">+IF(OFFSET('Water Data'!$G$27,0,10*ROW('Water Data'!G122))="","",OFFSET('Water Data'!$G$27,0,10*ROW('Water Data'!G122)))</f>
        <v/>
      </c>
      <c r="CC128" s="298" t="str">
        <f ca="true">+IF(OFFSET('Water Data'!$G$28,0,10*ROW('Water Data'!G122))="","",OFFSET('Water Data'!$G$28,0,10*ROW('Water Data'!G122)))</f>
        <v/>
      </c>
      <c r="CD128" s="298" t="str">
        <f ca="true">+IF(OFFSET('Water Data'!$G$29,0,10*ROW('Water Data'!G122))="","",OFFSET('Water Data'!$G$29,0,10*ROW('Water Data'!G122)))</f>
        <v/>
      </c>
      <c r="CE128" s="298" t="str">
        <f ca="true">+IF(OFFSET('Water Data'!$H$27,0,10*ROW('Water Data'!H122))="","",OFFSET('Water Data'!$H$27,0,10*ROW('Water Data'!H122)))</f>
        <v/>
      </c>
      <c r="CF128" s="298" t="str">
        <f ca="true">+IF(OFFSET('Water Data'!$H$28,0,10*ROW('Water Data'!H122))="","",OFFSET('Water Data'!$H$28,0,10*ROW('Water Data'!H122)))</f>
        <v/>
      </c>
      <c r="CG128" s="298" t="str">
        <f ca="true">+IF(OFFSET('Water Data'!$H$29,0,10*ROW('Water Data'!H122))="","",OFFSET('Water Data'!$H$29,0,10*ROW('Water Data'!H122)))</f>
        <v/>
      </c>
      <c r="CH128" s="298" t="str">
        <f ca="true">+IF(OFFSET('Water Data'!$I$27,0,10*ROW('Water Data'!I122))="","",OFFSET('Water Data'!$I$27,0,10*ROW('Water Data'!I122)))</f>
        <v/>
      </c>
      <c r="CI128" s="298" t="str">
        <f ca="true">+IF(OFFSET('Water Data'!$I$28,0,10*ROW('Water Data'!I122))="","",OFFSET('Water Data'!$I$28,0,10*ROW('Water Data'!I122)))</f>
        <v/>
      </c>
      <c r="CJ128" s="298" t="str">
        <f ca="true">+IF(OFFSET('Water Data'!$I$29,0,10*ROW('Water Data'!I122))="","",OFFSET('Water Data'!$I$29,0,10*ROW('Water Data'!I122)))</f>
        <v/>
      </c>
      <c r="CK128" s="298" t="str">
        <f ca="true">+IF(OFFSET('Sanitation Data'!$D$28,0,10*ROW('Sanitation Data'!D122))="","",OFFSET('Sanitation Data'!$D$28,0,10*ROW('Sanitation Data'!D122)))</f>
        <v/>
      </c>
      <c r="CL128" s="298" t="str">
        <f ca="true">+IF(OFFSET('Sanitation Data'!$D$29,0,10*ROW('Sanitation Data'!D122))="","",OFFSET('Sanitation Data'!$D$29,0,10*ROW('Sanitation Data'!D122)))</f>
        <v/>
      </c>
      <c r="CM128" s="298" t="str">
        <f ca="true">+IF(OFFSET('Sanitation Data'!$D$30,0,10*ROW('Sanitation Data'!D122))="","",OFFSET('Sanitation Data'!$D$30,0,10*ROW('Sanitation Data'!D122)))</f>
        <v/>
      </c>
      <c r="CN128" s="298" t="str">
        <f ca="true">+IF(OFFSET('Sanitation Data'!$D$31,0,10*ROW('Sanitation Data'!D122))="","",OFFSET('Sanitation Data'!$D$31,0,10*ROW('Sanitation Data'!D122)))</f>
        <v/>
      </c>
      <c r="CO128" s="298" t="str">
        <f ca="true">+IF(OFFSET('Sanitation Data'!$D$32,0,10*ROW('Sanitation Data'!D122))="","",OFFSET('Sanitation Data'!$D$32,0,10*ROW('Sanitation Data'!D122)))</f>
        <v/>
      </c>
      <c r="CP128" s="298" t="str">
        <f ca="true">+IF(OFFSET('Sanitation Data'!$E$28,0,10*ROW('Sanitation Data'!E122))="","",OFFSET('Sanitation Data'!$E$28,0,10*ROW('Sanitation Data'!E122)))</f>
        <v/>
      </c>
      <c r="CQ128" s="298" t="str">
        <f ca="true">+IF(OFFSET('Sanitation Data'!$E$29,0,10*ROW('Sanitation Data'!E122))="","",OFFSET('Sanitation Data'!$E$29,0,10*ROW('Sanitation Data'!E122)))</f>
        <v/>
      </c>
      <c r="CR128" s="298" t="str">
        <f ca="true">+IF(OFFSET('Sanitation Data'!$E$30,0,10*ROW('Sanitation Data'!E122))="","",OFFSET('Sanitation Data'!$E$30,0,10*ROW('Sanitation Data'!E122)))</f>
        <v/>
      </c>
      <c r="CS128" s="298" t="str">
        <f ca="true">+IF(OFFSET('Sanitation Data'!$E$31,0,10*ROW('Sanitation Data'!E122))="","",OFFSET('Sanitation Data'!$E$31,0,10*ROW('Sanitation Data'!E122)))</f>
        <v/>
      </c>
      <c r="CT128" s="298" t="str">
        <f ca="true">+IF(OFFSET('Sanitation Data'!$E$32,0,10*ROW('Sanitation Data'!E122))="","",OFFSET('Sanitation Data'!$E$32,0,10*ROW('Sanitation Data'!E122)))</f>
        <v/>
      </c>
      <c r="CU128" s="298" t="str">
        <f ca="true">+IF(OFFSET('Sanitation Data'!$F$28,0,10*ROW('Sanitation Data'!F122))="","",OFFSET('Sanitation Data'!$F$28,0,10*ROW('Sanitation Data'!F122)))</f>
        <v/>
      </c>
      <c r="CV128" s="298" t="str">
        <f ca="true">+IF(OFFSET('Sanitation Data'!$F$29,0,10*ROW('Sanitation Data'!F122))="","",OFFSET('Sanitation Data'!$F$29,0,10*ROW('Sanitation Data'!F122)))</f>
        <v/>
      </c>
      <c r="CW128" s="298" t="str">
        <f ca="true">+IF(OFFSET('Sanitation Data'!$F$30,0,10*ROW('Sanitation Data'!F122))="","",OFFSET('Sanitation Data'!$F$30,0,10*ROW('Sanitation Data'!F122)))</f>
        <v/>
      </c>
      <c r="CX128" s="298" t="str">
        <f ca="true">+IF(OFFSET('Sanitation Data'!$F$31,0,10*ROW('Sanitation Data'!F122))="","",OFFSET('Sanitation Data'!$F$31,0,10*ROW('Sanitation Data'!F122)))</f>
        <v/>
      </c>
      <c r="CY128" s="298" t="str">
        <f ca="true">+IF(OFFSET('Sanitation Data'!$F$32,0,10*ROW('Sanitation Data'!F122))="","",OFFSET('Sanitation Data'!$F$32,0,10*ROW('Sanitation Data'!F122)))</f>
        <v/>
      </c>
      <c r="CZ128" s="298" t="str">
        <f ca="true">+IF(OFFSET('Sanitation Data'!$G$28,0,10*ROW('Sanitation Data'!G122))="","",OFFSET('Sanitation Data'!$G$28,0,10*ROW('Sanitation Data'!G122)))</f>
        <v/>
      </c>
      <c r="DA128" s="298" t="str">
        <f ca="true">+IF(OFFSET('Sanitation Data'!$G$29,0,10*ROW('Sanitation Data'!G122))="","",OFFSET('Sanitation Data'!$G$29,0,10*ROW('Sanitation Data'!G122)))</f>
        <v/>
      </c>
      <c r="DB128" s="298" t="str">
        <f ca="true">+IF(OFFSET('Sanitation Data'!$G$30,0,10*ROW('Sanitation Data'!G122))="","",OFFSET('Sanitation Data'!$G$30,0,10*ROW('Sanitation Data'!G122)))</f>
        <v/>
      </c>
      <c r="DC128" s="298" t="str">
        <f ca="true">+IF(OFFSET('Sanitation Data'!$G$31,0,10*ROW('Sanitation Data'!G122))="","",OFFSET('Sanitation Data'!$G$31,0,10*ROW('Sanitation Data'!G122)))</f>
        <v/>
      </c>
      <c r="DD128" s="298" t="str">
        <f ca="true">+IF(OFFSET('Sanitation Data'!$G$32,0,10*ROW('Sanitation Data'!G122))="","",OFFSET('Sanitation Data'!$G$32,0,10*ROW('Sanitation Data'!G122)))</f>
        <v/>
      </c>
      <c r="DE128" s="298" t="str">
        <f ca="true">+IF(OFFSET('Sanitation Data'!$H$28,0,10*ROW('Sanitation Data'!H122))="","",OFFSET('Sanitation Data'!$H$28,0,10*ROW('Sanitation Data'!H122)))</f>
        <v/>
      </c>
      <c r="DF128" s="298" t="str">
        <f ca="true">+IF(OFFSET('Sanitation Data'!$H$29,0,10*ROW('Sanitation Data'!H122))="","",OFFSET('Sanitation Data'!$H$29,0,10*ROW('Sanitation Data'!H122)))</f>
        <v/>
      </c>
      <c r="DG128" s="298" t="str">
        <f ca="true">+IF(OFFSET('Sanitation Data'!$H$30,0,10*ROW('Sanitation Data'!H122))="","",OFFSET('Sanitation Data'!$H$30,0,10*ROW('Sanitation Data'!H122)))</f>
        <v/>
      </c>
      <c r="DH128" s="298" t="str">
        <f ca="true">+IF(OFFSET('Sanitation Data'!$H$31,0,10*ROW('Sanitation Data'!H122))="","",OFFSET('Sanitation Data'!$H$31,0,10*ROW('Sanitation Data'!H122)))</f>
        <v/>
      </c>
      <c r="DI128" s="298" t="str">
        <f ca="true">+IF(OFFSET('Sanitation Data'!$H$32,0,10*ROW('Sanitation Data'!H122))="","",OFFSET('Sanitation Data'!$H$32,0,10*ROW('Sanitation Data'!H122)))</f>
        <v/>
      </c>
      <c r="DJ128" s="298" t="str">
        <f ca="true">+IF(OFFSET('Sanitation Data'!$I$28,0,10*ROW('Sanitation Data'!I122))="","",OFFSET('Sanitation Data'!$I$28,0,10*ROW('Sanitation Data'!I122)))</f>
        <v/>
      </c>
      <c r="DK128" s="298" t="str">
        <f ca="true">+IF(OFFSET('Sanitation Data'!$I$29,0,10*ROW('Sanitation Data'!I122))="","",OFFSET('Sanitation Data'!$I$29,0,10*ROW('Sanitation Data'!I122)))</f>
        <v/>
      </c>
      <c r="DL128" s="298" t="str">
        <f ca="true">+IF(OFFSET('Sanitation Data'!$I$30,0,10*ROW('Sanitation Data'!I122))="","",OFFSET('Sanitation Data'!$I$30,0,10*ROW('Sanitation Data'!I122)))</f>
        <v/>
      </c>
      <c r="DM128" s="298" t="str">
        <f ca="true">+IF(OFFSET('Sanitation Data'!$I$31,0,10*ROW('Sanitation Data'!I122))="","",OFFSET('Sanitation Data'!$I$31,0,10*ROW('Sanitation Data'!I122)))</f>
        <v/>
      </c>
      <c r="DN128" s="298" t="str">
        <f ca="true">+IF(OFFSET('Sanitation Data'!$I$32,0,10*ROW('Sanitation Data'!I122))="","",OFFSET('Sanitation Data'!$I$32,0,10*ROW('Sanitation Data'!I122)))</f>
        <v/>
      </c>
      <c r="DO128" s="298" t="str">
        <f ca="true">+IF(OFFSET('Hygiene Data'!$D$11,0,10*ROW('Hygiene Data'!D122))="","",OFFSET('Hygiene Data'!$D$11,0,10*ROW('Hygiene Data'!D122)))</f>
        <v/>
      </c>
      <c r="DP128" s="298" t="str">
        <f ca="true">+IF(OFFSET('Hygiene Data'!$D$12,0,10*ROW('Hygiene Data'!D122))="","",OFFSET('Hygiene Data'!$D$12,0,10*ROW('Hygiene Data'!D122)))</f>
        <v/>
      </c>
      <c r="DQ128" s="298" t="str">
        <f ca="true">+IF(OFFSET('Hygiene Data'!$D$13,0,10*ROW('Hygiene Data'!D122))="","",OFFSET('Hygiene Data'!$D$13,0,10*ROW('Hygiene Data'!D122)))</f>
        <v/>
      </c>
      <c r="DR128" s="298" t="str">
        <f ca="true">+IF(OFFSET('Hygiene Data'!$E$11,0,10*ROW('Hygiene Data'!E122))="","",OFFSET('Hygiene Data'!$E$11,0,10*ROW('Hygiene Data'!E122)))</f>
        <v/>
      </c>
      <c r="DS128" s="298" t="str">
        <f ca="true">+IF(OFFSET('Hygiene Data'!$E$12,0,10*ROW('Hygiene Data'!E122))="","",OFFSET('Hygiene Data'!$E$12,0,10*ROW('Hygiene Data'!E122)))</f>
        <v/>
      </c>
      <c r="DT128" s="298" t="str">
        <f ca="true">+IF(OFFSET('Hygiene Data'!$E$13,0,10*ROW('Hygiene Data'!E122))="","",OFFSET('Hygiene Data'!$E$13,0,10*ROW('Hygiene Data'!E122)))</f>
        <v/>
      </c>
      <c r="DU128" s="298" t="str">
        <f ca="true">+IF(OFFSET('Hygiene Data'!$F$11,0,10*ROW('Hygiene Data'!F122))="","",OFFSET('Hygiene Data'!$F$11,0,10*ROW('Hygiene Data'!F122)))</f>
        <v/>
      </c>
      <c r="DV128" s="298" t="str">
        <f ca="true">+IF(OFFSET('Hygiene Data'!$F$12,0,10*ROW('Hygiene Data'!F122))="","",OFFSET('Hygiene Data'!$F$12,0,10*ROW('Hygiene Data'!F122)))</f>
        <v/>
      </c>
      <c r="DW128" s="298" t="str">
        <f ca="true">+IF(OFFSET('Hygiene Data'!$F$13,0,10*ROW('Hygiene Data'!F122))="","",OFFSET('Hygiene Data'!$F$13,0,10*ROW('Hygiene Data'!F122)))</f>
        <v/>
      </c>
      <c r="DX128" s="298" t="str">
        <f ca="true">+IF(OFFSET('Hygiene Data'!$G$11,0,10*ROW('Hygiene Data'!G122))="","",OFFSET('Hygiene Data'!$G$11,0,10*ROW('Hygiene Data'!G122)))</f>
        <v/>
      </c>
      <c r="DY128" s="298" t="str">
        <f ca="true">+IF(OFFSET('Hygiene Data'!$G$12,0,10*ROW('Hygiene Data'!G122))="","",OFFSET('Hygiene Data'!$G$12,0,10*ROW('Hygiene Data'!G122)))</f>
        <v/>
      </c>
      <c r="DZ128" s="298" t="str">
        <f ca="true">+IF(OFFSET('Hygiene Data'!$G$13,0,10*ROW('Hygiene Data'!G122))="","",OFFSET('Hygiene Data'!$G$13,0,10*ROW('Hygiene Data'!G122)))</f>
        <v/>
      </c>
      <c r="EA128" s="298" t="str">
        <f ca="true">+IF(OFFSET('Hygiene Data'!$H$11,0,10*ROW('Hygiene Data'!H122))="","",OFFSET('Hygiene Data'!$H$11,0,10*ROW('Hygiene Data'!H122)))</f>
        <v/>
      </c>
      <c r="EB128" s="298" t="str">
        <f ca="true">+IF(OFFSET('Hygiene Data'!$H$12,0,10*ROW('Hygiene Data'!H122))="","",OFFSET('Hygiene Data'!$H$12,0,10*ROW('Hygiene Data'!H122)))</f>
        <v/>
      </c>
      <c r="EC128" s="298" t="str">
        <f ca="true">+IF(OFFSET('Hygiene Data'!$H$13,0,10*ROW('Hygiene Data'!H122))="","",OFFSET('Hygiene Data'!$H$13,0,10*ROW('Hygiene Data'!H122)))</f>
        <v/>
      </c>
      <c r="ED128" s="298" t="str">
        <f ca="true">+IF(OFFSET('Hygiene Data'!$I$11,0,10*ROW('Hygiene Data'!I122))="","",OFFSET('Hygiene Data'!$I$11,0,10*ROW('Hygiene Data'!I122)))</f>
        <v/>
      </c>
      <c r="EE128" s="298" t="str">
        <f ca="true">+IF(OFFSET('Hygiene Data'!$I$12,0,10*ROW('Hygiene Data'!I122))="","",OFFSET('Hygiene Data'!$I$12,0,10*ROW('Hygiene Data'!I122)))</f>
        <v/>
      </c>
      <c r="EF128" s="298"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54"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8"/>
      <c r="BS129" s="298" t="str">
        <f ca="true">+IF(OFFSET('Water Data'!$D$27,0,10*ROW('Water Data'!D123))="","",OFFSET('Water Data'!$D$27,0,10*ROW('Water Data'!D123)))</f>
        <v/>
      </c>
      <c r="BT129" s="298" t="str">
        <f ca="true">+IF(OFFSET('Water Data'!$D$28,0,10*ROW('Water Data'!D123))="","",OFFSET('Water Data'!$D$28,0,10*ROW('Water Data'!D123)))</f>
        <v/>
      </c>
      <c r="BU129" s="298" t="str">
        <f ca="true">+IF(OFFSET('Water Data'!$D$29,0,10*ROW('Water Data'!D123))="","",OFFSET('Water Data'!$D$29,0,10*ROW('Water Data'!D123)))</f>
        <v/>
      </c>
      <c r="BV129" s="298" t="str">
        <f ca="true">+IF(OFFSET('Water Data'!$E$27,0,10*ROW('Water Data'!E123))="","",OFFSET('Water Data'!$E$27,0,10*ROW('Water Data'!E123)))</f>
        <v/>
      </c>
      <c r="BW129" s="298" t="str">
        <f ca="true">+IF(OFFSET('Water Data'!$E$28,0,10*ROW('Water Data'!E123))="","",OFFSET('Water Data'!$E$28,0,10*ROW('Water Data'!E123)))</f>
        <v/>
      </c>
      <c r="BX129" s="298" t="str">
        <f ca="true">+IF(OFFSET('Water Data'!$E$29,0,10*ROW('Water Data'!E123))="","",OFFSET('Water Data'!$E$29,0,10*ROW('Water Data'!E123)))</f>
        <v/>
      </c>
      <c r="BY129" s="298" t="str">
        <f ca="true">+IF(OFFSET('Water Data'!$F$27,0,10*ROW('Water Data'!F123))="","",OFFSET('Water Data'!$F$27,0,10*ROW('Water Data'!F123)))</f>
        <v/>
      </c>
      <c r="BZ129" s="298" t="str">
        <f ca="true">+IF(OFFSET('Water Data'!$F$28,0,10*ROW('Water Data'!F123))="","",OFFSET('Water Data'!$F$28,0,10*ROW('Water Data'!F123)))</f>
        <v/>
      </c>
      <c r="CA129" s="298" t="str">
        <f ca="true">+IF(OFFSET('Water Data'!$F$29,0,10*ROW('Water Data'!F123))="","",OFFSET('Water Data'!$F$29,0,10*ROW('Water Data'!F123)))</f>
        <v/>
      </c>
      <c r="CB129" s="298" t="str">
        <f ca="true">+IF(OFFSET('Water Data'!$G$27,0,10*ROW('Water Data'!G123))="","",OFFSET('Water Data'!$G$27,0,10*ROW('Water Data'!G123)))</f>
        <v/>
      </c>
      <c r="CC129" s="298" t="str">
        <f ca="true">+IF(OFFSET('Water Data'!$G$28,0,10*ROW('Water Data'!G123))="","",OFFSET('Water Data'!$G$28,0,10*ROW('Water Data'!G123)))</f>
        <v/>
      </c>
      <c r="CD129" s="298" t="str">
        <f ca="true">+IF(OFFSET('Water Data'!$G$29,0,10*ROW('Water Data'!G123))="","",OFFSET('Water Data'!$G$29,0,10*ROW('Water Data'!G123)))</f>
        <v/>
      </c>
      <c r="CE129" s="298" t="str">
        <f ca="true">+IF(OFFSET('Water Data'!$H$27,0,10*ROW('Water Data'!H123))="","",OFFSET('Water Data'!$H$27,0,10*ROW('Water Data'!H123)))</f>
        <v/>
      </c>
      <c r="CF129" s="298" t="str">
        <f ca="true">+IF(OFFSET('Water Data'!$H$28,0,10*ROW('Water Data'!H123))="","",OFFSET('Water Data'!$H$28,0,10*ROW('Water Data'!H123)))</f>
        <v/>
      </c>
      <c r="CG129" s="298" t="str">
        <f ca="true">+IF(OFFSET('Water Data'!$H$29,0,10*ROW('Water Data'!H123))="","",OFFSET('Water Data'!$H$29,0,10*ROW('Water Data'!H123)))</f>
        <v/>
      </c>
      <c r="CH129" s="298" t="str">
        <f ca="true">+IF(OFFSET('Water Data'!$I$27,0,10*ROW('Water Data'!I123))="","",OFFSET('Water Data'!$I$27,0,10*ROW('Water Data'!I123)))</f>
        <v/>
      </c>
      <c r="CI129" s="298" t="str">
        <f ca="true">+IF(OFFSET('Water Data'!$I$28,0,10*ROW('Water Data'!I123))="","",OFFSET('Water Data'!$I$28,0,10*ROW('Water Data'!I123)))</f>
        <v/>
      </c>
      <c r="CJ129" s="298" t="str">
        <f ca="true">+IF(OFFSET('Water Data'!$I$29,0,10*ROW('Water Data'!I123))="","",OFFSET('Water Data'!$I$29,0,10*ROW('Water Data'!I123)))</f>
        <v/>
      </c>
      <c r="CK129" s="298" t="str">
        <f ca="true">+IF(OFFSET('Sanitation Data'!$D$28,0,10*ROW('Sanitation Data'!D123))="","",OFFSET('Sanitation Data'!$D$28,0,10*ROW('Sanitation Data'!D123)))</f>
        <v/>
      </c>
      <c r="CL129" s="298" t="str">
        <f ca="true">+IF(OFFSET('Sanitation Data'!$D$29,0,10*ROW('Sanitation Data'!D123))="","",OFFSET('Sanitation Data'!$D$29,0,10*ROW('Sanitation Data'!D123)))</f>
        <v/>
      </c>
      <c r="CM129" s="298" t="str">
        <f ca="true">+IF(OFFSET('Sanitation Data'!$D$30,0,10*ROW('Sanitation Data'!D123))="","",OFFSET('Sanitation Data'!$D$30,0,10*ROW('Sanitation Data'!D123)))</f>
        <v/>
      </c>
      <c r="CN129" s="298" t="str">
        <f ca="true">+IF(OFFSET('Sanitation Data'!$D$31,0,10*ROW('Sanitation Data'!D123))="","",OFFSET('Sanitation Data'!$D$31,0,10*ROW('Sanitation Data'!D123)))</f>
        <v/>
      </c>
      <c r="CO129" s="298" t="str">
        <f ca="true">+IF(OFFSET('Sanitation Data'!$D$32,0,10*ROW('Sanitation Data'!D123))="","",OFFSET('Sanitation Data'!$D$32,0,10*ROW('Sanitation Data'!D123)))</f>
        <v/>
      </c>
      <c r="CP129" s="298" t="str">
        <f ca="true">+IF(OFFSET('Sanitation Data'!$E$28,0,10*ROW('Sanitation Data'!E123))="","",OFFSET('Sanitation Data'!$E$28,0,10*ROW('Sanitation Data'!E123)))</f>
        <v/>
      </c>
      <c r="CQ129" s="298" t="str">
        <f ca="true">+IF(OFFSET('Sanitation Data'!$E$29,0,10*ROW('Sanitation Data'!E123))="","",OFFSET('Sanitation Data'!$E$29,0,10*ROW('Sanitation Data'!E123)))</f>
        <v/>
      </c>
      <c r="CR129" s="298" t="str">
        <f ca="true">+IF(OFFSET('Sanitation Data'!$E$30,0,10*ROW('Sanitation Data'!E123))="","",OFFSET('Sanitation Data'!$E$30,0,10*ROW('Sanitation Data'!E123)))</f>
        <v/>
      </c>
      <c r="CS129" s="298" t="str">
        <f ca="true">+IF(OFFSET('Sanitation Data'!$E$31,0,10*ROW('Sanitation Data'!E123))="","",OFFSET('Sanitation Data'!$E$31,0,10*ROW('Sanitation Data'!E123)))</f>
        <v/>
      </c>
      <c r="CT129" s="298" t="str">
        <f ca="true">+IF(OFFSET('Sanitation Data'!$E$32,0,10*ROW('Sanitation Data'!E123))="","",OFFSET('Sanitation Data'!$E$32,0,10*ROW('Sanitation Data'!E123)))</f>
        <v/>
      </c>
      <c r="CU129" s="298" t="str">
        <f ca="true">+IF(OFFSET('Sanitation Data'!$F$28,0,10*ROW('Sanitation Data'!F123))="","",OFFSET('Sanitation Data'!$F$28,0,10*ROW('Sanitation Data'!F123)))</f>
        <v/>
      </c>
      <c r="CV129" s="298" t="str">
        <f ca="true">+IF(OFFSET('Sanitation Data'!$F$29,0,10*ROW('Sanitation Data'!F123))="","",OFFSET('Sanitation Data'!$F$29,0,10*ROW('Sanitation Data'!F123)))</f>
        <v/>
      </c>
      <c r="CW129" s="298" t="str">
        <f ca="true">+IF(OFFSET('Sanitation Data'!$F$30,0,10*ROW('Sanitation Data'!F123))="","",OFFSET('Sanitation Data'!$F$30,0,10*ROW('Sanitation Data'!F123)))</f>
        <v/>
      </c>
      <c r="CX129" s="298" t="str">
        <f ca="true">+IF(OFFSET('Sanitation Data'!$F$31,0,10*ROW('Sanitation Data'!F123))="","",OFFSET('Sanitation Data'!$F$31,0,10*ROW('Sanitation Data'!F123)))</f>
        <v/>
      </c>
      <c r="CY129" s="298" t="str">
        <f ca="true">+IF(OFFSET('Sanitation Data'!$F$32,0,10*ROW('Sanitation Data'!F123))="","",OFFSET('Sanitation Data'!$F$32,0,10*ROW('Sanitation Data'!F123)))</f>
        <v/>
      </c>
      <c r="CZ129" s="298" t="str">
        <f ca="true">+IF(OFFSET('Sanitation Data'!$G$28,0,10*ROW('Sanitation Data'!G123))="","",OFFSET('Sanitation Data'!$G$28,0,10*ROW('Sanitation Data'!G123)))</f>
        <v/>
      </c>
      <c r="DA129" s="298" t="str">
        <f ca="true">+IF(OFFSET('Sanitation Data'!$G$29,0,10*ROW('Sanitation Data'!G123))="","",OFFSET('Sanitation Data'!$G$29,0,10*ROW('Sanitation Data'!G123)))</f>
        <v/>
      </c>
      <c r="DB129" s="298" t="str">
        <f ca="true">+IF(OFFSET('Sanitation Data'!$G$30,0,10*ROW('Sanitation Data'!G123))="","",OFFSET('Sanitation Data'!$G$30,0,10*ROW('Sanitation Data'!G123)))</f>
        <v/>
      </c>
      <c r="DC129" s="298" t="str">
        <f ca="true">+IF(OFFSET('Sanitation Data'!$G$31,0,10*ROW('Sanitation Data'!G123))="","",OFFSET('Sanitation Data'!$G$31,0,10*ROW('Sanitation Data'!G123)))</f>
        <v/>
      </c>
      <c r="DD129" s="298" t="str">
        <f ca="true">+IF(OFFSET('Sanitation Data'!$G$32,0,10*ROW('Sanitation Data'!G123))="","",OFFSET('Sanitation Data'!$G$32,0,10*ROW('Sanitation Data'!G123)))</f>
        <v/>
      </c>
      <c r="DE129" s="298" t="str">
        <f ca="true">+IF(OFFSET('Sanitation Data'!$H$28,0,10*ROW('Sanitation Data'!H123))="","",OFFSET('Sanitation Data'!$H$28,0,10*ROW('Sanitation Data'!H123)))</f>
        <v/>
      </c>
      <c r="DF129" s="298" t="str">
        <f ca="true">+IF(OFFSET('Sanitation Data'!$H$29,0,10*ROW('Sanitation Data'!H123))="","",OFFSET('Sanitation Data'!$H$29,0,10*ROW('Sanitation Data'!H123)))</f>
        <v/>
      </c>
      <c r="DG129" s="298" t="str">
        <f ca="true">+IF(OFFSET('Sanitation Data'!$H$30,0,10*ROW('Sanitation Data'!H123))="","",OFFSET('Sanitation Data'!$H$30,0,10*ROW('Sanitation Data'!H123)))</f>
        <v/>
      </c>
      <c r="DH129" s="298" t="str">
        <f ca="true">+IF(OFFSET('Sanitation Data'!$H$31,0,10*ROW('Sanitation Data'!H123))="","",OFFSET('Sanitation Data'!$H$31,0,10*ROW('Sanitation Data'!H123)))</f>
        <v/>
      </c>
      <c r="DI129" s="298" t="str">
        <f ca="true">+IF(OFFSET('Sanitation Data'!$H$32,0,10*ROW('Sanitation Data'!H123))="","",OFFSET('Sanitation Data'!$H$32,0,10*ROW('Sanitation Data'!H123)))</f>
        <v/>
      </c>
      <c r="DJ129" s="298" t="str">
        <f ca="true">+IF(OFFSET('Sanitation Data'!$I$28,0,10*ROW('Sanitation Data'!I123))="","",OFFSET('Sanitation Data'!$I$28,0,10*ROW('Sanitation Data'!I123)))</f>
        <v/>
      </c>
      <c r="DK129" s="298" t="str">
        <f ca="true">+IF(OFFSET('Sanitation Data'!$I$29,0,10*ROW('Sanitation Data'!I123))="","",OFFSET('Sanitation Data'!$I$29,0,10*ROW('Sanitation Data'!I123)))</f>
        <v/>
      </c>
      <c r="DL129" s="298" t="str">
        <f ca="true">+IF(OFFSET('Sanitation Data'!$I$30,0,10*ROW('Sanitation Data'!I123))="","",OFFSET('Sanitation Data'!$I$30,0,10*ROW('Sanitation Data'!I123)))</f>
        <v/>
      </c>
      <c r="DM129" s="298" t="str">
        <f ca="true">+IF(OFFSET('Sanitation Data'!$I$31,0,10*ROW('Sanitation Data'!I123))="","",OFFSET('Sanitation Data'!$I$31,0,10*ROW('Sanitation Data'!I123)))</f>
        <v/>
      </c>
      <c r="DN129" s="298" t="str">
        <f ca="true">+IF(OFFSET('Sanitation Data'!$I$32,0,10*ROW('Sanitation Data'!I123))="","",OFFSET('Sanitation Data'!$I$32,0,10*ROW('Sanitation Data'!I123)))</f>
        <v/>
      </c>
      <c r="DO129" s="298" t="str">
        <f ca="true">+IF(OFFSET('Hygiene Data'!$D$11,0,10*ROW('Hygiene Data'!D123))="","",OFFSET('Hygiene Data'!$D$11,0,10*ROW('Hygiene Data'!D123)))</f>
        <v/>
      </c>
      <c r="DP129" s="298" t="str">
        <f ca="true">+IF(OFFSET('Hygiene Data'!$D$12,0,10*ROW('Hygiene Data'!D123))="","",OFFSET('Hygiene Data'!$D$12,0,10*ROW('Hygiene Data'!D123)))</f>
        <v/>
      </c>
      <c r="DQ129" s="298" t="str">
        <f ca="true">+IF(OFFSET('Hygiene Data'!$D$13,0,10*ROW('Hygiene Data'!D123))="","",OFFSET('Hygiene Data'!$D$13,0,10*ROW('Hygiene Data'!D123)))</f>
        <v/>
      </c>
      <c r="DR129" s="298" t="str">
        <f ca="true">+IF(OFFSET('Hygiene Data'!$E$11,0,10*ROW('Hygiene Data'!E123))="","",OFFSET('Hygiene Data'!$E$11,0,10*ROW('Hygiene Data'!E123)))</f>
        <v/>
      </c>
      <c r="DS129" s="298" t="str">
        <f ca="true">+IF(OFFSET('Hygiene Data'!$E$12,0,10*ROW('Hygiene Data'!E123))="","",OFFSET('Hygiene Data'!$E$12,0,10*ROW('Hygiene Data'!E123)))</f>
        <v/>
      </c>
      <c r="DT129" s="298" t="str">
        <f ca="true">+IF(OFFSET('Hygiene Data'!$E$13,0,10*ROW('Hygiene Data'!E123))="","",OFFSET('Hygiene Data'!$E$13,0,10*ROW('Hygiene Data'!E123)))</f>
        <v/>
      </c>
      <c r="DU129" s="298" t="str">
        <f ca="true">+IF(OFFSET('Hygiene Data'!$F$11,0,10*ROW('Hygiene Data'!F123))="","",OFFSET('Hygiene Data'!$F$11,0,10*ROW('Hygiene Data'!F123)))</f>
        <v/>
      </c>
      <c r="DV129" s="298" t="str">
        <f ca="true">+IF(OFFSET('Hygiene Data'!$F$12,0,10*ROW('Hygiene Data'!F123))="","",OFFSET('Hygiene Data'!$F$12,0,10*ROW('Hygiene Data'!F123)))</f>
        <v/>
      </c>
      <c r="DW129" s="298" t="str">
        <f ca="true">+IF(OFFSET('Hygiene Data'!$F$13,0,10*ROW('Hygiene Data'!F123))="","",OFFSET('Hygiene Data'!$F$13,0,10*ROW('Hygiene Data'!F123)))</f>
        <v/>
      </c>
      <c r="DX129" s="298" t="str">
        <f ca="true">+IF(OFFSET('Hygiene Data'!$G$11,0,10*ROW('Hygiene Data'!G123))="","",OFFSET('Hygiene Data'!$G$11,0,10*ROW('Hygiene Data'!G123)))</f>
        <v/>
      </c>
      <c r="DY129" s="298" t="str">
        <f ca="true">+IF(OFFSET('Hygiene Data'!$G$12,0,10*ROW('Hygiene Data'!G123))="","",OFFSET('Hygiene Data'!$G$12,0,10*ROW('Hygiene Data'!G123)))</f>
        <v/>
      </c>
      <c r="DZ129" s="298" t="str">
        <f ca="true">+IF(OFFSET('Hygiene Data'!$G$13,0,10*ROW('Hygiene Data'!G123))="","",OFFSET('Hygiene Data'!$G$13,0,10*ROW('Hygiene Data'!G123)))</f>
        <v/>
      </c>
      <c r="EA129" s="298" t="str">
        <f ca="true">+IF(OFFSET('Hygiene Data'!$H$11,0,10*ROW('Hygiene Data'!H123))="","",OFFSET('Hygiene Data'!$H$11,0,10*ROW('Hygiene Data'!H123)))</f>
        <v/>
      </c>
      <c r="EB129" s="298" t="str">
        <f ca="true">+IF(OFFSET('Hygiene Data'!$H$12,0,10*ROW('Hygiene Data'!H123))="","",OFFSET('Hygiene Data'!$H$12,0,10*ROW('Hygiene Data'!H123)))</f>
        <v/>
      </c>
      <c r="EC129" s="298" t="str">
        <f ca="true">+IF(OFFSET('Hygiene Data'!$H$13,0,10*ROW('Hygiene Data'!H123))="","",OFFSET('Hygiene Data'!$H$13,0,10*ROW('Hygiene Data'!H123)))</f>
        <v/>
      </c>
      <c r="ED129" s="298" t="str">
        <f ca="true">+IF(OFFSET('Hygiene Data'!$I$11,0,10*ROW('Hygiene Data'!I123))="","",OFFSET('Hygiene Data'!$I$11,0,10*ROW('Hygiene Data'!I123)))</f>
        <v/>
      </c>
      <c r="EE129" s="298" t="str">
        <f ca="true">+IF(OFFSET('Hygiene Data'!$I$12,0,10*ROW('Hygiene Data'!I123))="","",OFFSET('Hygiene Data'!$I$12,0,10*ROW('Hygiene Data'!I123)))</f>
        <v/>
      </c>
      <c r="EF129" s="298"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54"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8"/>
      <c r="BS130" s="298" t="str">
        <f ca="true">+IF(OFFSET('Water Data'!$D$27,0,10*ROW('Water Data'!D124))="","",OFFSET('Water Data'!$D$27,0,10*ROW('Water Data'!D124)))</f>
        <v/>
      </c>
      <c r="BT130" s="298" t="str">
        <f ca="true">+IF(OFFSET('Water Data'!$D$28,0,10*ROW('Water Data'!D124))="","",OFFSET('Water Data'!$D$28,0,10*ROW('Water Data'!D124)))</f>
        <v/>
      </c>
      <c r="BU130" s="298" t="str">
        <f ca="true">+IF(OFFSET('Water Data'!$D$29,0,10*ROW('Water Data'!D124))="","",OFFSET('Water Data'!$D$29,0,10*ROW('Water Data'!D124)))</f>
        <v/>
      </c>
      <c r="BV130" s="298" t="str">
        <f ca="true">+IF(OFFSET('Water Data'!$E$27,0,10*ROW('Water Data'!E124))="","",OFFSET('Water Data'!$E$27,0,10*ROW('Water Data'!E124)))</f>
        <v/>
      </c>
      <c r="BW130" s="298" t="str">
        <f ca="true">+IF(OFFSET('Water Data'!$E$28,0,10*ROW('Water Data'!E124))="","",OFFSET('Water Data'!$E$28,0,10*ROW('Water Data'!E124)))</f>
        <v/>
      </c>
      <c r="BX130" s="298" t="str">
        <f ca="true">+IF(OFFSET('Water Data'!$E$29,0,10*ROW('Water Data'!E124))="","",OFFSET('Water Data'!$E$29,0,10*ROW('Water Data'!E124)))</f>
        <v/>
      </c>
      <c r="BY130" s="298" t="str">
        <f ca="true">+IF(OFFSET('Water Data'!$F$27,0,10*ROW('Water Data'!F124))="","",OFFSET('Water Data'!$F$27,0,10*ROW('Water Data'!F124)))</f>
        <v/>
      </c>
      <c r="BZ130" s="298" t="str">
        <f ca="true">+IF(OFFSET('Water Data'!$F$28,0,10*ROW('Water Data'!F124))="","",OFFSET('Water Data'!$F$28,0,10*ROW('Water Data'!F124)))</f>
        <v/>
      </c>
      <c r="CA130" s="298" t="str">
        <f ca="true">+IF(OFFSET('Water Data'!$F$29,0,10*ROW('Water Data'!F124))="","",OFFSET('Water Data'!$F$29,0,10*ROW('Water Data'!F124)))</f>
        <v/>
      </c>
      <c r="CB130" s="298" t="str">
        <f ca="true">+IF(OFFSET('Water Data'!$G$27,0,10*ROW('Water Data'!G124))="","",OFFSET('Water Data'!$G$27,0,10*ROW('Water Data'!G124)))</f>
        <v/>
      </c>
      <c r="CC130" s="298" t="str">
        <f ca="true">+IF(OFFSET('Water Data'!$G$28,0,10*ROW('Water Data'!G124))="","",OFFSET('Water Data'!$G$28,0,10*ROW('Water Data'!G124)))</f>
        <v/>
      </c>
      <c r="CD130" s="298" t="str">
        <f ca="true">+IF(OFFSET('Water Data'!$G$29,0,10*ROW('Water Data'!G124))="","",OFFSET('Water Data'!$G$29,0,10*ROW('Water Data'!G124)))</f>
        <v/>
      </c>
      <c r="CE130" s="298" t="str">
        <f ca="true">+IF(OFFSET('Water Data'!$H$27,0,10*ROW('Water Data'!H124))="","",OFFSET('Water Data'!$H$27,0,10*ROW('Water Data'!H124)))</f>
        <v/>
      </c>
      <c r="CF130" s="298" t="str">
        <f ca="true">+IF(OFFSET('Water Data'!$H$28,0,10*ROW('Water Data'!H124))="","",OFFSET('Water Data'!$H$28,0,10*ROW('Water Data'!H124)))</f>
        <v/>
      </c>
      <c r="CG130" s="298" t="str">
        <f ca="true">+IF(OFFSET('Water Data'!$H$29,0,10*ROW('Water Data'!H124))="","",OFFSET('Water Data'!$H$29,0,10*ROW('Water Data'!H124)))</f>
        <v/>
      </c>
      <c r="CH130" s="298" t="str">
        <f ca="true">+IF(OFFSET('Water Data'!$I$27,0,10*ROW('Water Data'!I124))="","",OFFSET('Water Data'!$I$27,0,10*ROW('Water Data'!I124)))</f>
        <v/>
      </c>
      <c r="CI130" s="298" t="str">
        <f ca="true">+IF(OFFSET('Water Data'!$I$28,0,10*ROW('Water Data'!I124))="","",OFFSET('Water Data'!$I$28,0,10*ROW('Water Data'!I124)))</f>
        <v/>
      </c>
      <c r="CJ130" s="298" t="str">
        <f ca="true">+IF(OFFSET('Water Data'!$I$29,0,10*ROW('Water Data'!I124))="","",OFFSET('Water Data'!$I$29,0,10*ROW('Water Data'!I124)))</f>
        <v/>
      </c>
      <c r="CK130" s="298" t="str">
        <f ca="true">+IF(OFFSET('Sanitation Data'!$D$28,0,10*ROW('Sanitation Data'!D124))="","",OFFSET('Sanitation Data'!$D$28,0,10*ROW('Sanitation Data'!D124)))</f>
        <v/>
      </c>
      <c r="CL130" s="298" t="str">
        <f ca="true">+IF(OFFSET('Sanitation Data'!$D$29,0,10*ROW('Sanitation Data'!D124))="","",OFFSET('Sanitation Data'!$D$29,0,10*ROW('Sanitation Data'!D124)))</f>
        <v/>
      </c>
      <c r="CM130" s="298" t="str">
        <f ca="true">+IF(OFFSET('Sanitation Data'!$D$30,0,10*ROW('Sanitation Data'!D124))="","",OFFSET('Sanitation Data'!$D$30,0,10*ROW('Sanitation Data'!D124)))</f>
        <v/>
      </c>
      <c r="CN130" s="298" t="str">
        <f ca="true">+IF(OFFSET('Sanitation Data'!$D$31,0,10*ROW('Sanitation Data'!D124))="","",OFFSET('Sanitation Data'!$D$31,0,10*ROW('Sanitation Data'!D124)))</f>
        <v/>
      </c>
      <c r="CO130" s="298" t="str">
        <f ca="true">+IF(OFFSET('Sanitation Data'!$D$32,0,10*ROW('Sanitation Data'!D124))="","",OFFSET('Sanitation Data'!$D$32,0,10*ROW('Sanitation Data'!D124)))</f>
        <v/>
      </c>
      <c r="CP130" s="298" t="str">
        <f ca="true">+IF(OFFSET('Sanitation Data'!$E$28,0,10*ROW('Sanitation Data'!E124))="","",OFFSET('Sanitation Data'!$E$28,0,10*ROW('Sanitation Data'!E124)))</f>
        <v/>
      </c>
      <c r="CQ130" s="298" t="str">
        <f ca="true">+IF(OFFSET('Sanitation Data'!$E$29,0,10*ROW('Sanitation Data'!E124))="","",OFFSET('Sanitation Data'!$E$29,0,10*ROW('Sanitation Data'!E124)))</f>
        <v/>
      </c>
      <c r="CR130" s="298" t="str">
        <f ca="true">+IF(OFFSET('Sanitation Data'!$E$30,0,10*ROW('Sanitation Data'!E124))="","",OFFSET('Sanitation Data'!$E$30,0,10*ROW('Sanitation Data'!E124)))</f>
        <v/>
      </c>
      <c r="CS130" s="298" t="str">
        <f ca="true">+IF(OFFSET('Sanitation Data'!$E$31,0,10*ROW('Sanitation Data'!E124))="","",OFFSET('Sanitation Data'!$E$31,0,10*ROW('Sanitation Data'!E124)))</f>
        <v/>
      </c>
      <c r="CT130" s="298" t="str">
        <f ca="true">+IF(OFFSET('Sanitation Data'!$E$32,0,10*ROW('Sanitation Data'!E124))="","",OFFSET('Sanitation Data'!$E$32,0,10*ROW('Sanitation Data'!E124)))</f>
        <v/>
      </c>
      <c r="CU130" s="298" t="str">
        <f ca="true">+IF(OFFSET('Sanitation Data'!$F$28,0,10*ROW('Sanitation Data'!F124))="","",OFFSET('Sanitation Data'!$F$28,0,10*ROW('Sanitation Data'!F124)))</f>
        <v/>
      </c>
      <c r="CV130" s="298" t="str">
        <f ca="true">+IF(OFFSET('Sanitation Data'!$F$29,0,10*ROW('Sanitation Data'!F124))="","",OFFSET('Sanitation Data'!$F$29,0,10*ROW('Sanitation Data'!F124)))</f>
        <v/>
      </c>
      <c r="CW130" s="298" t="str">
        <f ca="true">+IF(OFFSET('Sanitation Data'!$F$30,0,10*ROW('Sanitation Data'!F124))="","",OFFSET('Sanitation Data'!$F$30,0,10*ROW('Sanitation Data'!F124)))</f>
        <v/>
      </c>
      <c r="CX130" s="298" t="str">
        <f ca="true">+IF(OFFSET('Sanitation Data'!$F$31,0,10*ROW('Sanitation Data'!F124))="","",OFFSET('Sanitation Data'!$F$31,0,10*ROW('Sanitation Data'!F124)))</f>
        <v/>
      </c>
      <c r="CY130" s="298" t="str">
        <f ca="true">+IF(OFFSET('Sanitation Data'!$F$32,0,10*ROW('Sanitation Data'!F124))="","",OFFSET('Sanitation Data'!$F$32,0,10*ROW('Sanitation Data'!F124)))</f>
        <v/>
      </c>
      <c r="CZ130" s="298" t="str">
        <f ca="true">+IF(OFFSET('Sanitation Data'!$G$28,0,10*ROW('Sanitation Data'!G124))="","",OFFSET('Sanitation Data'!$G$28,0,10*ROW('Sanitation Data'!G124)))</f>
        <v/>
      </c>
      <c r="DA130" s="298" t="str">
        <f ca="true">+IF(OFFSET('Sanitation Data'!$G$29,0,10*ROW('Sanitation Data'!G124))="","",OFFSET('Sanitation Data'!$G$29,0,10*ROW('Sanitation Data'!G124)))</f>
        <v/>
      </c>
      <c r="DB130" s="298" t="str">
        <f ca="true">+IF(OFFSET('Sanitation Data'!$G$30,0,10*ROW('Sanitation Data'!G124))="","",OFFSET('Sanitation Data'!$G$30,0,10*ROW('Sanitation Data'!G124)))</f>
        <v/>
      </c>
      <c r="DC130" s="298" t="str">
        <f ca="true">+IF(OFFSET('Sanitation Data'!$G$31,0,10*ROW('Sanitation Data'!G124))="","",OFFSET('Sanitation Data'!$G$31,0,10*ROW('Sanitation Data'!G124)))</f>
        <v/>
      </c>
      <c r="DD130" s="298" t="str">
        <f ca="true">+IF(OFFSET('Sanitation Data'!$G$32,0,10*ROW('Sanitation Data'!G124))="","",OFFSET('Sanitation Data'!$G$32,0,10*ROW('Sanitation Data'!G124)))</f>
        <v/>
      </c>
      <c r="DE130" s="298" t="str">
        <f ca="true">+IF(OFFSET('Sanitation Data'!$H$28,0,10*ROW('Sanitation Data'!H124))="","",OFFSET('Sanitation Data'!$H$28,0,10*ROW('Sanitation Data'!H124)))</f>
        <v/>
      </c>
      <c r="DF130" s="298" t="str">
        <f ca="true">+IF(OFFSET('Sanitation Data'!$H$29,0,10*ROW('Sanitation Data'!H124))="","",OFFSET('Sanitation Data'!$H$29,0,10*ROW('Sanitation Data'!H124)))</f>
        <v/>
      </c>
      <c r="DG130" s="298" t="str">
        <f ca="true">+IF(OFFSET('Sanitation Data'!$H$30,0,10*ROW('Sanitation Data'!H124))="","",OFFSET('Sanitation Data'!$H$30,0,10*ROW('Sanitation Data'!H124)))</f>
        <v/>
      </c>
      <c r="DH130" s="298" t="str">
        <f ca="true">+IF(OFFSET('Sanitation Data'!$H$31,0,10*ROW('Sanitation Data'!H124))="","",OFFSET('Sanitation Data'!$H$31,0,10*ROW('Sanitation Data'!H124)))</f>
        <v/>
      </c>
      <c r="DI130" s="298" t="str">
        <f ca="true">+IF(OFFSET('Sanitation Data'!$H$32,0,10*ROW('Sanitation Data'!H124))="","",OFFSET('Sanitation Data'!$H$32,0,10*ROW('Sanitation Data'!H124)))</f>
        <v/>
      </c>
      <c r="DJ130" s="298" t="str">
        <f ca="true">+IF(OFFSET('Sanitation Data'!$I$28,0,10*ROW('Sanitation Data'!I124))="","",OFFSET('Sanitation Data'!$I$28,0,10*ROW('Sanitation Data'!I124)))</f>
        <v/>
      </c>
      <c r="DK130" s="298" t="str">
        <f ca="true">+IF(OFFSET('Sanitation Data'!$I$29,0,10*ROW('Sanitation Data'!I124))="","",OFFSET('Sanitation Data'!$I$29,0,10*ROW('Sanitation Data'!I124)))</f>
        <v/>
      </c>
      <c r="DL130" s="298" t="str">
        <f ca="true">+IF(OFFSET('Sanitation Data'!$I$30,0,10*ROW('Sanitation Data'!I124))="","",OFFSET('Sanitation Data'!$I$30,0,10*ROW('Sanitation Data'!I124)))</f>
        <v/>
      </c>
      <c r="DM130" s="298" t="str">
        <f ca="true">+IF(OFFSET('Sanitation Data'!$I$31,0,10*ROW('Sanitation Data'!I124))="","",OFFSET('Sanitation Data'!$I$31,0,10*ROW('Sanitation Data'!I124)))</f>
        <v/>
      </c>
      <c r="DN130" s="298" t="str">
        <f ca="true">+IF(OFFSET('Sanitation Data'!$I$32,0,10*ROW('Sanitation Data'!I124))="","",OFFSET('Sanitation Data'!$I$32,0,10*ROW('Sanitation Data'!I124)))</f>
        <v/>
      </c>
      <c r="DO130" s="298" t="str">
        <f ca="true">+IF(OFFSET('Hygiene Data'!$D$11,0,10*ROW('Hygiene Data'!D124))="","",OFFSET('Hygiene Data'!$D$11,0,10*ROW('Hygiene Data'!D124)))</f>
        <v/>
      </c>
      <c r="DP130" s="298" t="str">
        <f ca="true">+IF(OFFSET('Hygiene Data'!$D$12,0,10*ROW('Hygiene Data'!D124))="","",OFFSET('Hygiene Data'!$D$12,0,10*ROW('Hygiene Data'!D124)))</f>
        <v/>
      </c>
      <c r="DQ130" s="298" t="str">
        <f ca="true">+IF(OFFSET('Hygiene Data'!$D$13,0,10*ROW('Hygiene Data'!D124))="","",OFFSET('Hygiene Data'!$D$13,0,10*ROW('Hygiene Data'!D124)))</f>
        <v/>
      </c>
      <c r="DR130" s="298" t="str">
        <f ca="true">+IF(OFFSET('Hygiene Data'!$E$11,0,10*ROW('Hygiene Data'!E124))="","",OFFSET('Hygiene Data'!$E$11,0,10*ROW('Hygiene Data'!E124)))</f>
        <v/>
      </c>
      <c r="DS130" s="298" t="str">
        <f ca="true">+IF(OFFSET('Hygiene Data'!$E$12,0,10*ROW('Hygiene Data'!E124))="","",OFFSET('Hygiene Data'!$E$12,0,10*ROW('Hygiene Data'!E124)))</f>
        <v/>
      </c>
      <c r="DT130" s="298" t="str">
        <f ca="true">+IF(OFFSET('Hygiene Data'!$E$13,0,10*ROW('Hygiene Data'!E124))="","",OFFSET('Hygiene Data'!$E$13,0,10*ROW('Hygiene Data'!E124)))</f>
        <v/>
      </c>
      <c r="DU130" s="298" t="str">
        <f ca="true">+IF(OFFSET('Hygiene Data'!$F$11,0,10*ROW('Hygiene Data'!F124))="","",OFFSET('Hygiene Data'!$F$11,0,10*ROW('Hygiene Data'!F124)))</f>
        <v/>
      </c>
      <c r="DV130" s="298" t="str">
        <f ca="true">+IF(OFFSET('Hygiene Data'!$F$12,0,10*ROW('Hygiene Data'!F124))="","",OFFSET('Hygiene Data'!$F$12,0,10*ROW('Hygiene Data'!F124)))</f>
        <v/>
      </c>
      <c r="DW130" s="298" t="str">
        <f ca="true">+IF(OFFSET('Hygiene Data'!$F$13,0,10*ROW('Hygiene Data'!F124))="","",OFFSET('Hygiene Data'!$F$13,0,10*ROW('Hygiene Data'!F124)))</f>
        <v/>
      </c>
      <c r="DX130" s="298" t="str">
        <f ca="true">+IF(OFFSET('Hygiene Data'!$G$11,0,10*ROW('Hygiene Data'!G124))="","",OFFSET('Hygiene Data'!$G$11,0,10*ROW('Hygiene Data'!G124)))</f>
        <v/>
      </c>
      <c r="DY130" s="298" t="str">
        <f ca="true">+IF(OFFSET('Hygiene Data'!$G$12,0,10*ROW('Hygiene Data'!G124))="","",OFFSET('Hygiene Data'!$G$12,0,10*ROW('Hygiene Data'!G124)))</f>
        <v/>
      </c>
      <c r="DZ130" s="298" t="str">
        <f ca="true">+IF(OFFSET('Hygiene Data'!$G$13,0,10*ROW('Hygiene Data'!G124))="","",OFFSET('Hygiene Data'!$G$13,0,10*ROW('Hygiene Data'!G124)))</f>
        <v/>
      </c>
      <c r="EA130" s="298" t="str">
        <f ca="true">+IF(OFFSET('Hygiene Data'!$H$11,0,10*ROW('Hygiene Data'!H124))="","",OFFSET('Hygiene Data'!$H$11,0,10*ROW('Hygiene Data'!H124)))</f>
        <v/>
      </c>
      <c r="EB130" s="298" t="str">
        <f ca="true">+IF(OFFSET('Hygiene Data'!$H$12,0,10*ROW('Hygiene Data'!H124))="","",OFFSET('Hygiene Data'!$H$12,0,10*ROW('Hygiene Data'!H124)))</f>
        <v/>
      </c>
      <c r="EC130" s="298" t="str">
        <f ca="true">+IF(OFFSET('Hygiene Data'!$H$13,0,10*ROW('Hygiene Data'!H124))="","",OFFSET('Hygiene Data'!$H$13,0,10*ROW('Hygiene Data'!H124)))</f>
        <v/>
      </c>
      <c r="ED130" s="298" t="str">
        <f ca="true">+IF(OFFSET('Hygiene Data'!$I$11,0,10*ROW('Hygiene Data'!I124))="","",OFFSET('Hygiene Data'!$I$11,0,10*ROW('Hygiene Data'!I124)))</f>
        <v/>
      </c>
      <c r="EE130" s="298" t="str">
        <f ca="true">+IF(OFFSET('Hygiene Data'!$I$12,0,10*ROW('Hygiene Data'!I124))="","",OFFSET('Hygiene Data'!$I$12,0,10*ROW('Hygiene Data'!I124)))</f>
        <v/>
      </c>
      <c r="EF130" s="298"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54"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8"/>
      <c r="BS131" s="298" t="str">
        <f ca="true">+IF(OFFSET('Water Data'!$D$27,0,10*ROW('Water Data'!D125))="","",OFFSET('Water Data'!$D$27,0,10*ROW('Water Data'!D125)))</f>
        <v/>
      </c>
      <c r="BT131" s="298" t="str">
        <f ca="true">+IF(OFFSET('Water Data'!$D$28,0,10*ROW('Water Data'!D125))="","",OFFSET('Water Data'!$D$28,0,10*ROW('Water Data'!D125)))</f>
        <v/>
      </c>
      <c r="BU131" s="298" t="str">
        <f ca="true">+IF(OFFSET('Water Data'!$D$29,0,10*ROW('Water Data'!D125))="","",OFFSET('Water Data'!$D$29,0,10*ROW('Water Data'!D125)))</f>
        <v/>
      </c>
      <c r="BV131" s="298" t="str">
        <f ca="true">+IF(OFFSET('Water Data'!$E$27,0,10*ROW('Water Data'!E125))="","",OFFSET('Water Data'!$E$27,0,10*ROW('Water Data'!E125)))</f>
        <v/>
      </c>
      <c r="BW131" s="298" t="str">
        <f ca="true">+IF(OFFSET('Water Data'!$E$28,0,10*ROW('Water Data'!E125))="","",OFFSET('Water Data'!$E$28,0,10*ROW('Water Data'!E125)))</f>
        <v/>
      </c>
      <c r="BX131" s="298" t="str">
        <f ca="true">+IF(OFFSET('Water Data'!$E$29,0,10*ROW('Water Data'!E125))="","",OFFSET('Water Data'!$E$29,0,10*ROW('Water Data'!E125)))</f>
        <v/>
      </c>
      <c r="BY131" s="298" t="str">
        <f ca="true">+IF(OFFSET('Water Data'!$F$27,0,10*ROW('Water Data'!F125))="","",OFFSET('Water Data'!$F$27,0,10*ROW('Water Data'!F125)))</f>
        <v/>
      </c>
      <c r="BZ131" s="298" t="str">
        <f ca="true">+IF(OFFSET('Water Data'!$F$28,0,10*ROW('Water Data'!F125))="","",OFFSET('Water Data'!$F$28,0,10*ROW('Water Data'!F125)))</f>
        <v/>
      </c>
      <c r="CA131" s="298" t="str">
        <f ca="true">+IF(OFFSET('Water Data'!$F$29,0,10*ROW('Water Data'!F125))="","",OFFSET('Water Data'!$F$29,0,10*ROW('Water Data'!F125)))</f>
        <v/>
      </c>
      <c r="CB131" s="298" t="str">
        <f ca="true">+IF(OFFSET('Water Data'!$G$27,0,10*ROW('Water Data'!G125))="","",OFFSET('Water Data'!$G$27,0,10*ROW('Water Data'!G125)))</f>
        <v/>
      </c>
      <c r="CC131" s="298" t="str">
        <f ca="true">+IF(OFFSET('Water Data'!$G$28,0,10*ROW('Water Data'!G125))="","",OFFSET('Water Data'!$G$28,0,10*ROW('Water Data'!G125)))</f>
        <v/>
      </c>
      <c r="CD131" s="298" t="str">
        <f ca="true">+IF(OFFSET('Water Data'!$G$29,0,10*ROW('Water Data'!G125))="","",OFFSET('Water Data'!$G$29,0,10*ROW('Water Data'!G125)))</f>
        <v/>
      </c>
      <c r="CE131" s="298" t="str">
        <f ca="true">+IF(OFFSET('Water Data'!$H$27,0,10*ROW('Water Data'!H125))="","",OFFSET('Water Data'!$H$27,0,10*ROW('Water Data'!H125)))</f>
        <v/>
      </c>
      <c r="CF131" s="298" t="str">
        <f ca="true">+IF(OFFSET('Water Data'!$H$28,0,10*ROW('Water Data'!H125))="","",OFFSET('Water Data'!$H$28,0,10*ROW('Water Data'!H125)))</f>
        <v/>
      </c>
      <c r="CG131" s="298" t="str">
        <f ca="true">+IF(OFFSET('Water Data'!$H$29,0,10*ROW('Water Data'!H125))="","",OFFSET('Water Data'!$H$29,0,10*ROW('Water Data'!H125)))</f>
        <v/>
      </c>
      <c r="CH131" s="298" t="str">
        <f ca="true">+IF(OFFSET('Water Data'!$I$27,0,10*ROW('Water Data'!I125))="","",OFFSET('Water Data'!$I$27,0,10*ROW('Water Data'!I125)))</f>
        <v/>
      </c>
      <c r="CI131" s="298" t="str">
        <f ca="true">+IF(OFFSET('Water Data'!$I$28,0,10*ROW('Water Data'!I125))="","",OFFSET('Water Data'!$I$28,0,10*ROW('Water Data'!I125)))</f>
        <v/>
      </c>
      <c r="CJ131" s="298" t="str">
        <f ca="true">+IF(OFFSET('Water Data'!$I$29,0,10*ROW('Water Data'!I125))="","",OFFSET('Water Data'!$I$29,0,10*ROW('Water Data'!I125)))</f>
        <v/>
      </c>
      <c r="CK131" s="298" t="str">
        <f ca="true">+IF(OFFSET('Sanitation Data'!$D$28,0,10*ROW('Sanitation Data'!D125))="","",OFFSET('Sanitation Data'!$D$28,0,10*ROW('Sanitation Data'!D125)))</f>
        <v/>
      </c>
      <c r="CL131" s="298" t="str">
        <f ca="true">+IF(OFFSET('Sanitation Data'!$D$29,0,10*ROW('Sanitation Data'!D125))="","",OFFSET('Sanitation Data'!$D$29,0,10*ROW('Sanitation Data'!D125)))</f>
        <v/>
      </c>
      <c r="CM131" s="298" t="str">
        <f ca="true">+IF(OFFSET('Sanitation Data'!$D$30,0,10*ROW('Sanitation Data'!D125))="","",OFFSET('Sanitation Data'!$D$30,0,10*ROW('Sanitation Data'!D125)))</f>
        <v/>
      </c>
      <c r="CN131" s="298" t="str">
        <f ca="true">+IF(OFFSET('Sanitation Data'!$D$31,0,10*ROW('Sanitation Data'!D125))="","",OFFSET('Sanitation Data'!$D$31,0,10*ROW('Sanitation Data'!D125)))</f>
        <v/>
      </c>
      <c r="CO131" s="298" t="str">
        <f ca="true">+IF(OFFSET('Sanitation Data'!$D$32,0,10*ROW('Sanitation Data'!D125))="","",OFFSET('Sanitation Data'!$D$32,0,10*ROW('Sanitation Data'!D125)))</f>
        <v/>
      </c>
      <c r="CP131" s="298" t="str">
        <f ca="true">+IF(OFFSET('Sanitation Data'!$E$28,0,10*ROW('Sanitation Data'!E125))="","",OFFSET('Sanitation Data'!$E$28,0,10*ROW('Sanitation Data'!E125)))</f>
        <v/>
      </c>
      <c r="CQ131" s="298" t="str">
        <f ca="true">+IF(OFFSET('Sanitation Data'!$E$29,0,10*ROW('Sanitation Data'!E125))="","",OFFSET('Sanitation Data'!$E$29,0,10*ROW('Sanitation Data'!E125)))</f>
        <v/>
      </c>
      <c r="CR131" s="298" t="str">
        <f ca="true">+IF(OFFSET('Sanitation Data'!$E$30,0,10*ROW('Sanitation Data'!E125))="","",OFFSET('Sanitation Data'!$E$30,0,10*ROW('Sanitation Data'!E125)))</f>
        <v/>
      </c>
      <c r="CS131" s="298" t="str">
        <f ca="true">+IF(OFFSET('Sanitation Data'!$E$31,0,10*ROW('Sanitation Data'!E125))="","",OFFSET('Sanitation Data'!$E$31,0,10*ROW('Sanitation Data'!E125)))</f>
        <v/>
      </c>
      <c r="CT131" s="298" t="str">
        <f ca="true">+IF(OFFSET('Sanitation Data'!$E$32,0,10*ROW('Sanitation Data'!E125))="","",OFFSET('Sanitation Data'!$E$32,0,10*ROW('Sanitation Data'!E125)))</f>
        <v/>
      </c>
      <c r="CU131" s="298" t="str">
        <f ca="true">+IF(OFFSET('Sanitation Data'!$F$28,0,10*ROW('Sanitation Data'!F125))="","",OFFSET('Sanitation Data'!$F$28,0,10*ROW('Sanitation Data'!F125)))</f>
        <v/>
      </c>
      <c r="CV131" s="298" t="str">
        <f ca="true">+IF(OFFSET('Sanitation Data'!$F$29,0,10*ROW('Sanitation Data'!F125))="","",OFFSET('Sanitation Data'!$F$29,0,10*ROW('Sanitation Data'!F125)))</f>
        <v/>
      </c>
      <c r="CW131" s="298" t="str">
        <f ca="true">+IF(OFFSET('Sanitation Data'!$F$30,0,10*ROW('Sanitation Data'!F125))="","",OFFSET('Sanitation Data'!$F$30,0,10*ROW('Sanitation Data'!F125)))</f>
        <v/>
      </c>
      <c r="CX131" s="298" t="str">
        <f ca="true">+IF(OFFSET('Sanitation Data'!$F$31,0,10*ROW('Sanitation Data'!F125))="","",OFFSET('Sanitation Data'!$F$31,0,10*ROW('Sanitation Data'!F125)))</f>
        <v/>
      </c>
      <c r="CY131" s="298" t="str">
        <f ca="true">+IF(OFFSET('Sanitation Data'!$F$32,0,10*ROW('Sanitation Data'!F125))="","",OFFSET('Sanitation Data'!$F$32,0,10*ROW('Sanitation Data'!F125)))</f>
        <v/>
      </c>
      <c r="CZ131" s="298" t="str">
        <f ca="true">+IF(OFFSET('Sanitation Data'!$G$28,0,10*ROW('Sanitation Data'!G125))="","",OFFSET('Sanitation Data'!$G$28,0,10*ROW('Sanitation Data'!G125)))</f>
        <v/>
      </c>
      <c r="DA131" s="298" t="str">
        <f ca="true">+IF(OFFSET('Sanitation Data'!$G$29,0,10*ROW('Sanitation Data'!G125))="","",OFFSET('Sanitation Data'!$G$29,0,10*ROW('Sanitation Data'!G125)))</f>
        <v/>
      </c>
      <c r="DB131" s="298" t="str">
        <f ca="true">+IF(OFFSET('Sanitation Data'!$G$30,0,10*ROW('Sanitation Data'!G125))="","",OFFSET('Sanitation Data'!$G$30,0,10*ROW('Sanitation Data'!G125)))</f>
        <v/>
      </c>
      <c r="DC131" s="298" t="str">
        <f ca="true">+IF(OFFSET('Sanitation Data'!$G$31,0,10*ROW('Sanitation Data'!G125))="","",OFFSET('Sanitation Data'!$G$31,0,10*ROW('Sanitation Data'!G125)))</f>
        <v/>
      </c>
      <c r="DD131" s="298" t="str">
        <f ca="true">+IF(OFFSET('Sanitation Data'!$G$32,0,10*ROW('Sanitation Data'!G125))="","",OFFSET('Sanitation Data'!$G$32,0,10*ROW('Sanitation Data'!G125)))</f>
        <v/>
      </c>
      <c r="DE131" s="298" t="str">
        <f ca="true">+IF(OFFSET('Sanitation Data'!$H$28,0,10*ROW('Sanitation Data'!H125))="","",OFFSET('Sanitation Data'!$H$28,0,10*ROW('Sanitation Data'!H125)))</f>
        <v/>
      </c>
      <c r="DF131" s="298" t="str">
        <f ca="true">+IF(OFFSET('Sanitation Data'!$H$29,0,10*ROW('Sanitation Data'!H125))="","",OFFSET('Sanitation Data'!$H$29,0,10*ROW('Sanitation Data'!H125)))</f>
        <v/>
      </c>
      <c r="DG131" s="298" t="str">
        <f ca="true">+IF(OFFSET('Sanitation Data'!$H$30,0,10*ROW('Sanitation Data'!H125))="","",OFFSET('Sanitation Data'!$H$30,0,10*ROW('Sanitation Data'!H125)))</f>
        <v/>
      </c>
      <c r="DH131" s="298" t="str">
        <f ca="true">+IF(OFFSET('Sanitation Data'!$H$31,0,10*ROW('Sanitation Data'!H125))="","",OFFSET('Sanitation Data'!$H$31,0,10*ROW('Sanitation Data'!H125)))</f>
        <v/>
      </c>
      <c r="DI131" s="298" t="str">
        <f ca="true">+IF(OFFSET('Sanitation Data'!$H$32,0,10*ROW('Sanitation Data'!H125))="","",OFFSET('Sanitation Data'!$H$32,0,10*ROW('Sanitation Data'!H125)))</f>
        <v/>
      </c>
      <c r="DJ131" s="298" t="str">
        <f ca="true">+IF(OFFSET('Sanitation Data'!$I$28,0,10*ROW('Sanitation Data'!I125))="","",OFFSET('Sanitation Data'!$I$28,0,10*ROW('Sanitation Data'!I125)))</f>
        <v/>
      </c>
      <c r="DK131" s="298" t="str">
        <f ca="true">+IF(OFFSET('Sanitation Data'!$I$29,0,10*ROW('Sanitation Data'!I125))="","",OFFSET('Sanitation Data'!$I$29,0,10*ROW('Sanitation Data'!I125)))</f>
        <v/>
      </c>
      <c r="DL131" s="298" t="str">
        <f ca="true">+IF(OFFSET('Sanitation Data'!$I$30,0,10*ROW('Sanitation Data'!I125))="","",OFFSET('Sanitation Data'!$I$30,0,10*ROW('Sanitation Data'!I125)))</f>
        <v/>
      </c>
      <c r="DM131" s="298" t="str">
        <f ca="true">+IF(OFFSET('Sanitation Data'!$I$31,0,10*ROW('Sanitation Data'!I125))="","",OFFSET('Sanitation Data'!$I$31,0,10*ROW('Sanitation Data'!I125)))</f>
        <v/>
      </c>
      <c r="DN131" s="298" t="str">
        <f ca="true">+IF(OFFSET('Sanitation Data'!$I$32,0,10*ROW('Sanitation Data'!I125))="","",OFFSET('Sanitation Data'!$I$32,0,10*ROW('Sanitation Data'!I125)))</f>
        <v/>
      </c>
      <c r="DO131" s="298" t="str">
        <f ca="true">+IF(OFFSET('Hygiene Data'!$D$11,0,10*ROW('Hygiene Data'!D125))="","",OFFSET('Hygiene Data'!$D$11,0,10*ROW('Hygiene Data'!D125)))</f>
        <v/>
      </c>
      <c r="DP131" s="298" t="str">
        <f ca="true">+IF(OFFSET('Hygiene Data'!$D$12,0,10*ROW('Hygiene Data'!D125))="","",OFFSET('Hygiene Data'!$D$12,0,10*ROW('Hygiene Data'!D125)))</f>
        <v/>
      </c>
      <c r="DQ131" s="298" t="str">
        <f ca="true">+IF(OFFSET('Hygiene Data'!$D$13,0,10*ROW('Hygiene Data'!D125))="","",OFFSET('Hygiene Data'!$D$13,0,10*ROW('Hygiene Data'!D125)))</f>
        <v/>
      </c>
      <c r="DR131" s="298" t="str">
        <f ca="true">+IF(OFFSET('Hygiene Data'!$E$11,0,10*ROW('Hygiene Data'!E125))="","",OFFSET('Hygiene Data'!$E$11,0,10*ROW('Hygiene Data'!E125)))</f>
        <v/>
      </c>
      <c r="DS131" s="298" t="str">
        <f ca="true">+IF(OFFSET('Hygiene Data'!$E$12,0,10*ROW('Hygiene Data'!E125))="","",OFFSET('Hygiene Data'!$E$12,0,10*ROW('Hygiene Data'!E125)))</f>
        <v/>
      </c>
      <c r="DT131" s="298" t="str">
        <f ca="true">+IF(OFFSET('Hygiene Data'!$E$13,0,10*ROW('Hygiene Data'!E125))="","",OFFSET('Hygiene Data'!$E$13,0,10*ROW('Hygiene Data'!E125)))</f>
        <v/>
      </c>
      <c r="DU131" s="298" t="str">
        <f ca="true">+IF(OFFSET('Hygiene Data'!$F$11,0,10*ROW('Hygiene Data'!F125))="","",OFFSET('Hygiene Data'!$F$11,0,10*ROW('Hygiene Data'!F125)))</f>
        <v/>
      </c>
      <c r="DV131" s="298" t="str">
        <f ca="true">+IF(OFFSET('Hygiene Data'!$F$12,0,10*ROW('Hygiene Data'!F125))="","",OFFSET('Hygiene Data'!$F$12,0,10*ROW('Hygiene Data'!F125)))</f>
        <v/>
      </c>
      <c r="DW131" s="298" t="str">
        <f ca="true">+IF(OFFSET('Hygiene Data'!$F$13,0,10*ROW('Hygiene Data'!F125))="","",OFFSET('Hygiene Data'!$F$13,0,10*ROW('Hygiene Data'!F125)))</f>
        <v/>
      </c>
      <c r="DX131" s="298" t="str">
        <f ca="true">+IF(OFFSET('Hygiene Data'!$G$11,0,10*ROW('Hygiene Data'!G125))="","",OFFSET('Hygiene Data'!$G$11,0,10*ROW('Hygiene Data'!G125)))</f>
        <v/>
      </c>
      <c r="DY131" s="298" t="str">
        <f ca="true">+IF(OFFSET('Hygiene Data'!$G$12,0,10*ROW('Hygiene Data'!G125))="","",OFFSET('Hygiene Data'!$G$12,0,10*ROW('Hygiene Data'!G125)))</f>
        <v/>
      </c>
      <c r="DZ131" s="298" t="str">
        <f ca="true">+IF(OFFSET('Hygiene Data'!$G$13,0,10*ROW('Hygiene Data'!G125))="","",OFFSET('Hygiene Data'!$G$13,0,10*ROW('Hygiene Data'!G125)))</f>
        <v/>
      </c>
      <c r="EA131" s="298" t="str">
        <f ca="true">+IF(OFFSET('Hygiene Data'!$H$11,0,10*ROW('Hygiene Data'!H125))="","",OFFSET('Hygiene Data'!$H$11,0,10*ROW('Hygiene Data'!H125)))</f>
        <v/>
      </c>
      <c r="EB131" s="298" t="str">
        <f ca="true">+IF(OFFSET('Hygiene Data'!$H$12,0,10*ROW('Hygiene Data'!H125))="","",OFFSET('Hygiene Data'!$H$12,0,10*ROW('Hygiene Data'!H125)))</f>
        <v/>
      </c>
      <c r="EC131" s="298" t="str">
        <f ca="true">+IF(OFFSET('Hygiene Data'!$H$13,0,10*ROW('Hygiene Data'!H125))="","",OFFSET('Hygiene Data'!$H$13,0,10*ROW('Hygiene Data'!H125)))</f>
        <v/>
      </c>
      <c r="ED131" s="298" t="str">
        <f ca="true">+IF(OFFSET('Hygiene Data'!$I$11,0,10*ROW('Hygiene Data'!I125))="","",OFFSET('Hygiene Data'!$I$11,0,10*ROW('Hygiene Data'!I125)))</f>
        <v/>
      </c>
      <c r="EE131" s="298" t="str">
        <f ca="true">+IF(OFFSET('Hygiene Data'!$I$12,0,10*ROW('Hygiene Data'!I125))="","",OFFSET('Hygiene Data'!$I$12,0,10*ROW('Hygiene Data'!I125)))</f>
        <v/>
      </c>
      <c r="EF131" s="298"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54"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8"/>
      <c r="BS132" s="298" t="str">
        <f ca="true">+IF(OFFSET('Water Data'!$D$27,0,10*ROW('Water Data'!D126))="","",OFFSET('Water Data'!$D$27,0,10*ROW('Water Data'!D126)))</f>
        <v/>
      </c>
      <c r="BT132" s="298" t="str">
        <f ca="true">+IF(OFFSET('Water Data'!$D$28,0,10*ROW('Water Data'!D126))="","",OFFSET('Water Data'!$D$28,0,10*ROW('Water Data'!D126)))</f>
        <v/>
      </c>
      <c r="BU132" s="298" t="str">
        <f ca="true">+IF(OFFSET('Water Data'!$D$29,0,10*ROW('Water Data'!D126))="","",OFFSET('Water Data'!$D$29,0,10*ROW('Water Data'!D126)))</f>
        <v/>
      </c>
      <c r="BV132" s="298" t="str">
        <f ca="true">+IF(OFFSET('Water Data'!$E$27,0,10*ROW('Water Data'!E126))="","",OFFSET('Water Data'!$E$27,0,10*ROW('Water Data'!E126)))</f>
        <v/>
      </c>
      <c r="BW132" s="298" t="str">
        <f ca="true">+IF(OFFSET('Water Data'!$E$28,0,10*ROW('Water Data'!E126))="","",OFFSET('Water Data'!$E$28,0,10*ROW('Water Data'!E126)))</f>
        <v/>
      </c>
      <c r="BX132" s="298" t="str">
        <f ca="true">+IF(OFFSET('Water Data'!$E$29,0,10*ROW('Water Data'!E126))="","",OFFSET('Water Data'!$E$29,0,10*ROW('Water Data'!E126)))</f>
        <v/>
      </c>
      <c r="BY132" s="298" t="str">
        <f ca="true">+IF(OFFSET('Water Data'!$F$27,0,10*ROW('Water Data'!F126))="","",OFFSET('Water Data'!$F$27,0,10*ROW('Water Data'!F126)))</f>
        <v/>
      </c>
      <c r="BZ132" s="298" t="str">
        <f ca="true">+IF(OFFSET('Water Data'!$F$28,0,10*ROW('Water Data'!F126))="","",OFFSET('Water Data'!$F$28,0,10*ROW('Water Data'!F126)))</f>
        <v/>
      </c>
      <c r="CA132" s="298" t="str">
        <f ca="true">+IF(OFFSET('Water Data'!$F$29,0,10*ROW('Water Data'!F126))="","",OFFSET('Water Data'!$F$29,0,10*ROW('Water Data'!F126)))</f>
        <v/>
      </c>
      <c r="CB132" s="298" t="str">
        <f ca="true">+IF(OFFSET('Water Data'!$G$27,0,10*ROW('Water Data'!G126))="","",OFFSET('Water Data'!$G$27,0,10*ROW('Water Data'!G126)))</f>
        <v/>
      </c>
      <c r="CC132" s="298" t="str">
        <f ca="true">+IF(OFFSET('Water Data'!$G$28,0,10*ROW('Water Data'!G126))="","",OFFSET('Water Data'!$G$28,0,10*ROW('Water Data'!G126)))</f>
        <v/>
      </c>
      <c r="CD132" s="298" t="str">
        <f ca="true">+IF(OFFSET('Water Data'!$G$29,0,10*ROW('Water Data'!G126))="","",OFFSET('Water Data'!$G$29,0,10*ROW('Water Data'!G126)))</f>
        <v/>
      </c>
      <c r="CE132" s="298" t="str">
        <f ca="true">+IF(OFFSET('Water Data'!$H$27,0,10*ROW('Water Data'!H126))="","",OFFSET('Water Data'!$H$27,0,10*ROW('Water Data'!H126)))</f>
        <v/>
      </c>
      <c r="CF132" s="298" t="str">
        <f ca="true">+IF(OFFSET('Water Data'!$H$28,0,10*ROW('Water Data'!H126))="","",OFFSET('Water Data'!$H$28,0,10*ROW('Water Data'!H126)))</f>
        <v/>
      </c>
      <c r="CG132" s="298" t="str">
        <f ca="true">+IF(OFFSET('Water Data'!$H$29,0,10*ROW('Water Data'!H126))="","",OFFSET('Water Data'!$H$29,0,10*ROW('Water Data'!H126)))</f>
        <v/>
      </c>
      <c r="CH132" s="298" t="str">
        <f ca="true">+IF(OFFSET('Water Data'!$I$27,0,10*ROW('Water Data'!I126))="","",OFFSET('Water Data'!$I$27,0,10*ROW('Water Data'!I126)))</f>
        <v/>
      </c>
      <c r="CI132" s="298" t="str">
        <f ca="true">+IF(OFFSET('Water Data'!$I$28,0,10*ROW('Water Data'!I126))="","",OFFSET('Water Data'!$I$28,0,10*ROW('Water Data'!I126)))</f>
        <v/>
      </c>
      <c r="CJ132" s="298" t="str">
        <f ca="true">+IF(OFFSET('Water Data'!$I$29,0,10*ROW('Water Data'!I126))="","",OFFSET('Water Data'!$I$29,0,10*ROW('Water Data'!I126)))</f>
        <v/>
      </c>
      <c r="CK132" s="298" t="str">
        <f ca="true">+IF(OFFSET('Sanitation Data'!$D$28,0,10*ROW('Sanitation Data'!D126))="","",OFFSET('Sanitation Data'!$D$28,0,10*ROW('Sanitation Data'!D126)))</f>
        <v/>
      </c>
      <c r="CL132" s="298" t="str">
        <f ca="true">+IF(OFFSET('Sanitation Data'!$D$29,0,10*ROW('Sanitation Data'!D126))="","",OFFSET('Sanitation Data'!$D$29,0,10*ROW('Sanitation Data'!D126)))</f>
        <v/>
      </c>
      <c r="CM132" s="298" t="str">
        <f ca="true">+IF(OFFSET('Sanitation Data'!$D$30,0,10*ROW('Sanitation Data'!D126))="","",OFFSET('Sanitation Data'!$D$30,0,10*ROW('Sanitation Data'!D126)))</f>
        <v/>
      </c>
      <c r="CN132" s="298" t="str">
        <f ca="true">+IF(OFFSET('Sanitation Data'!$D$31,0,10*ROW('Sanitation Data'!D126))="","",OFFSET('Sanitation Data'!$D$31,0,10*ROW('Sanitation Data'!D126)))</f>
        <v/>
      </c>
      <c r="CO132" s="298" t="str">
        <f ca="true">+IF(OFFSET('Sanitation Data'!$D$32,0,10*ROW('Sanitation Data'!D126))="","",OFFSET('Sanitation Data'!$D$32,0,10*ROW('Sanitation Data'!D126)))</f>
        <v/>
      </c>
      <c r="CP132" s="298" t="str">
        <f ca="true">+IF(OFFSET('Sanitation Data'!$E$28,0,10*ROW('Sanitation Data'!E126))="","",OFFSET('Sanitation Data'!$E$28,0,10*ROW('Sanitation Data'!E126)))</f>
        <v/>
      </c>
      <c r="CQ132" s="298" t="str">
        <f ca="true">+IF(OFFSET('Sanitation Data'!$E$29,0,10*ROW('Sanitation Data'!E126))="","",OFFSET('Sanitation Data'!$E$29,0,10*ROW('Sanitation Data'!E126)))</f>
        <v/>
      </c>
      <c r="CR132" s="298" t="str">
        <f ca="true">+IF(OFFSET('Sanitation Data'!$E$30,0,10*ROW('Sanitation Data'!E126))="","",OFFSET('Sanitation Data'!$E$30,0,10*ROW('Sanitation Data'!E126)))</f>
        <v/>
      </c>
      <c r="CS132" s="298" t="str">
        <f ca="true">+IF(OFFSET('Sanitation Data'!$E$31,0,10*ROW('Sanitation Data'!E126))="","",OFFSET('Sanitation Data'!$E$31,0,10*ROW('Sanitation Data'!E126)))</f>
        <v/>
      </c>
      <c r="CT132" s="298" t="str">
        <f ca="true">+IF(OFFSET('Sanitation Data'!$E$32,0,10*ROW('Sanitation Data'!E126))="","",OFFSET('Sanitation Data'!$E$32,0,10*ROW('Sanitation Data'!E126)))</f>
        <v/>
      </c>
      <c r="CU132" s="298" t="str">
        <f ca="true">+IF(OFFSET('Sanitation Data'!$F$28,0,10*ROW('Sanitation Data'!F126))="","",OFFSET('Sanitation Data'!$F$28,0,10*ROW('Sanitation Data'!F126)))</f>
        <v/>
      </c>
      <c r="CV132" s="298" t="str">
        <f ca="true">+IF(OFFSET('Sanitation Data'!$F$29,0,10*ROW('Sanitation Data'!F126))="","",OFFSET('Sanitation Data'!$F$29,0,10*ROW('Sanitation Data'!F126)))</f>
        <v/>
      </c>
      <c r="CW132" s="298" t="str">
        <f ca="true">+IF(OFFSET('Sanitation Data'!$F$30,0,10*ROW('Sanitation Data'!F126))="","",OFFSET('Sanitation Data'!$F$30,0,10*ROW('Sanitation Data'!F126)))</f>
        <v/>
      </c>
      <c r="CX132" s="298" t="str">
        <f ca="true">+IF(OFFSET('Sanitation Data'!$F$31,0,10*ROW('Sanitation Data'!F126))="","",OFFSET('Sanitation Data'!$F$31,0,10*ROW('Sanitation Data'!F126)))</f>
        <v/>
      </c>
      <c r="CY132" s="298" t="str">
        <f ca="true">+IF(OFFSET('Sanitation Data'!$F$32,0,10*ROW('Sanitation Data'!F126))="","",OFFSET('Sanitation Data'!$F$32,0,10*ROW('Sanitation Data'!F126)))</f>
        <v/>
      </c>
      <c r="CZ132" s="298" t="str">
        <f ca="true">+IF(OFFSET('Sanitation Data'!$G$28,0,10*ROW('Sanitation Data'!G126))="","",OFFSET('Sanitation Data'!$G$28,0,10*ROW('Sanitation Data'!G126)))</f>
        <v/>
      </c>
      <c r="DA132" s="298" t="str">
        <f ca="true">+IF(OFFSET('Sanitation Data'!$G$29,0,10*ROW('Sanitation Data'!G126))="","",OFFSET('Sanitation Data'!$G$29,0,10*ROW('Sanitation Data'!G126)))</f>
        <v/>
      </c>
      <c r="DB132" s="298" t="str">
        <f ca="true">+IF(OFFSET('Sanitation Data'!$G$30,0,10*ROW('Sanitation Data'!G126))="","",OFFSET('Sanitation Data'!$G$30,0,10*ROW('Sanitation Data'!G126)))</f>
        <v/>
      </c>
      <c r="DC132" s="298" t="str">
        <f ca="true">+IF(OFFSET('Sanitation Data'!$G$31,0,10*ROW('Sanitation Data'!G126))="","",OFFSET('Sanitation Data'!$G$31,0,10*ROW('Sanitation Data'!G126)))</f>
        <v/>
      </c>
      <c r="DD132" s="298" t="str">
        <f ca="true">+IF(OFFSET('Sanitation Data'!$G$32,0,10*ROW('Sanitation Data'!G126))="","",OFFSET('Sanitation Data'!$G$32,0,10*ROW('Sanitation Data'!G126)))</f>
        <v/>
      </c>
      <c r="DE132" s="298" t="str">
        <f ca="true">+IF(OFFSET('Sanitation Data'!$H$28,0,10*ROW('Sanitation Data'!H126))="","",OFFSET('Sanitation Data'!$H$28,0,10*ROW('Sanitation Data'!H126)))</f>
        <v/>
      </c>
      <c r="DF132" s="298" t="str">
        <f ca="true">+IF(OFFSET('Sanitation Data'!$H$29,0,10*ROW('Sanitation Data'!H126))="","",OFFSET('Sanitation Data'!$H$29,0,10*ROW('Sanitation Data'!H126)))</f>
        <v/>
      </c>
      <c r="DG132" s="298" t="str">
        <f ca="true">+IF(OFFSET('Sanitation Data'!$H$30,0,10*ROW('Sanitation Data'!H126))="","",OFFSET('Sanitation Data'!$H$30,0,10*ROW('Sanitation Data'!H126)))</f>
        <v/>
      </c>
      <c r="DH132" s="298" t="str">
        <f ca="true">+IF(OFFSET('Sanitation Data'!$H$31,0,10*ROW('Sanitation Data'!H126))="","",OFFSET('Sanitation Data'!$H$31,0,10*ROW('Sanitation Data'!H126)))</f>
        <v/>
      </c>
      <c r="DI132" s="298" t="str">
        <f ca="true">+IF(OFFSET('Sanitation Data'!$H$32,0,10*ROW('Sanitation Data'!H126))="","",OFFSET('Sanitation Data'!$H$32,0,10*ROW('Sanitation Data'!H126)))</f>
        <v/>
      </c>
      <c r="DJ132" s="298" t="str">
        <f ca="true">+IF(OFFSET('Sanitation Data'!$I$28,0,10*ROW('Sanitation Data'!I126))="","",OFFSET('Sanitation Data'!$I$28,0,10*ROW('Sanitation Data'!I126)))</f>
        <v/>
      </c>
      <c r="DK132" s="298" t="str">
        <f ca="true">+IF(OFFSET('Sanitation Data'!$I$29,0,10*ROW('Sanitation Data'!I126))="","",OFFSET('Sanitation Data'!$I$29,0,10*ROW('Sanitation Data'!I126)))</f>
        <v/>
      </c>
      <c r="DL132" s="298" t="str">
        <f ca="true">+IF(OFFSET('Sanitation Data'!$I$30,0,10*ROW('Sanitation Data'!I126))="","",OFFSET('Sanitation Data'!$I$30,0,10*ROW('Sanitation Data'!I126)))</f>
        <v/>
      </c>
      <c r="DM132" s="298" t="str">
        <f ca="true">+IF(OFFSET('Sanitation Data'!$I$31,0,10*ROW('Sanitation Data'!I126))="","",OFFSET('Sanitation Data'!$I$31,0,10*ROW('Sanitation Data'!I126)))</f>
        <v/>
      </c>
      <c r="DN132" s="298" t="str">
        <f ca="true">+IF(OFFSET('Sanitation Data'!$I$32,0,10*ROW('Sanitation Data'!I126))="","",OFFSET('Sanitation Data'!$I$32,0,10*ROW('Sanitation Data'!I126)))</f>
        <v/>
      </c>
      <c r="DO132" s="298" t="str">
        <f ca="true">+IF(OFFSET('Hygiene Data'!$D$11,0,10*ROW('Hygiene Data'!D126))="","",OFFSET('Hygiene Data'!$D$11,0,10*ROW('Hygiene Data'!D126)))</f>
        <v/>
      </c>
      <c r="DP132" s="298" t="str">
        <f ca="true">+IF(OFFSET('Hygiene Data'!$D$12,0,10*ROW('Hygiene Data'!D126))="","",OFFSET('Hygiene Data'!$D$12,0,10*ROW('Hygiene Data'!D126)))</f>
        <v/>
      </c>
      <c r="DQ132" s="298" t="str">
        <f ca="true">+IF(OFFSET('Hygiene Data'!$D$13,0,10*ROW('Hygiene Data'!D126))="","",OFFSET('Hygiene Data'!$D$13,0,10*ROW('Hygiene Data'!D126)))</f>
        <v/>
      </c>
      <c r="DR132" s="298" t="str">
        <f ca="true">+IF(OFFSET('Hygiene Data'!$E$11,0,10*ROW('Hygiene Data'!E126))="","",OFFSET('Hygiene Data'!$E$11,0,10*ROW('Hygiene Data'!E126)))</f>
        <v/>
      </c>
      <c r="DS132" s="298" t="str">
        <f ca="true">+IF(OFFSET('Hygiene Data'!$E$12,0,10*ROW('Hygiene Data'!E126))="","",OFFSET('Hygiene Data'!$E$12,0,10*ROW('Hygiene Data'!E126)))</f>
        <v/>
      </c>
      <c r="DT132" s="298" t="str">
        <f ca="true">+IF(OFFSET('Hygiene Data'!$E$13,0,10*ROW('Hygiene Data'!E126))="","",OFFSET('Hygiene Data'!$E$13,0,10*ROW('Hygiene Data'!E126)))</f>
        <v/>
      </c>
      <c r="DU132" s="298" t="str">
        <f ca="true">+IF(OFFSET('Hygiene Data'!$F$11,0,10*ROW('Hygiene Data'!F126))="","",OFFSET('Hygiene Data'!$F$11,0,10*ROW('Hygiene Data'!F126)))</f>
        <v/>
      </c>
      <c r="DV132" s="298" t="str">
        <f ca="true">+IF(OFFSET('Hygiene Data'!$F$12,0,10*ROW('Hygiene Data'!F126))="","",OFFSET('Hygiene Data'!$F$12,0,10*ROW('Hygiene Data'!F126)))</f>
        <v/>
      </c>
      <c r="DW132" s="298" t="str">
        <f ca="true">+IF(OFFSET('Hygiene Data'!$F$13,0,10*ROW('Hygiene Data'!F126))="","",OFFSET('Hygiene Data'!$F$13,0,10*ROW('Hygiene Data'!F126)))</f>
        <v/>
      </c>
      <c r="DX132" s="298" t="str">
        <f ca="true">+IF(OFFSET('Hygiene Data'!$G$11,0,10*ROW('Hygiene Data'!G126))="","",OFFSET('Hygiene Data'!$G$11,0,10*ROW('Hygiene Data'!G126)))</f>
        <v/>
      </c>
      <c r="DY132" s="298" t="str">
        <f ca="true">+IF(OFFSET('Hygiene Data'!$G$12,0,10*ROW('Hygiene Data'!G126))="","",OFFSET('Hygiene Data'!$G$12,0,10*ROW('Hygiene Data'!G126)))</f>
        <v/>
      </c>
      <c r="DZ132" s="298" t="str">
        <f ca="true">+IF(OFFSET('Hygiene Data'!$G$13,0,10*ROW('Hygiene Data'!G126))="","",OFFSET('Hygiene Data'!$G$13,0,10*ROW('Hygiene Data'!G126)))</f>
        <v/>
      </c>
      <c r="EA132" s="298" t="str">
        <f ca="true">+IF(OFFSET('Hygiene Data'!$H$11,0,10*ROW('Hygiene Data'!H126))="","",OFFSET('Hygiene Data'!$H$11,0,10*ROW('Hygiene Data'!H126)))</f>
        <v/>
      </c>
      <c r="EB132" s="298" t="str">
        <f ca="true">+IF(OFFSET('Hygiene Data'!$H$12,0,10*ROW('Hygiene Data'!H126))="","",OFFSET('Hygiene Data'!$H$12,0,10*ROW('Hygiene Data'!H126)))</f>
        <v/>
      </c>
      <c r="EC132" s="298" t="str">
        <f ca="true">+IF(OFFSET('Hygiene Data'!$H$13,0,10*ROW('Hygiene Data'!H126))="","",OFFSET('Hygiene Data'!$H$13,0,10*ROW('Hygiene Data'!H126)))</f>
        <v/>
      </c>
      <c r="ED132" s="298" t="str">
        <f ca="true">+IF(OFFSET('Hygiene Data'!$I$11,0,10*ROW('Hygiene Data'!I126))="","",OFFSET('Hygiene Data'!$I$11,0,10*ROW('Hygiene Data'!I126)))</f>
        <v/>
      </c>
      <c r="EE132" s="298" t="str">
        <f ca="true">+IF(OFFSET('Hygiene Data'!$I$12,0,10*ROW('Hygiene Data'!I126))="","",OFFSET('Hygiene Data'!$I$12,0,10*ROW('Hygiene Data'!I126)))</f>
        <v/>
      </c>
      <c r="EF132" s="298"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54"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8"/>
      <c r="BS133" s="298" t="str">
        <f ca="true">+IF(OFFSET('Water Data'!$D$27,0,10*ROW('Water Data'!D127))="","",OFFSET('Water Data'!$D$27,0,10*ROW('Water Data'!D127)))</f>
        <v/>
      </c>
      <c r="BT133" s="298" t="str">
        <f ca="true">+IF(OFFSET('Water Data'!$D$28,0,10*ROW('Water Data'!D127))="","",OFFSET('Water Data'!$D$28,0,10*ROW('Water Data'!D127)))</f>
        <v/>
      </c>
      <c r="BU133" s="298" t="str">
        <f ca="true">+IF(OFFSET('Water Data'!$D$29,0,10*ROW('Water Data'!D127))="","",OFFSET('Water Data'!$D$29,0,10*ROW('Water Data'!D127)))</f>
        <v/>
      </c>
      <c r="BV133" s="298" t="str">
        <f ca="true">+IF(OFFSET('Water Data'!$E$27,0,10*ROW('Water Data'!E127))="","",OFFSET('Water Data'!$E$27,0,10*ROW('Water Data'!E127)))</f>
        <v/>
      </c>
      <c r="BW133" s="298" t="str">
        <f ca="true">+IF(OFFSET('Water Data'!$E$28,0,10*ROW('Water Data'!E127))="","",OFFSET('Water Data'!$E$28,0,10*ROW('Water Data'!E127)))</f>
        <v/>
      </c>
      <c r="BX133" s="298" t="str">
        <f ca="true">+IF(OFFSET('Water Data'!$E$29,0,10*ROW('Water Data'!E127))="","",OFFSET('Water Data'!$E$29,0,10*ROW('Water Data'!E127)))</f>
        <v/>
      </c>
      <c r="BY133" s="298" t="str">
        <f ca="true">+IF(OFFSET('Water Data'!$F$27,0,10*ROW('Water Data'!F127))="","",OFFSET('Water Data'!$F$27,0,10*ROW('Water Data'!F127)))</f>
        <v/>
      </c>
      <c r="BZ133" s="298" t="str">
        <f ca="true">+IF(OFFSET('Water Data'!$F$28,0,10*ROW('Water Data'!F127))="","",OFFSET('Water Data'!$F$28,0,10*ROW('Water Data'!F127)))</f>
        <v/>
      </c>
      <c r="CA133" s="298" t="str">
        <f ca="true">+IF(OFFSET('Water Data'!$F$29,0,10*ROW('Water Data'!F127))="","",OFFSET('Water Data'!$F$29,0,10*ROW('Water Data'!F127)))</f>
        <v/>
      </c>
      <c r="CB133" s="298" t="str">
        <f ca="true">+IF(OFFSET('Water Data'!$G$27,0,10*ROW('Water Data'!G127))="","",OFFSET('Water Data'!$G$27,0,10*ROW('Water Data'!G127)))</f>
        <v/>
      </c>
      <c r="CC133" s="298" t="str">
        <f ca="true">+IF(OFFSET('Water Data'!$G$28,0,10*ROW('Water Data'!G127))="","",OFFSET('Water Data'!$G$28,0,10*ROW('Water Data'!G127)))</f>
        <v/>
      </c>
      <c r="CD133" s="298" t="str">
        <f ca="true">+IF(OFFSET('Water Data'!$G$29,0,10*ROW('Water Data'!G127))="","",OFFSET('Water Data'!$G$29,0,10*ROW('Water Data'!G127)))</f>
        <v/>
      </c>
      <c r="CE133" s="298" t="str">
        <f ca="true">+IF(OFFSET('Water Data'!$H$27,0,10*ROW('Water Data'!H127))="","",OFFSET('Water Data'!$H$27,0,10*ROW('Water Data'!H127)))</f>
        <v/>
      </c>
      <c r="CF133" s="298" t="str">
        <f ca="true">+IF(OFFSET('Water Data'!$H$28,0,10*ROW('Water Data'!H127))="","",OFFSET('Water Data'!$H$28,0,10*ROW('Water Data'!H127)))</f>
        <v/>
      </c>
      <c r="CG133" s="298" t="str">
        <f ca="true">+IF(OFFSET('Water Data'!$H$29,0,10*ROW('Water Data'!H127))="","",OFFSET('Water Data'!$H$29,0,10*ROW('Water Data'!H127)))</f>
        <v/>
      </c>
      <c r="CH133" s="298" t="str">
        <f ca="true">+IF(OFFSET('Water Data'!$I$27,0,10*ROW('Water Data'!I127))="","",OFFSET('Water Data'!$I$27,0,10*ROW('Water Data'!I127)))</f>
        <v/>
      </c>
      <c r="CI133" s="298" t="str">
        <f ca="true">+IF(OFFSET('Water Data'!$I$28,0,10*ROW('Water Data'!I127))="","",OFFSET('Water Data'!$I$28,0,10*ROW('Water Data'!I127)))</f>
        <v/>
      </c>
      <c r="CJ133" s="298" t="str">
        <f ca="true">+IF(OFFSET('Water Data'!$I$29,0,10*ROW('Water Data'!I127))="","",OFFSET('Water Data'!$I$29,0,10*ROW('Water Data'!I127)))</f>
        <v/>
      </c>
      <c r="CK133" s="298" t="str">
        <f ca="true">+IF(OFFSET('Sanitation Data'!$D$28,0,10*ROW('Sanitation Data'!D127))="","",OFFSET('Sanitation Data'!$D$28,0,10*ROW('Sanitation Data'!D127)))</f>
        <v/>
      </c>
      <c r="CL133" s="298" t="str">
        <f ca="true">+IF(OFFSET('Sanitation Data'!$D$29,0,10*ROW('Sanitation Data'!D127))="","",OFFSET('Sanitation Data'!$D$29,0,10*ROW('Sanitation Data'!D127)))</f>
        <v/>
      </c>
      <c r="CM133" s="298" t="str">
        <f ca="true">+IF(OFFSET('Sanitation Data'!$D$30,0,10*ROW('Sanitation Data'!D127))="","",OFFSET('Sanitation Data'!$D$30,0,10*ROW('Sanitation Data'!D127)))</f>
        <v/>
      </c>
      <c r="CN133" s="298" t="str">
        <f ca="true">+IF(OFFSET('Sanitation Data'!$D$31,0,10*ROW('Sanitation Data'!D127))="","",OFFSET('Sanitation Data'!$D$31,0,10*ROW('Sanitation Data'!D127)))</f>
        <v/>
      </c>
      <c r="CO133" s="298" t="str">
        <f ca="true">+IF(OFFSET('Sanitation Data'!$D$32,0,10*ROW('Sanitation Data'!D127))="","",OFFSET('Sanitation Data'!$D$32,0,10*ROW('Sanitation Data'!D127)))</f>
        <v/>
      </c>
      <c r="CP133" s="298" t="str">
        <f ca="true">+IF(OFFSET('Sanitation Data'!$E$28,0,10*ROW('Sanitation Data'!E127))="","",OFFSET('Sanitation Data'!$E$28,0,10*ROW('Sanitation Data'!E127)))</f>
        <v/>
      </c>
      <c r="CQ133" s="298" t="str">
        <f ca="true">+IF(OFFSET('Sanitation Data'!$E$29,0,10*ROW('Sanitation Data'!E127))="","",OFFSET('Sanitation Data'!$E$29,0,10*ROW('Sanitation Data'!E127)))</f>
        <v/>
      </c>
      <c r="CR133" s="298" t="str">
        <f ca="true">+IF(OFFSET('Sanitation Data'!$E$30,0,10*ROW('Sanitation Data'!E127))="","",OFFSET('Sanitation Data'!$E$30,0,10*ROW('Sanitation Data'!E127)))</f>
        <v/>
      </c>
      <c r="CS133" s="298" t="str">
        <f ca="true">+IF(OFFSET('Sanitation Data'!$E$31,0,10*ROW('Sanitation Data'!E127))="","",OFFSET('Sanitation Data'!$E$31,0,10*ROW('Sanitation Data'!E127)))</f>
        <v/>
      </c>
      <c r="CT133" s="298" t="str">
        <f ca="true">+IF(OFFSET('Sanitation Data'!$E$32,0,10*ROW('Sanitation Data'!E127))="","",OFFSET('Sanitation Data'!$E$32,0,10*ROW('Sanitation Data'!E127)))</f>
        <v/>
      </c>
      <c r="CU133" s="298" t="str">
        <f ca="true">+IF(OFFSET('Sanitation Data'!$F$28,0,10*ROW('Sanitation Data'!F127))="","",OFFSET('Sanitation Data'!$F$28,0,10*ROW('Sanitation Data'!F127)))</f>
        <v/>
      </c>
      <c r="CV133" s="298" t="str">
        <f ca="true">+IF(OFFSET('Sanitation Data'!$F$29,0,10*ROW('Sanitation Data'!F127))="","",OFFSET('Sanitation Data'!$F$29,0,10*ROW('Sanitation Data'!F127)))</f>
        <v/>
      </c>
      <c r="CW133" s="298" t="str">
        <f ca="true">+IF(OFFSET('Sanitation Data'!$F$30,0,10*ROW('Sanitation Data'!F127))="","",OFFSET('Sanitation Data'!$F$30,0,10*ROW('Sanitation Data'!F127)))</f>
        <v/>
      </c>
      <c r="CX133" s="298" t="str">
        <f ca="true">+IF(OFFSET('Sanitation Data'!$F$31,0,10*ROW('Sanitation Data'!F127))="","",OFFSET('Sanitation Data'!$F$31,0,10*ROW('Sanitation Data'!F127)))</f>
        <v/>
      </c>
      <c r="CY133" s="298" t="str">
        <f ca="true">+IF(OFFSET('Sanitation Data'!$F$32,0,10*ROW('Sanitation Data'!F127))="","",OFFSET('Sanitation Data'!$F$32,0,10*ROW('Sanitation Data'!F127)))</f>
        <v/>
      </c>
      <c r="CZ133" s="298" t="str">
        <f ca="true">+IF(OFFSET('Sanitation Data'!$G$28,0,10*ROW('Sanitation Data'!G127))="","",OFFSET('Sanitation Data'!$G$28,0,10*ROW('Sanitation Data'!G127)))</f>
        <v/>
      </c>
      <c r="DA133" s="298" t="str">
        <f ca="true">+IF(OFFSET('Sanitation Data'!$G$29,0,10*ROW('Sanitation Data'!G127))="","",OFFSET('Sanitation Data'!$G$29,0,10*ROW('Sanitation Data'!G127)))</f>
        <v/>
      </c>
      <c r="DB133" s="298" t="str">
        <f ca="true">+IF(OFFSET('Sanitation Data'!$G$30,0,10*ROW('Sanitation Data'!G127))="","",OFFSET('Sanitation Data'!$G$30,0,10*ROW('Sanitation Data'!G127)))</f>
        <v/>
      </c>
      <c r="DC133" s="298" t="str">
        <f ca="true">+IF(OFFSET('Sanitation Data'!$G$31,0,10*ROW('Sanitation Data'!G127))="","",OFFSET('Sanitation Data'!$G$31,0,10*ROW('Sanitation Data'!G127)))</f>
        <v/>
      </c>
      <c r="DD133" s="298" t="str">
        <f ca="true">+IF(OFFSET('Sanitation Data'!$G$32,0,10*ROW('Sanitation Data'!G127))="","",OFFSET('Sanitation Data'!$G$32,0,10*ROW('Sanitation Data'!G127)))</f>
        <v/>
      </c>
      <c r="DE133" s="298" t="str">
        <f ca="true">+IF(OFFSET('Sanitation Data'!$H$28,0,10*ROW('Sanitation Data'!H127))="","",OFFSET('Sanitation Data'!$H$28,0,10*ROW('Sanitation Data'!H127)))</f>
        <v/>
      </c>
      <c r="DF133" s="298" t="str">
        <f ca="true">+IF(OFFSET('Sanitation Data'!$H$29,0,10*ROW('Sanitation Data'!H127))="","",OFFSET('Sanitation Data'!$H$29,0,10*ROW('Sanitation Data'!H127)))</f>
        <v/>
      </c>
      <c r="DG133" s="298" t="str">
        <f ca="true">+IF(OFFSET('Sanitation Data'!$H$30,0,10*ROW('Sanitation Data'!H127))="","",OFFSET('Sanitation Data'!$H$30,0,10*ROW('Sanitation Data'!H127)))</f>
        <v/>
      </c>
      <c r="DH133" s="298" t="str">
        <f ca="true">+IF(OFFSET('Sanitation Data'!$H$31,0,10*ROW('Sanitation Data'!H127))="","",OFFSET('Sanitation Data'!$H$31,0,10*ROW('Sanitation Data'!H127)))</f>
        <v/>
      </c>
      <c r="DI133" s="298" t="str">
        <f ca="true">+IF(OFFSET('Sanitation Data'!$H$32,0,10*ROW('Sanitation Data'!H127))="","",OFFSET('Sanitation Data'!$H$32,0,10*ROW('Sanitation Data'!H127)))</f>
        <v/>
      </c>
      <c r="DJ133" s="298" t="str">
        <f ca="true">+IF(OFFSET('Sanitation Data'!$I$28,0,10*ROW('Sanitation Data'!I127))="","",OFFSET('Sanitation Data'!$I$28,0,10*ROW('Sanitation Data'!I127)))</f>
        <v/>
      </c>
      <c r="DK133" s="298" t="str">
        <f ca="true">+IF(OFFSET('Sanitation Data'!$I$29,0,10*ROW('Sanitation Data'!I127))="","",OFFSET('Sanitation Data'!$I$29,0,10*ROW('Sanitation Data'!I127)))</f>
        <v/>
      </c>
      <c r="DL133" s="298" t="str">
        <f ca="true">+IF(OFFSET('Sanitation Data'!$I$30,0,10*ROW('Sanitation Data'!I127))="","",OFFSET('Sanitation Data'!$I$30,0,10*ROW('Sanitation Data'!I127)))</f>
        <v/>
      </c>
      <c r="DM133" s="298" t="str">
        <f ca="true">+IF(OFFSET('Sanitation Data'!$I$31,0,10*ROW('Sanitation Data'!I127))="","",OFFSET('Sanitation Data'!$I$31,0,10*ROW('Sanitation Data'!I127)))</f>
        <v/>
      </c>
      <c r="DN133" s="298" t="str">
        <f ca="true">+IF(OFFSET('Sanitation Data'!$I$32,0,10*ROW('Sanitation Data'!I127))="","",OFFSET('Sanitation Data'!$I$32,0,10*ROW('Sanitation Data'!I127)))</f>
        <v/>
      </c>
      <c r="DO133" s="298" t="str">
        <f ca="true">+IF(OFFSET('Hygiene Data'!$D$11,0,10*ROW('Hygiene Data'!D127))="","",OFFSET('Hygiene Data'!$D$11,0,10*ROW('Hygiene Data'!D127)))</f>
        <v/>
      </c>
      <c r="DP133" s="298" t="str">
        <f ca="true">+IF(OFFSET('Hygiene Data'!$D$12,0,10*ROW('Hygiene Data'!D127))="","",OFFSET('Hygiene Data'!$D$12,0,10*ROW('Hygiene Data'!D127)))</f>
        <v/>
      </c>
      <c r="DQ133" s="298" t="str">
        <f ca="true">+IF(OFFSET('Hygiene Data'!$D$13,0,10*ROW('Hygiene Data'!D127))="","",OFFSET('Hygiene Data'!$D$13,0,10*ROW('Hygiene Data'!D127)))</f>
        <v/>
      </c>
      <c r="DR133" s="298" t="str">
        <f ca="true">+IF(OFFSET('Hygiene Data'!$E$11,0,10*ROW('Hygiene Data'!E127))="","",OFFSET('Hygiene Data'!$E$11,0,10*ROW('Hygiene Data'!E127)))</f>
        <v/>
      </c>
      <c r="DS133" s="298" t="str">
        <f ca="true">+IF(OFFSET('Hygiene Data'!$E$12,0,10*ROW('Hygiene Data'!E127))="","",OFFSET('Hygiene Data'!$E$12,0,10*ROW('Hygiene Data'!E127)))</f>
        <v/>
      </c>
      <c r="DT133" s="298" t="str">
        <f ca="true">+IF(OFFSET('Hygiene Data'!$E$13,0,10*ROW('Hygiene Data'!E127))="","",OFFSET('Hygiene Data'!$E$13,0,10*ROW('Hygiene Data'!E127)))</f>
        <v/>
      </c>
      <c r="DU133" s="298" t="str">
        <f ca="true">+IF(OFFSET('Hygiene Data'!$F$11,0,10*ROW('Hygiene Data'!F127))="","",OFFSET('Hygiene Data'!$F$11,0,10*ROW('Hygiene Data'!F127)))</f>
        <v/>
      </c>
      <c r="DV133" s="298" t="str">
        <f ca="true">+IF(OFFSET('Hygiene Data'!$F$12,0,10*ROW('Hygiene Data'!F127))="","",OFFSET('Hygiene Data'!$F$12,0,10*ROW('Hygiene Data'!F127)))</f>
        <v/>
      </c>
      <c r="DW133" s="298" t="str">
        <f ca="true">+IF(OFFSET('Hygiene Data'!$F$13,0,10*ROW('Hygiene Data'!F127))="","",OFFSET('Hygiene Data'!$F$13,0,10*ROW('Hygiene Data'!F127)))</f>
        <v/>
      </c>
      <c r="DX133" s="298" t="str">
        <f ca="true">+IF(OFFSET('Hygiene Data'!$G$11,0,10*ROW('Hygiene Data'!G127))="","",OFFSET('Hygiene Data'!$G$11,0,10*ROW('Hygiene Data'!G127)))</f>
        <v/>
      </c>
      <c r="DY133" s="298" t="str">
        <f ca="true">+IF(OFFSET('Hygiene Data'!$G$12,0,10*ROW('Hygiene Data'!G127))="","",OFFSET('Hygiene Data'!$G$12,0,10*ROW('Hygiene Data'!G127)))</f>
        <v/>
      </c>
      <c r="DZ133" s="298" t="str">
        <f ca="true">+IF(OFFSET('Hygiene Data'!$G$13,0,10*ROW('Hygiene Data'!G127))="","",OFFSET('Hygiene Data'!$G$13,0,10*ROW('Hygiene Data'!G127)))</f>
        <v/>
      </c>
      <c r="EA133" s="298" t="str">
        <f ca="true">+IF(OFFSET('Hygiene Data'!$H$11,0,10*ROW('Hygiene Data'!H127))="","",OFFSET('Hygiene Data'!$H$11,0,10*ROW('Hygiene Data'!H127)))</f>
        <v/>
      </c>
      <c r="EB133" s="298" t="str">
        <f ca="true">+IF(OFFSET('Hygiene Data'!$H$12,0,10*ROW('Hygiene Data'!H127))="","",OFFSET('Hygiene Data'!$H$12,0,10*ROW('Hygiene Data'!H127)))</f>
        <v/>
      </c>
      <c r="EC133" s="298" t="str">
        <f ca="true">+IF(OFFSET('Hygiene Data'!$H$13,0,10*ROW('Hygiene Data'!H127))="","",OFFSET('Hygiene Data'!$H$13,0,10*ROW('Hygiene Data'!H127)))</f>
        <v/>
      </c>
      <c r="ED133" s="298" t="str">
        <f ca="true">+IF(OFFSET('Hygiene Data'!$I$11,0,10*ROW('Hygiene Data'!I127))="","",OFFSET('Hygiene Data'!$I$11,0,10*ROW('Hygiene Data'!I127)))</f>
        <v/>
      </c>
      <c r="EE133" s="298" t="str">
        <f ca="true">+IF(OFFSET('Hygiene Data'!$I$12,0,10*ROW('Hygiene Data'!I127))="","",OFFSET('Hygiene Data'!$I$12,0,10*ROW('Hygiene Data'!I127)))</f>
        <v/>
      </c>
      <c r="EF133" s="298"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54"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8"/>
      <c r="BS134" s="298" t="str">
        <f ca="true">+IF(OFFSET('Water Data'!$D$27,0,10*ROW('Water Data'!D128))="","",OFFSET('Water Data'!$D$27,0,10*ROW('Water Data'!D128)))</f>
        <v/>
      </c>
      <c r="BT134" s="298" t="str">
        <f ca="true">+IF(OFFSET('Water Data'!$D$28,0,10*ROW('Water Data'!D128))="","",OFFSET('Water Data'!$D$28,0,10*ROW('Water Data'!D128)))</f>
        <v/>
      </c>
      <c r="BU134" s="298" t="str">
        <f ca="true">+IF(OFFSET('Water Data'!$D$29,0,10*ROW('Water Data'!D128))="","",OFFSET('Water Data'!$D$29,0,10*ROW('Water Data'!D128)))</f>
        <v/>
      </c>
      <c r="BV134" s="298" t="str">
        <f ca="true">+IF(OFFSET('Water Data'!$E$27,0,10*ROW('Water Data'!E128))="","",OFFSET('Water Data'!$E$27,0,10*ROW('Water Data'!E128)))</f>
        <v/>
      </c>
      <c r="BW134" s="298" t="str">
        <f ca="true">+IF(OFFSET('Water Data'!$E$28,0,10*ROW('Water Data'!E128))="","",OFFSET('Water Data'!$E$28,0,10*ROW('Water Data'!E128)))</f>
        <v/>
      </c>
      <c r="BX134" s="298" t="str">
        <f ca="true">+IF(OFFSET('Water Data'!$E$29,0,10*ROW('Water Data'!E128))="","",OFFSET('Water Data'!$E$29,0,10*ROW('Water Data'!E128)))</f>
        <v/>
      </c>
      <c r="BY134" s="298" t="str">
        <f ca="true">+IF(OFFSET('Water Data'!$F$27,0,10*ROW('Water Data'!F128))="","",OFFSET('Water Data'!$F$27,0,10*ROW('Water Data'!F128)))</f>
        <v/>
      </c>
      <c r="BZ134" s="298" t="str">
        <f ca="true">+IF(OFFSET('Water Data'!$F$28,0,10*ROW('Water Data'!F128))="","",OFFSET('Water Data'!$F$28,0,10*ROW('Water Data'!F128)))</f>
        <v/>
      </c>
      <c r="CA134" s="298" t="str">
        <f ca="true">+IF(OFFSET('Water Data'!$F$29,0,10*ROW('Water Data'!F128))="","",OFFSET('Water Data'!$F$29,0,10*ROW('Water Data'!F128)))</f>
        <v/>
      </c>
      <c r="CB134" s="298" t="str">
        <f ca="true">+IF(OFFSET('Water Data'!$G$27,0,10*ROW('Water Data'!G128))="","",OFFSET('Water Data'!$G$27,0,10*ROW('Water Data'!G128)))</f>
        <v/>
      </c>
      <c r="CC134" s="298" t="str">
        <f ca="true">+IF(OFFSET('Water Data'!$G$28,0,10*ROW('Water Data'!G128))="","",OFFSET('Water Data'!$G$28,0,10*ROW('Water Data'!G128)))</f>
        <v/>
      </c>
      <c r="CD134" s="298" t="str">
        <f ca="true">+IF(OFFSET('Water Data'!$G$29,0,10*ROW('Water Data'!G128))="","",OFFSET('Water Data'!$G$29,0,10*ROW('Water Data'!G128)))</f>
        <v/>
      </c>
      <c r="CE134" s="298" t="str">
        <f ca="true">+IF(OFFSET('Water Data'!$H$27,0,10*ROW('Water Data'!H128))="","",OFFSET('Water Data'!$H$27,0,10*ROW('Water Data'!H128)))</f>
        <v/>
      </c>
      <c r="CF134" s="298" t="str">
        <f ca="true">+IF(OFFSET('Water Data'!$H$28,0,10*ROW('Water Data'!H128))="","",OFFSET('Water Data'!$H$28,0,10*ROW('Water Data'!H128)))</f>
        <v/>
      </c>
      <c r="CG134" s="298" t="str">
        <f ca="true">+IF(OFFSET('Water Data'!$H$29,0,10*ROW('Water Data'!H128))="","",OFFSET('Water Data'!$H$29,0,10*ROW('Water Data'!H128)))</f>
        <v/>
      </c>
      <c r="CH134" s="298" t="str">
        <f ca="true">+IF(OFFSET('Water Data'!$I$27,0,10*ROW('Water Data'!I128))="","",OFFSET('Water Data'!$I$27,0,10*ROW('Water Data'!I128)))</f>
        <v/>
      </c>
      <c r="CI134" s="298" t="str">
        <f ca="true">+IF(OFFSET('Water Data'!$I$28,0,10*ROW('Water Data'!I128))="","",OFFSET('Water Data'!$I$28,0,10*ROW('Water Data'!I128)))</f>
        <v/>
      </c>
      <c r="CJ134" s="298" t="str">
        <f ca="true">+IF(OFFSET('Water Data'!$I$29,0,10*ROW('Water Data'!I128))="","",OFFSET('Water Data'!$I$29,0,10*ROW('Water Data'!I128)))</f>
        <v/>
      </c>
      <c r="CK134" s="298" t="str">
        <f ca="true">+IF(OFFSET('Sanitation Data'!$D$28,0,10*ROW('Sanitation Data'!D128))="","",OFFSET('Sanitation Data'!$D$28,0,10*ROW('Sanitation Data'!D128)))</f>
        <v/>
      </c>
      <c r="CL134" s="298" t="str">
        <f ca="true">+IF(OFFSET('Sanitation Data'!$D$29,0,10*ROW('Sanitation Data'!D128))="","",OFFSET('Sanitation Data'!$D$29,0,10*ROW('Sanitation Data'!D128)))</f>
        <v/>
      </c>
      <c r="CM134" s="298" t="str">
        <f ca="true">+IF(OFFSET('Sanitation Data'!$D$30,0,10*ROW('Sanitation Data'!D128))="","",OFFSET('Sanitation Data'!$D$30,0,10*ROW('Sanitation Data'!D128)))</f>
        <v/>
      </c>
      <c r="CN134" s="298" t="str">
        <f ca="true">+IF(OFFSET('Sanitation Data'!$D$31,0,10*ROW('Sanitation Data'!D128))="","",OFFSET('Sanitation Data'!$D$31,0,10*ROW('Sanitation Data'!D128)))</f>
        <v/>
      </c>
      <c r="CO134" s="298" t="str">
        <f ca="true">+IF(OFFSET('Sanitation Data'!$D$32,0,10*ROW('Sanitation Data'!D128))="","",OFFSET('Sanitation Data'!$D$32,0,10*ROW('Sanitation Data'!D128)))</f>
        <v/>
      </c>
      <c r="CP134" s="298" t="str">
        <f ca="true">+IF(OFFSET('Sanitation Data'!$E$28,0,10*ROW('Sanitation Data'!E128))="","",OFFSET('Sanitation Data'!$E$28,0,10*ROW('Sanitation Data'!E128)))</f>
        <v/>
      </c>
      <c r="CQ134" s="298" t="str">
        <f ca="true">+IF(OFFSET('Sanitation Data'!$E$29,0,10*ROW('Sanitation Data'!E128))="","",OFFSET('Sanitation Data'!$E$29,0,10*ROW('Sanitation Data'!E128)))</f>
        <v/>
      </c>
      <c r="CR134" s="298" t="str">
        <f ca="true">+IF(OFFSET('Sanitation Data'!$E$30,0,10*ROW('Sanitation Data'!E128))="","",OFFSET('Sanitation Data'!$E$30,0,10*ROW('Sanitation Data'!E128)))</f>
        <v/>
      </c>
      <c r="CS134" s="298" t="str">
        <f ca="true">+IF(OFFSET('Sanitation Data'!$E$31,0,10*ROW('Sanitation Data'!E128))="","",OFFSET('Sanitation Data'!$E$31,0,10*ROW('Sanitation Data'!E128)))</f>
        <v/>
      </c>
      <c r="CT134" s="298" t="str">
        <f ca="true">+IF(OFFSET('Sanitation Data'!$E$32,0,10*ROW('Sanitation Data'!E128))="","",OFFSET('Sanitation Data'!$E$32,0,10*ROW('Sanitation Data'!E128)))</f>
        <v/>
      </c>
      <c r="CU134" s="298" t="str">
        <f ca="true">+IF(OFFSET('Sanitation Data'!$F$28,0,10*ROW('Sanitation Data'!F128))="","",OFFSET('Sanitation Data'!$F$28,0,10*ROW('Sanitation Data'!F128)))</f>
        <v/>
      </c>
      <c r="CV134" s="298" t="str">
        <f ca="true">+IF(OFFSET('Sanitation Data'!$F$29,0,10*ROW('Sanitation Data'!F128))="","",OFFSET('Sanitation Data'!$F$29,0,10*ROW('Sanitation Data'!F128)))</f>
        <v/>
      </c>
      <c r="CW134" s="298" t="str">
        <f ca="true">+IF(OFFSET('Sanitation Data'!$F$30,0,10*ROW('Sanitation Data'!F128))="","",OFFSET('Sanitation Data'!$F$30,0,10*ROW('Sanitation Data'!F128)))</f>
        <v/>
      </c>
      <c r="CX134" s="298" t="str">
        <f ca="true">+IF(OFFSET('Sanitation Data'!$F$31,0,10*ROW('Sanitation Data'!F128))="","",OFFSET('Sanitation Data'!$F$31,0,10*ROW('Sanitation Data'!F128)))</f>
        <v/>
      </c>
      <c r="CY134" s="298" t="str">
        <f ca="true">+IF(OFFSET('Sanitation Data'!$F$32,0,10*ROW('Sanitation Data'!F128))="","",OFFSET('Sanitation Data'!$F$32,0,10*ROW('Sanitation Data'!F128)))</f>
        <v/>
      </c>
      <c r="CZ134" s="298" t="str">
        <f ca="true">+IF(OFFSET('Sanitation Data'!$G$28,0,10*ROW('Sanitation Data'!G128))="","",OFFSET('Sanitation Data'!$G$28,0,10*ROW('Sanitation Data'!G128)))</f>
        <v/>
      </c>
      <c r="DA134" s="298" t="str">
        <f ca="true">+IF(OFFSET('Sanitation Data'!$G$29,0,10*ROW('Sanitation Data'!G128))="","",OFFSET('Sanitation Data'!$G$29,0,10*ROW('Sanitation Data'!G128)))</f>
        <v/>
      </c>
      <c r="DB134" s="298" t="str">
        <f ca="true">+IF(OFFSET('Sanitation Data'!$G$30,0,10*ROW('Sanitation Data'!G128))="","",OFFSET('Sanitation Data'!$G$30,0,10*ROW('Sanitation Data'!G128)))</f>
        <v/>
      </c>
      <c r="DC134" s="298" t="str">
        <f ca="true">+IF(OFFSET('Sanitation Data'!$G$31,0,10*ROW('Sanitation Data'!G128))="","",OFFSET('Sanitation Data'!$G$31,0,10*ROW('Sanitation Data'!G128)))</f>
        <v/>
      </c>
      <c r="DD134" s="298" t="str">
        <f ca="true">+IF(OFFSET('Sanitation Data'!$G$32,0,10*ROW('Sanitation Data'!G128))="","",OFFSET('Sanitation Data'!$G$32,0,10*ROW('Sanitation Data'!G128)))</f>
        <v/>
      </c>
      <c r="DE134" s="298" t="str">
        <f ca="true">+IF(OFFSET('Sanitation Data'!$H$28,0,10*ROW('Sanitation Data'!H128))="","",OFFSET('Sanitation Data'!$H$28,0,10*ROW('Sanitation Data'!H128)))</f>
        <v/>
      </c>
      <c r="DF134" s="298" t="str">
        <f ca="true">+IF(OFFSET('Sanitation Data'!$H$29,0,10*ROW('Sanitation Data'!H128))="","",OFFSET('Sanitation Data'!$H$29,0,10*ROW('Sanitation Data'!H128)))</f>
        <v/>
      </c>
      <c r="DG134" s="298" t="str">
        <f ca="true">+IF(OFFSET('Sanitation Data'!$H$30,0,10*ROW('Sanitation Data'!H128))="","",OFFSET('Sanitation Data'!$H$30,0,10*ROW('Sanitation Data'!H128)))</f>
        <v/>
      </c>
      <c r="DH134" s="298" t="str">
        <f ca="true">+IF(OFFSET('Sanitation Data'!$H$31,0,10*ROW('Sanitation Data'!H128))="","",OFFSET('Sanitation Data'!$H$31,0,10*ROW('Sanitation Data'!H128)))</f>
        <v/>
      </c>
      <c r="DI134" s="298" t="str">
        <f ca="true">+IF(OFFSET('Sanitation Data'!$H$32,0,10*ROW('Sanitation Data'!H128))="","",OFFSET('Sanitation Data'!$H$32,0,10*ROW('Sanitation Data'!H128)))</f>
        <v/>
      </c>
      <c r="DJ134" s="298" t="str">
        <f ca="true">+IF(OFFSET('Sanitation Data'!$I$28,0,10*ROW('Sanitation Data'!I128))="","",OFFSET('Sanitation Data'!$I$28,0,10*ROW('Sanitation Data'!I128)))</f>
        <v/>
      </c>
      <c r="DK134" s="298" t="str">
        <f ca="true">+IF(OFFSET('Sanitation Data'!$I$29,0,10*ROW('Sanitation Data'!I128))="","",OFFSET('Sanitation Data'!$I$29,0,10*ROW('Sanitation Data'!I128)))</f>
        <v/>
      </c>
      <c r="DL134" s="298" t="str">
        <f ca="true">+IF(OFFSET('Sanitation Data'!$I$30,0,10*ROW('Sanitation Data'!I128))="","",OFFSET('Sanitation Data'!$I$30,0,10*ROW('Sanitation Data'!I128)))</f>
        <v/>
      </c>
      <c r="DM134" s="298" t="str">
        <f ca="true">+IF(OFFSET('Sanitation Data'!$I$31,0,10*ROW('Sanitation Data'!I128))="","",OFFSET('Sanitation Data'!$I$31,0,10*ROW('Sanitation Data'!I128)))</f>
        <v/>
      </c>
      <c r="DN134" s="298" t="str">
        <f ca="true">+IF(OFFSET('Sanitation Data'!$I$32,0,10*ROW('Sanitation Data'!I128))="","",OFFSET('Sanitation Data'!$I$32,0,10*ROW('Sanitation Data'!I128)))</f>
        <v/>
      </c>
      <c r="DO134" s="298" t="str">
        <f ca="true">+IF(OFFSET('Hygiene Data'!$D$11,0,10*ROW('Hygiene Data'!D128))="","",OFFSET('Hygiene Data'!$D$11,0,10*ROW('Hygiene Data'!D128)))</f>
        <v/>
      </c>
      <c r="DP134" s="298" t="str">
        <f ca="true">+IF(OFFSET('Hygiene Data'!$D$12,0,10*ROW('Hygiene Data'!D128))="","",OFFSET('Hygiene Data'!$D$12,0,10*ROW('Hygiene Data'!D128)))</f>
        <v/>
      </c>
      <c r="DQ134" s="298" t="str">
        <f ca="true">+IF(OFFSET('Hygiene Data'!$D$13,0,10*ROW('Hygiene Data'!D128))="","",OFFSET('Hygiene Data'!$D$13,0,10*ROW('Hygiene Data'!D128)))</f>
        <v/>
      </c>
      <c r="DR134" s="298" t="str">
        <f ca="true">+IF(OFFSET('Hygiene Data'!$E$11,0,10*ROW('Hygiene Data'!E128))="","",OFFSET('Hygiene Data'!$E$11,0,10*ROW('Hygiene Data'!E128)))</f>
        <v/>
      </c>
      <c r="DS134" s="298" t="str">
        <f ca="true">+IF(OFFSET('Hygiene Data'!$E$12,0,10*ROW('Hygiene Data'!E128))="","",OFFSET('Hygiene Data'!$E$12,0,10*ROW('Hygiene Data'!E128)))</f>
        <v/>
      </c>
      <c r="DT134" s="298" t="str">
        <f ca="true">+IF(OFFSET('Hygiene Data'!$E$13,0,10*ROW('Hygiene Data'!E128))="","",OFFSET('Hygiene Data'!$E$13,0,10*ROW('Hygiene Data'!E128)))</f>
        <v/>
      </c>
      <c r="DU134" s="298" t="str">
        <f ca="true">+IF(OFFSET('Hygiene Data'!$F$11,0,10*ROW('Hygiene Data'!F128))="","",OFFSET('Hygiene Data'!$F$11,0,10*ROW('Hygiene Data'!F128)))</f>
        <v/>
      </c>
      <c r="DV134" s="298" t="str">
        <f ca="true">+IF(OFFSET('Hygiene Data'!$F$12,0,10*ROW('Hygiene Data'!F128))="","",OFFSET('Hygiene Data'!$F$12,0,10*ROW('Hygiene Data'!F128)))</f>
        <v/>
      </c>
      <c r="DW134" s="298" t="str">
        <f ca="true">+IF(OFFSET('Hygiene Data'!$F$13,0,10*ROW('Hygiene Data'!F128))="","",OFFSET('Hygiene Data'!$F$13,0,10*ROW('Hygiene Data'!F128)))</f>
        <v/>
      </c>
      <c r="DX134" s="298" t="str">
        <f ca="true">+IF(OFFSET('Hygiene Data'!$G$11,0,10*ROW('Hygiene Data'!G128))="","",OFFSET('Hygiene Data'!$G$11,0,10*ROW('Hygiene Data'!G128)))</f>
        <v/>
      </c>
      <c r="DY134" s="298" t="str">
        <f ca="true">+IF(OFFSET('Hygiene Data'!$G$12,0,10*ROW('Hygiene Data'!G128))="","",OFFSET('Hygiene Data'!$G$12,0,10*ROW('Hygiene Data'!G128)))</f>
        <v/>
      </c>
      <c r="DZ134" s="298" t="str">
        <f ca="true">+IF(OFFSET('Hygiene Data'!$G$13,0,10*ROW('Hygiene Data'!G128))="","",OFFSET('Hygiene Data'!$G$13,0,10*ROW('Hygiene Data'!G128)))</f>
        <v/>
      </c>
      <c r="EA134" s="298" t="str">
        <f ca="true">+IF(OFFSET('Hygiene Data'!$H$11,0,10*ROW('Hygiene Data'!H128))="","",OFFSET('Hygiene Data'!$H$11,0,10*ROW('Hygiene Data'!H128)))</f>
        <v/>
      </c>
      <c r="EB134" s="298" t="str">
        <f ca="true">+IF(OFFSET('Hygiene Data'!$H$12,0,10*ROW('Hygiene Data'!H128))="","",OFFSET('Hygiene Data'!$H$12,0,10*ROW('Hygiene Data'!H128)))</f>
        <v/>
      </c>
      <c r="EC134" s="298" t="str">
        <f ca="true">+IF(OFFSET('Hygiene Data'!$H$13,0,10*ROW('Hygiene Data'!H128))="","",OFFSET('Hygiene Data'!$H$13,0,10*ROW('Hygiene Data'!H128)))</f>
        <v/>
      </c>
      <c r="ED134" s="298" t="str">
        <f ca="true">+IF(OFFSET('Hygiene Data'!$I$11,0,10*ROW('Hygiene Data'!I128))="","",OFFSET('Hygiene Data'!$I$11,0,10*ROW('Hygiene Data'!I128)))</f>
        <v/>
      </c>
      <c r="EE134" s="298" t="str">
        <f ca="true">+IF(OFFSET('Hygiene Data'!$I$12,0,10*ROW('Hygiene Data'!I128))="","",OFFSET('Hygiene Data'!$I$12,0,10*ROW('Hygiene Data'!I128)))</f>
        <v/>
      </c>
      <c r="EF134" s="298"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54"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8"/>
      <c r="BS135" s="298" t="str">
        <f ca="true">+IF(OFFSET('Water Data'!$D$27,0,10*ROW('Water Data'!D129))="","",OFFSET('Water Data'!$D$27,0,10*ROW('Water Data'!D129)))</f>
        <v/>
      </c>
      <c r="BT135" s="298" t="str">
        <f ca="true">+IF(OFFSET('Water Data'!$D$28,0,10*ROW('Water Data'!D129))="","",OFFSET('Water Data'!$D$28,0,10*ROW('Water Data'!D129)))</f>
        <v/>
      </c>
      <c r="BU135" s="298" t="str">
        <f ca="true">+IF(OFFSET('Water Data'!$D$29,0,10*ROW('Water Data'!D129))="","",OFFSET('Water Data'!$D$29,0,10*ROW('Water Data'!D129)))</f>
        <v/>
      </c>
      <c r="BV135" s="298" t="str">
        <f ca="true">+IF(OFFSET('Water Data'!$E$27,0,10*ROW('Water Data'!E129))="","",OFFSET('Water Data'!$E$27,0,10*ROW('Water Data'!E129)))</f>
        <v/>
      </c>
      <c r="BW135" s="298" t="str">
        <f ca="true">+IF(OFFSET('Water Data'!$E$28,0,10*ROW('Water Data'!E129))="","",OFFSET('Water Data'!$E$28,0,10*ROW('Water Data'!E129)))</f>
        <v/>
      </c>
      <c r="BX135" s="298" t="str">
        <f ca="true">+IF(OFFSET('Water Data'!$E$29,0,10*ROW('Water Data'!E129))="","",OFFSET('Water Data'!$E$29,0,10*ROW('Water Data'!E129)))</f>
        <v/>
      </c>
      <c r="BY135" s="298" t="str">
        <f ca="true">+IF(OFFSET('Water Data'!$F$27,0,10*ROW('Water Data'!F129))="","",OFFSET('Water Data'!$F$27,0,10*ROW('Water Data'!F129)))</f>
        <v/>
      </c>
      <c r="BZ135" s="298" t="str">
        <f ca="true">+IF(OFFSET('Water Data'!$F$28,0,10*ROW('Water Data'!F129))="","",OFFSET('Water Data'!$F$28,0,10*ROW('Water Data'!F129)))</f>
        <v/>
      </c>
      <c r="CA135" s="298" t="str">
        <f ca="true">+IF(OFFSET('Water Data'!$F$29,0,10*ROW('Water Data'!F129))="","",OFFSET('Water Data'!$F$29,0,10*ROW('Water Data'!F129)))</f>
        <v/>
      </c>
      <c r="CB135" s="298" t="str">
        <f ca="true">+IF(OFFSET('Water Data'!$G$27,0,10*ROW('Water Data'!G129))="","",OFFSET('Water Data'!$G$27,0,10*ROW('Water Data'!G129)))</f>
        <v/>
      </c>
      <c r="CC135" s="298" t="str">
        <f ca="true">+IF(OFFSET('Water Data'!$G$28,0,10*ROW('Water Data'!G129))="","",OFFSET('Water Data'!$G$28,0,10*ROW('Water Data'!G129)))</f>
        <v/>
      </c>
      <c r="CD135" s="298" t="str">
        <f ca="true">+IF(OFFSET('Water Data'!$G$29,0,10*ROW('Water Data'!G129))="","",OFFSET('Water Data'!$G$29,0,10*ROW('Water Data'!G129)))</f>
        <v/>
      </c>
      <c r="CE135" s="298" t="str">
        <f ca="true">+IF(OFFSET('Water Data'!$H$27,0,10*ROW('Water Data'!H129))="","",OFFSET('Water Data'!$H$27,0,10*ROW('Water Data'!H129)))</f>
        <v/>
      </c>
      <c r="CF135" s="298" t="str">
        <f ca="true">+IF(OFFSET('Water Data'!$H$28,0,10*ROW('Water Data'!H129))="","",OFFSET('Water Data'!$H$28,0,10*ROW('Water Data'!H129)))</f>
        <v/>
      </c>
      <c r="CG135" s="298" t="str">
        <f ca="true">+IF(OFFSET('Water Data'!$H$29,0,10*ROW('Water Data'!H129))="","",OFFSET('Water Data'!$H$29,0,10*ROW('Water Data'!H129)))</f>
        <v/>
      </c>
      <c r="CH135" s="298" t="str">
        <f ca="true">+IF(OFFSET('Water Data'!$I$27,0,10*ROW('Water Data'!I129))="","",OFFSET('Water Data'!$I$27,0,10*ROW('Water Data'!I129)))</f>
        <v/>
      </c>
      <c r="CI135" s="298" t="str">
        <f ca="true">+IF(OFFSET('Water Data'!$I$28,0,10*ROW('Water Data'!I129))="","",OFFSET('Water Data'!$I$28,0,10*ROW('Water Data'!I129)))</f>
        <v/>
      </c>
      <c r="CJ135" s="298" t="str">
        <f ca="true">+IF(OFFSET('Water Data'!$I$29,0,10*ROW('Water Data'!I129))="","",OFFSET('Water Data'!$I$29,0,10*ROW('Water Data'!I129)))</f>
        <v/>
      </c>
      <c r="CK135" s="298" t="str">
        <f ca="true">+IF(OFFSET('Sanitation Data'!$D$28,0,10*ROW('Sanitation Data'!D129))="","",OFFSET('Sanitation Data'!$D$28,0,10*ROW('Sanitation Data'!D129)))</f>
        <v/>
      </c>
      <c r="CL135" s="298" t="str">
        <f ca="true">+IF(OFFSET('Sanitation Data'!$D$29,0,10*ROW('Sanitation Data'!D129))="","",OFFSET('Sanitation Data'!$D$29,0,10*ROW('Sanitation Data'!D129)))</f>
        <v/>
      </c>
      <c r="CM135" s="298" t="str">
        <f ca="true">+IF(OFFSET('Sanitation Data'!$D$30,0,10*ROW('Sanitation Data'!D129))="","",OFFSET('Sanitation Data'!$D$30,0,10*ROW('Sanitation Data'!D129)))</f>
        <v/>
      </c>
      <c r="CN135" s="298" t="str">
        <f ca="true">+IF(OFFSET('Sanitation Data'!$D$31,0,10*ROW('Sanitation Data'!D129))="","",OFFSET('Sanitation Data'!$D$31,0,10*ROW('Sanitation Data'!D129)))</f>
        <v/>
      </c>
      <c r="CO135" s="298" t="str">
        <f ca="true">+IF(OFFSET('Sanitation Data'!$D$32,0,10*ROW('Sanitation Data'!D129))="","",OFFSET('Sanitation Data'!$D$32,0,10*ROW('Sanitation Data'!D129)))</f>
        <v/>
      </c>
      <c r="CP135" s="298" t="str">
        <f ca="true">+IF(OFFSET('Sanitation Data'!$E$28,0,10*ROW('Sanitation Data'!E129))="","",OFFSET('Sanitation Data'!$E$28,0,10*ROW('Sanitation Data'!E129)))</f>
        <v/>
      </c>
      <c r="CQ135" s="298" t="str">
        <f ca="true">+IF(OFFSET('Sanitation Data'!$E$29,0,10*ROW('Sanitation Data'!E129))="","",OFFSET('Sanitation Data'!$E$29,0,10*ROW('Sanitation Data'!E129)))</f>
        <v/>
      </c>
      <c r="CR135" s="298" t="str">
        <f ca="true">+IF(OFFSET('Sanitation Data'!$E$30,0,10*ROW('Sanitation Data'!E129))="","",OFFSET('Sanitation Data'!$E$30,0,10*ROW('Sanitation Data'!E129)))</f>
        <v/>
      </c>
      <c r="CS135" s="298" t="str">
        <f ca="true">+IF(OFFSET('Sanitation Data'!$E$31,0,10*ROW('Sanitation Data'!E129))="","",OFFSET('Sanitation Data'!$E$31,0,10*ROW('Sanitation Data'!E129)))</f>
        <v/>
      </c>
      <c r="CT135" s="298" t="str">
        <f ca="true">+IF(OFFSET('Sanitation Data'!$E$32,0,10*ROW('Sanitation Data'!E129))="","",OFFSET('Sanitation Data'!$E$32,0,10*ROW('Sanitation Data'!E129)))</f>
        <v/>
      </c>
      <c r="CU135" s="298" t="str">
        <f ca="true">+IF(OFFSET('Sanitation Data'!$F$28,0,10*ROW('Sanitation Data'!F129))="","",OFFSET('Sanitation Data'!$F$28,0,10*ROW('Sanitation Data'!F129)))</f>
        <v/>
      </c>
      <c r="CV135" s="298" t="str">
        <f ca="true">+IF(OFFSET('Sanitation Data'!$F$29,0,10*ROW('Sanitation Data'!F129))="","",OFFSET('Sanitation Data'!$F$29,0,10*ROW('Sanitation Data'!F129)))</f>
        <v/>
      </c>
      <c r="CW135" s="298" t="str">
        <f ca="true">+IF(OFFSET('Sanitation Data'!$F$30,0,10*ROW('Sanitation Data'!F129))="","",OFFSET('Sanitation Data'!$F$30,0,10*ROW('Sanitation Data'!F129)))</f>
        <v/>
      </c>
      <c r="CX135" s="298" t="str">
        <f ca="true">+IF(OFFSET('Sanitation Data'!$F$31,0,10*ROW('Sanitation Data'!F129))="","",OFFSET('Sanitation Data'!$F$31,0,10*ROW('Sanitation Data'!F129)))</f>
        <v/>
      </c>
      <c r="CY135" s="298" t="str">
        <f ca="true">+IF(OFFSET('Sanitation Data'!$F$32,0,10*ROW('Sanitation Data'!F129))="","",OFFSET('Sanitation Data'!$F$32,0,10*ROW('Sanitation Data'!F129)))</f>
        <v/>
      </c>
      <c r="CZ135" s="298" t="str">
        <f ca="true">+IF(OFFSET('Sanitation Data'!$G$28,0,10*ROW('Sanitation Data'!G129))="","",OFFSET('Sanitation Data'!$G$28,0,10*ROW('Sanitation Data'!G129)))</f>
        <v/>
      </c>
      <c r="DA135" s="298" t="str">
        <f ca="true">+IF(OFFSET('Sanitation Data'!$G$29,0,10*ROW('Sanitation Data'!G129))="","",OFFSET('Sanitation Data'!$G$29,0,10*ROW('Sanitation Data'!G129)))</f>
        <v/>
      </c>
      <c r="DB135" s="298" t="str">
        <f ca="true">+IF(OFFSET('Sanitation Data'!$G$30,0,10*ROW('Sanitation Data'!G129))="","",OFFSET('Sanitation Data'!$G$30,0,10*ROW('Sanitation Data'!G129)))</f>
        <v/>
      </c>
      <c r="DC135" s="298" t="str">
        <f ca="true">+IF(OFFSET('Sanitation Data'!$G$31,0,10*ROW('Sanitation Data'!G129))="","",OFFSET('Sanitation Data'!$G$31,0,10*ROW('Sanitation Data'!G129)))</f>
        <v/>
      </c>
      <c r="DD135" s="298" t="str">
        <f ca="true">+IF(OFFSET('Sanitation Data'!$G$32,0,10*ROW('Sanitation Data'!G129))="","",OFFSET('Sanitation Data'!$G$32,0,10*ROW('Sanitation Data'!G129)))</f>
        <v/>
      </c>
      <c r="DE135" s="298" t="str">
        <f ca="true">+IF(OFFSET('Sanitation Data'!$H$28,0,10*ROW('Sanitation Data'!H129))="","",OFFSET('Sanitation Data'!$H$28,0,10*ROW('Sanitation Data'!H129)))</f>
        <v/>
      </c>
      <c r="DF135" s="298" t="str">
        <f ca="true">+IF(OFFSET('Sanitation Data'!$H$29,0,10*ROW('Sanitation Data'!H129))="","",OFFSET('Sanitation Data'!$H$29,0,10*ROW('Sanitation Data'!H129)))</f>
        <v/>
      </c>
      <c r="DG135" s="298" t="str">
        <f ca="true">+IF(OFFSET('Sanitation Data'!$H$30,0,10*ROW('Sanitation Data'!H129))="","",OFFSET('Sanitation Data'!$H$30,0,10*ROW('Sanitation Data'!H129)))</f>
        <v/>
      </c>
      <c r="DH135" s="298" t="str">
        <f ca="true">+IF(OFFSET('Sanitation Data'!$H$31,0,10*ROW('Sanitation Data'!H129))="","",OFFSET('Sanitation Data'!$H$31,0,10*ROW('Sanitation Data'!H129)))</f>
        <v/>
      </c>
      <c r="DI135" s="298" t="str">
        <f ca="true">+IF(OFFSET('Sanitation Data'!$H$32,0,10*ROW('Sanitation Data'!H129))="","",OFFSET('Sanitation Data'!$H$32,0,10*ROW('Sanitation Data'!H129)))</f>
        <v/>
      </c>
      <c r="DJ135" s="298" t="str">
        <f ca="true">+IF(OFFSET('Sanitation Data'!$I$28,0,10*ROW('Sanitation Data'!I129))="","",OFFSET('Sanitation Data'!$I$28,0,10*ROW('Sanitation Data'!I129)))</f>
        <v/>
      </c>
      <c r="DK135" s="298" t="str">
        <f ca="true">+IF(OFFSET('Sanitation Data'!$I$29,0,10*ROW('Sanitation Data'!I129))="","",OFFSET('Sanitation Data'!$I$29,0,10*ROW('Sanitation Data'!I129)))</f>
        <v/>
      </c>
      <c r="DL135" s="298" t="str">
        <f ca="true">+IF(OFFSET('Sanitation Data'!$I$30,0,10*ROW('Sanitation Data'!I129))="","",OFFSET('Sanitation Data'!$I$30,0,10*ROW('Sanitation Data'!I129)))</f>
        <v/>
      </c>
      <c r="DM135" s="298" t="str">
        <f ca="true">+IF(OFFSET('Sanitation Data'!$I$31,0,10*ROW('Sanitation Data'!I129))="","",OFFSET('Sanitation Data'!$I$31,0,10*ROW('Sanitation Data'!I129)))</f>
        <v/>
      </c>
      <c r="DN135" s="298" t="str">
        <f ca="true">+IF(OFFSET('Sanitation Data'!$I$32,0,10*ROW('Sanitation Data'!I129))="","",OFFSET('Sanitation Data'!$I$32,0,10*ROW('Sanitation Data'!I129)))</f>
        <v/>
      </c>
      <c r="DO135" s="298" t="str">
        <f ca="true">+IF(OFFSET('Hygiene Data'!$D$11,0,10*ROW('Hygiene Data'!D129))="","",OFFSET('Hygiene Data'!$D$11,0,10*ROW('Hygiene Data'!D129)))</f>
        <v/>
      </c>
      <c r="DP135" s="298" t="str">
        <f ca="true">+IF(OFFSET('Hygiene Data'!$D$12,0,10*ROW('Hygiene Data'!D129))="","",OFFSET('Hygiene Data'!$D$12,0,10*ROW('Hygiene Data'!D129)))</f>
        <v/>
      </c>
      <c r="DQ135" s="298" t="str">
        <f ca="true">+IF(OFFSET('Hygiene Data'!$D$13,0,10*ROW('Hygiene Data'!D129))="","",OFFSET('Hygiene Data'!$D$13,0,10*ROW('Hygiene Data'!D129)))</f>
        <v/>
      </c>
      <c r="DR135" s="298" t="str">
        <f ca="true">+IF(OFFSET('Hygiene Data'!$E$11,0,10*ROW('Hygiene Data'!E129))="","",OFFSET('Hygiene Data'!$E$11,0,10*ROW('Hygiene Data'!E129)))</f>
        <v/>
      </c>
      <c r="DS135" s="298" t="str">
        <f ca="true">+IF(OFFSET('Hygiene Data'!$E$12,0,10*ROW('Hygiene Data'!E129))="","",OFFSET('Hygiene Data'!$E$12,0,10*ROW('Hygiene Data'!E129)))</f>
        <v/>
      </c>
      <c r="DT135" s="298" t="str">
        <f ca="true">+IF(OFFSET('Hygiene Data'!$E$13,0,10*ROW('Hygiene Data'!E129))="","",OFFSET('Hygiene Data'!$E$13,0,10*ROW('Hygiene Data'!E129)))</f>
        <v/>
      </c>
      <c r="DU135" s="298" t="str">
        <f ca="true">+IF(OFFSET('Hygiene Data'!$F$11,0,10*ROW('Hygiene Data'!F129))="","",OFFSET('Hygiene Data'!$F$11,0,10*ROW('Hygiene Data'!F129)))</f>
        <v/>
      </c>
      <c r="DV135" s="298" t="str">
        <f ca="true">+IF(OFFSET('Hygiene Data'!$F$12,0,10*ROW('Hygiene Data'!F129))="","",OFFSET('Hygiene Data'!$F$12,0,10*ROW('Hygiene Data'!F129)))</f>
        <v/>
      </c>
      <c r="DW135" s="298" t="str">
        <f ca="true">+IF(OFFSET('Hygiene Data'!$F$13,0,10*ROW('Hygiene Data'!F129))="","",OFFSET('Hygiene Data'!$F$13,0,10*ROW('Hygiene Data'!F129)))</f>
        <v/>
      </c>
      <c r="DX135" s="298" t="str">
        <f ca="true">+IF(OFFSET('Hygiene Data'!$G$11,0,10*ROW('Hygiene Data'!G129))="","",OFFSET('Hygiene Data'!$G$11,0,10*ROW('Hygiene Data'!G129)))</f>
        <v/>
      </c>
      <c r="DY135" s="298" t="str">
        <f ca="true">+IF(OFFSET('Hygiene Data'!$G$12,0,10*ROW('Hygiene Data'!G129))="","",OFFSET('Hygiene Data'!$G$12,0,10*ROW('Hygiene Data'!G129)))</f>
        <v/>
      </c>
      <c r="DZ135" s="298" t="str">
        <f ca="true">+IF(OFFSET('Hygiene Data'!$G$13,0,10*ROW('Hygiene Data'!G129))="","",OFFSET('Hygiene Data'!$G$13,0,10*ROW('Hygiene Data'!G129)))</f>
        <v/>
      </c>
      <c r="EA135" s="298" t="str">
        <f ca="true">+IF(OFFSET('Hygiene Data'!$H$11,0,10*ROW('Hygiene Data'!H129))="","",OFFSET('Hygiene Data'!$H$11,0,10*ROW('Hygiene Data'!H129)))</f>
        <v/>
      </c>
      <c r="EB135" s="298" t="str">
        <f ca="true">+IF(OFFSET('Hygiene Data'!$H$12,0,10*ROW('Hygiene Data'!H129))="","",OFFSET('Hygiene Data'!$H$12,0,10*ROW('Hygiene Data'!H129)))</f>
        <v/>
      </c>
      <c r="EC135" s="298" t="str">
        <f ca="true">+IF(OFFSET('Hygiene Data'!$H$13,0,10*ROW('Hygiene Data'!H129))="","",OFFSET('Hygiene Data'!$H$13,0,10*ROW('Hygiene Data'!H129)))</f>
        <v/>
      </c>
      <c r="ED135" s="298" t="str">
        <f ca="true">+IF(OFFSET('Hygiene Data'!$I$11,0,10*ROW('Hygiene Data'!I129))="","",OFFSET('Hygiene Data'!$I$11,0,10*ROW('Hygiene Data'!I129)))</f>
        <v/>
      </c>
      <c r="EE135" s="298" t="str">
        <f ca="true">+IF(OFFSET('Hygiene Data'!$I$12,0,10*ROW('Hygiene Data'!I129))="","",OFFSET('Hygiene Data'!$I$12,0,10*ROW('Hygiene Data'!I129)))</f>
        <v/>
      </c>
      <c r="EF135" s="298"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54"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8"/>
      <c r="BS136" s="298" t="str">
        <f ca="true">+IF(OFFSET('Water Data'!$D$27,0,10*ROW('Water Data'!D130))="","",OFFSET('Water Data'!$D$27,0,10*ROW('Water Data'!D130)))</f>
        <v/>
      </c>
      <c r="BT136" s="298" t="str">
        <f ca="true">+IF(OFFSET('Water Data'!$D$28,0,10*ROW('Water Data'!D130))="","",OFFSET('Water Data'!$D$28,0,10*ROW('Water Data'!D130)))</f>
        <v/>
      </c>
      <c r="BU136" s="298" t="str">
        <f ca="true">+IF(OFFSET('Water Data'!$D$29,0,10*ROW('Water Data'!D130))="","",OFFSET('Water Data'!$D$29,0,10*ROW('Water Data'!D130)))</f>
        <v/>
      </c>
      <c r="BV136" s="298" t="str">
        <f ca="true">+IF(OFFSET('Water Data'!$E$27,0,10*ROW('Water Data'!E130))="","",OFFSET('Water Data'!$E$27,0,10*ROW('Water Data'!E130)))</f>
        <v/>
      </c>
      <c r="BW136" s="298" t="str">
        <f ca="true">+IF(OFFSET('Water Data'!$E$28,0,10*ROW('Water Data'!E130))="","",OFFSET('Water Data'!$E$28,0,10*ROW('Water Data'!E130)))</f>
        <v/>
      </c>
      <c r="BX136" s="298" t="str">
        <f ca="true">+IF(OFFSET('Water Data'!$E$29,0,10*ROW('Water Data'!E130))="","",OFFSET('Water Data'!$E$29,0,10*ROW('Water Data'!E130)))</f>
        <v/>
      </c>
      <c r="BY136" s="298" t="str">
        <f ca="true">+IF(OFFSET('Water Data'!$F$27,0,10*ROW('Water Data'!F130))="","",OFFSET('Water Data'!$F$27,0,10*ROW('Water Data'!F130)))</f>
        <v/>
      </c>
      <c r="BZ136" s="298" t="str">
        <f ca="true">+IF(OFFSET('Water Data'!$F$28,0,10*ROW('Water Data'!F130))="","",OFFSET('Water Data'!$F$28,0,10*ROW('Water Data'!F130)))</f>
        <v/>
      </c>
      <c r="CA136" s="298" t="str">
        <f ca="true">+IF(OFFSET('Water Data'!$F$29,0,10*ROW('Water Data'!F130))="","",OFFSET('Water Data'!$F$29,0,10*ROW('Water Data'!F130)))</f>
        <v/>
      </c>
      <c r="CB136" s="298" t="str">
        <f ca="true">+IF(OFFSET('Water Data'!$G$27,0,10*ROW('Water Data'!G130))="","",OFFSET('Water Data'!$G$27,0,10*ROW('Water Data'!G130)))</f>
        <v/>
      </c>
      <c r="CC136" s="298" t="str">
        <f ca="true">+IF(OFFSET('Water Data'!$G$28,0,10*ROW('Water Data'!G130))="","",OFFSET('Water Data'!$G$28,0,10*ROW('Water Data'!G130)))</f>
        <v/>
      </c>
      <c r="CD136" s="298" t="str">
        <f ca="true">+IF(OFFSET('Water Data'!$G$29,0,10*ROW('Water Data'!G130))="","",OFFSET('Water Data'!$G$29,0,10*ROW('Water Data'!G130)))</f>
        <v/>
      </c>
      <c r="CE136" s="298" t="str">
        <f ca="true">+IF(OFFSET('Water Data'!$H$27,0,10*ROW('Water Data'!H130))="","",OFFSET('Water Data'!$H$27,0,10*ROW('Water Data'!H130)))</f>
        <v/>
      </c>
      <c r="CF136" s="298" t="str">
        <f ca="true">+IF(OFFSET('Water Data'!$H$28,0,10*ROW('Water Data'!H130))="","",OFFSET('Water Data'!$H$28,0,10*ROW('Water Data'!H130)))</f>
        <v/>
      </c>
      <c r="CG136" s="298" t="str">
        <f ca="true">+IF(OFFSET('Water Data'!$H$29,0,10*ROW('Water Data'!H130))="","",OFFSET('Water Data'!$H$29,0,10*ROW('Water Data'!H130)))</f>
        <v/>
      </c>
      <c r="CH136" s="298" t="str">
        <f ca="true">+IF(OFFSET('Water Data'!$I$27,0,10*ROW('Water Data'!I130))="","",OFFSET('Water Data'!$I$27,0,10*ROW('Water Data'!I130)))</f>
        <v/>
      </c>
      <c r="CI136" s="298" t="str">
        <f ca="true">+IF(OFFSET('Water Data'!$I$28,0,10*ROW('Water Data'!I130))="","",OFFSET('Water Data'!$I$28,0,10*ROW('Water Data'!I130)))</f>
        <v/>
      </c>
      <c r="CJ136" s="298" t="str">
        <f ca="true">+IF(OFFSET('Water Data'!$I$29,0,10*ROW('Water Data'!I130))="","",OFFSET('Water Data'!$I$29,0,10*ROW('Water Data'!I130)))</f>
        <v/>
      </c>
      <c r="CK136" s="298" t="str">
        <f ca="true">+IF(OFFSET('Sanitation Data'!$D$28,0,10*ROW('Sanitation Data'!D130))="","",OFFSET('Sanitation Data'!$D$28,0,10*ROW('Sanitation Data'!D130)))</f>
        <v/>
      </c>
      <c r="CL136" s="298" t="str">
        <f ca="true">+IF(OFFSET('Sanitation Data'!$D$29,0,10*ROW('Sanitation Data'!D130))="","",OFFSET('Sanitation Data'!$D$29,0,10*ROW('Sanitation Data'!D130)))</f>
        <v/>
      </c>
      <c r="CM136" s="298" t="str">
        <f ca="true">+IF(OFFSET('Sanitation Data'!$D$30,0,10*ROW('Sanitation Data'!D130))="","",OFFSET('Sanitation Data'!$D$30,0,10*ROW('Sanitation Data'!D130)))</f>
        <v/>
      </c>
      <c r="CN136" s="298" t="str">
        <f ca="true">+IF(OFFSET('Sanitation Data'!$D$31,0,10*ROW('Sanitation Data'!D130))="","",OFFSET('Sanitation Data'!$D$31,0,10*ROW('Sanitation Data'!D130)))</f>
        <v/>
      </c>
      <c r="CO136" s="298" t="str">
        <f ca="true">+IF(OFFSET('Sanitation Data'!$D$32,0,10*ROW('Sanitation Data'!D130))="","",OFFSET('Sanitation Data'!$D$32,0,10*ROW('Sanitation Data'!D130)))</f>
        <v/>
      </c>
      <c r="CP136" s="298" t="str">
        <f ca="true">+IF(OFFSET('Sanitation Data'!$E$28,0,10*ROW('Sanitation Data'!E130))="","",OFFSET('Sanitation Data'!$E$28,0,10*ROW('Sanitation Data'!E130)))</f>
        <v/>
      </c>
      <c r="CQ136" s="298" t="str">
        <f ca="true">+IF(OFFSET('Sanitation Data'!$E$29,0,10*ROW('Sanitation Data'!E130))="","",OFFSET('Sanitation Data'!$E$29,0,10*ROW('Sanitation Data'!E130)))</f>
        <v/>
      </c>
      <c r="CR136" s="298" t="str">
        <f ca="true">+IF(OFFSET('Sanitation Data'!$E$30,0,10*ROW('Sanitation Data'!E130))="","",OFFSET('Sanitation Data'!$E$30,0,10*ROW('Sanitation Data'!E130)))</f>
        <v/>
      </c>
      <c r="CS136" s="298" t="str">
        <f ca="true">+IF(OFFSET('Sanitation Data'!$E$31,0,10*ROW('Sanitation Data'!E130))="","",OFFSET('Sanitation Data'!$E$31,0,10*ROW('Sanitation Data'!E130)))</f>
        <v/>
      </c>
      <c r="CT136" s="298" t="str">
        <f ca="true">+IF(OFFSET('Sanitation Data'!$E$32,0,10*ROW('Sanitation Data'!E130))="","",OFFSET('Sanitation Data'!$E$32,0,10*ROW('Sanitation Data'!E130)))</f>
        <v/>
      </c>
      <c r="CU136" s="298" t="str">
        <f ca="true">+IF(OFFSET('Sanitation Data'!$F$28,0,10*ROW('Sanitation Data'!F130))="","",OFFSET('Sanitation Data'!$F$28,0,10*ROW('Sanitation Data'!F130)))</f>
        <v/>
      </c>
      <c r="CV136" s="298" t="str">
        <f ca="true">+IF(OFFSET('Sanitation Data'!$F$29,0,10*ROW('Sanitation Data'!F130))="","",OFFSET('Sanitation Data'!$F$29,0,10*ROW('Sanitation Data'!F130)))</f>
        <v/>
      </c>
      <c r="CW136" s="298" t="str">
        <f ca="true">+IF(OFFSET('Sanitation Data'!$F$30,0,10*ROW('Sanitation Data'!F130))="","",OFFSET('Sanitation Data'!$F$30,0,10*ROW('Sanitation Data'!F130)))</f>
        <v/>
      </c>
      <c r="CX136" s="298" t="str">
        <f ca="true">+IF(OFFSET('Sanitation Data'!$F$31,0,10*ROW('Sanitation Data'!F130))="","",OFFSET('Sanitation Data'!$F$31,0,10*ROW('Sanitation Data'!F130)))</f>
        <v/>
      </c>
      <c r="CY136" s="298" t="str">
        <f ca="true">+IF(OFFSET('Sanitation Data'!$F$32,0,10*ROW('Sanitation Data'!F130))="","",OFFSET('Sanitation Data'!$F$32,0,10*ROW('Sanitation Data'!F130)))</f>
        <v/>
      </c>
      <c r="CZ136" s="298" t="str">
        <f ca="true">+IF(OFFSET('Sanitation Data'!$G$28,0,10*ROW('Sanitation Data'!G130))="","",OFFSET('Sanitation Data'!$G$28,0,10*ROW('Sanitation Data'!G130)))</f>
        <v/>
      </c>
      <c r="DA136" s="298" t="str">
        <f ca="true">+IF(OFFSET('Sanitation Data'!$G$29,0,10*ROW('Sanitation Data'!G130))="","",OFFSET('Sanitation Data'!$G$29,0,10*ROW('Sanitation Data'!G130)))</f>
        <v/>
      </c>
      <c r="DB136" s="298" t="str">
        <f ca="true">+IF(OFFSET('Sanitation Data'!$G$30,0,10*ROW('Sanitation Data'!G130))="","",OFFSET('Sanitation Data'!$G$30,0,10*ROW('Sanitation Data'!G130)))</f>
        <v/>
      </c>
      <c r="DC136" s="298" t="str">
        <f ca="true">+IF(OFFSET('Sanitation Data'!$G$31,0,10*ROW('Sanitation Data'!G130))="","",OFFSET('Sanitation Data'!$G$31,0,10*ROW('Sanitation Data'!G130)))</f>
        <v/>
      </c>
      <c r="DD136" s="298" t="str">
        <f ca="true">+IF(OFFSET('Sanitation Data'!$G$32,0,10*ROW('Sanitation Data'!G130))="","",OFFSET('Sanitation Data'!$G$32,0,10*ROW('Sanitation Data'!G130)))</f>
        <v/>
      </c>
      <c r="DE136" s="298" t="str">
        <f ca="true">+IF(OFFSET('Sanitation Data'!$H$28,0,10*ROW('Sanitation Data'!H130))="","",OFFSET('Sanitation Data'!$H$28,0,10*ROW('Sanitation Data'!H130)))</f>
        <v/>
      </c>
      <c r="DF136" s="298" t="str">
        <f ca="true">+IF(OFFSET('Sanitation Data'!$H$29,0,10*ROW('Sanitation Data'!H130))="","",OFFSET('Sanitation Data'!$H$29,0,10*ROW('Sanitation Data'!H130)))</f>
        <v/>
      </c>
      <c r="DG136" s="298" t="str">
        <f ca="true">+IF(OFFSET('Sanitation Data'!$H$30,0,10*ROW('Sanitation Data'!H130))="","",OFFSET('Sanitation Data'!$H$30,0,10*ROW('Sanitation Data'!H130)))</f>
        <v/>
      </c>
      <c r="DH136" s="298" t="str">
        <f ca="true">+IF(OFFSET('Sanitation Data'!$H$31,0,10*ROW('Sanitation Data'!H130))="","",OFFSET('Sanitation Data'!$H$31,0,10*ROW('Sanitation Data'!H130)))</f>
        <v/>
      </c>
      <c r="DI136" s="298" t="str">
        <f ca="true">+IF(OFFSET('Sanitation Data'!$H$32,0,10*ROW('Sanitation Data'!H130))="","",OFFSET('Sanitation Data'!$H$32,0,10*ROW('Sanitation Data'!H130)))</f>
        <v/>
      </c>
      <c r="DJ136" s="298" t="str">
        <f ca="true">+IF(OFFSET('Sanitation Data'!$I$28,0,10*ROW('Sanitation Data'!I130))="","",OFFSET('Sanitation Data'!$I$28,0,10*ROW('Sanitation Data'!I130)))</f>
        <v/>
      </c>
      <c r="DK136" s="298" t="str">
        <f ca="true">+IF(OFFSET('Sanitation Data'!$I$29,0,10*ROW('Sanitation Data'!I130))="","",OFFSET('Sanitation Data'!$I$29,0,10*ROW('Sanitation Data'!I130)))</f>
        <v/>
      </c>
      <c r="DL136" s="298" t="str">
        <f ca="true">+IF(OFFSET('Sanitation Data'!$I$30,0,10*ROW('Sanitation Data'!I130))="","",OFFSET('Sanitation Data'!$I$30,0,10*ROW('Sanitation Data'!I130)))</f>
        <v/>
      </c>
      <c r="DM136" s="298" t="str">
        <f ca="true">+IF(OFFSET('Sanitation Data'!$I$31,0,10*ROW('Sanitation Data'!I130))="","",OFFSET('Sanitation Data'!$I$31,0,10*ROW('Sanitation Data'!I130)))</f>
        <v/>
      </c>
      <c r="DN136" s="298" t="str">
        <f ca="true">+IF(OFFSET('Sanitation Data'!$I$32,0,10*ROW('Sanitation Data'!I130))="","",OFFSET('Sanitation Data'!$I$32,0,10*ROW('Sanitation Data'!I130)))</f>
        <v/>
      </c>
      <c r="DO136" s="298" t="str">
        <f ca="true">+IF(OFFSET('Hygiene Data'!$D$11,0,10*ROW('Hygiene Data'!D130))="","",OFFSET('Hygiene Data'!$D$11,0,10*ROW('Hygiene Data'!D130)))</f>
        <v/>
      </c>
      <c r="DP136" s="298" t="str">
        <f ca="true">+IF(OFFSET('Hygiene Data'!$D$12,0,10*ROW('Hygiene Data'!D130))="","",OFFSET('Hygiene Data'!$D$12,0,10*ROW('Hygiene Data'!D130)))</f>
        <v/>
      </c>
      <c r="DQ136" s="298" t="str">
        <f ca="true">+IF(OFFSET('Hygiene Data'!$D$13,0,10*ROW('Hygiene Data'!D130))="","",OFFSET('Hygiene Data'!$D$13,0,10*ROW('Hygiene Data'!D130)))</f>
        <v/>
      </c>
      <c r="DR136" s="298" t="str">
        <f ca="true">+IF(OFFSET('Hygiene Data'!$E$11,0,10*ROW('Hygiene Data'!E130))="","",OFFSET('Hygiene Data'!$E$11,0,10*ROW('Hygiene Data'!E130)))</f>
        <v/>
      </c>
      <c r="DS136" s="298" t="str">
        <f ca="true">+IF(OFFSET('Hygiene Data'!$E$12,0,10*ROW('Hygiene Data'!E130))="","",OFFSET('Hygiene Data'!$E$12,0,10*ROW('Hygiene Data'!E130)))</f>
        <v/>
      </c>
      <c r="DT136" s="298" t="str">
        <f ca="true">+IF(OFFSET('Hygiene Data'!$E$13,0,10*ROW('Hygiene Data'!E130))="","",OFFSET('Hygiene Data'!$E$13,0,10*ROW('Hygiene Data'!E130)))</f>
        <v/>
      </c>
      <c r="DU136" s="298" t="str">
        <f ca="true">+IF(OFFSET('Hygiene Data'!$F$11,0,10*ROW('Hygiene Data'!F130))="","",OFFSET('Hygiene Data'!$F$11,0,10*ROW('Hygiene Data'!F130)))</f>
        <v/>
      </c>
      <c r="DV136" s="298" t="str">
        <f ca="true">+IF(OFFSET('Hygiene Data'!$F$12,0,10*ROW('Hygiene Data'!F130))="","",OFFSET('Hygiene Data'!$F$12,0,10*ROW('Hygiene Data'!F130)))</f>
        <v/>
      </c>
      <c r="DW136" s="298" t="str">
        <f ca="true">+IF(OFFSET('Hygiene Data'!$F$13,0,10*ROW('Hygiene Data'!F130))="","",OFFSET('Hygiene Data'!$F$13,0,10*ROW('Hygiene Data'!F130)))</f>
        <v/>
      </c>
      <c r="DX136" s="298" t="str">
        <f ca="true">+IF(OFFSET('Hygiene Data'!$G$11,0,10*ROW('Hygiene Data'!G130))="","",OFFSET('Hygiene Data'!$G$11,0,10*ROW('Hygiene Data'!G130)))</f>
        <v/>
      </c>
      <c r="DY136" s="298" t="str">
        <f ca="true">+IF(OFFSET('Hygiene Data'!$G$12,0,10*ROW('Hygiene Data'!G130))="","",OFFSET('Hygiene Data'!$G$12,0,10*ROW('Hygiene Data'!G130)))</f>
        <v/>
      </c>
      <c r="DZ136" s="298" t="str">
        <f ca="true">+IF(OFFSET('Hygiene Data'!$G$13,0,10*ROW('Hygiene Data'!G130))="","",OFFSET('Hygiene Data'!$G$13,0,10*ROW('Hygiene Data'!G130)))</f>
        <v/>
      </c>
      <c r="EA136" s="298" t="str">
        <f ca="true">+IF(OFFSET('Hygiene Data'!$H$11,0,10*ROW('Hygiene Data'!H130))="","",OFFSET('Hygiene Data'!$H$11,0,10*ROW('Hygiene Data'!H130)))</f>
        <v/>
      </c>
      <c r="EB136" s="298" t="str">
        <f ca="true">+IF(OFFSET('Hygiene Data'!$H$12,0,10*ROW('Hygiene Data'!H130))="","",OFFSET('Hygiene Data'!$H$12,0,10*ROW('Hygiene Data'!H130)))</f>
        <v/>
      </c>
      <c r="EC136" s="298" t="str">
        <f ca="true">+IF(OFFSET('Hygiene Data'!$H$13,0,10*ROW('Hygiene Data'!H130))="","",OFFSET('Hygiene Data'!$H$13,0,10*ROW('Hygiene Data'!H130)))</f>
        <v/>
      </c>
      <c r="ED136" s="298" t="str">
        <f ca="true">+IF(OFFSET('Hygiene Data'!$I$11,0,10*ROW('Hygiene Data'!I130))="","",OFFSET('Hygiene Data'!$I$11,0,10*ROW('Hygiene Data'!I130)))</f>
        <v/>
      </c>
      <c r="EE136" s="298" t="str">
        <f ca="true">+IF(OFFSET('Hygiene Data'!$I$12,0,10*ROW('Hygiene Data'!I130))="","",OFFSET('Hygiene Data'!$I$12,0,10*ROW('Hygiene Data'!I130)))</f>
        <v/>
      </c>
      <c r="EF136" s="298"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54"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8"/>
      <c r="BS137" s="298" t="str">
        <f ca="true">+IF(OFFSET('Water Data'!$D$27,0,10*ROW('Water Data'!D131))="","",OFFSET('Water Data'!$D$27,0,10*ROW('Water Data'!D131)))</f>
        <v/>
      </c>
      <c r="BT137" s="298" t="str">
        <f ca="true">+IF(OFFSET('Water Data'!$D$28,0,10*ROW('Water Data'!D131))="","",OFFSET('Water Data'!$D$28,0,10*ROW('Water Data'!D131)))</f>
        <v/>
      </c>
      <c r="BU137" s="298" t="str">
        <f ca="true">+IF(OFFSET('Water Data'!$D$29,0,10*ROW('Water Data'!D131))="","",OFFSET('Water Data'!$D$29,0,10*ROW('Water Data'!D131)))</f>
        <v/>
      </c>
      <c r="BV137" s="298" t="str">
        <f ca="true">+IF(OFFSET('Water Data'!$E$27,0,10*ROW('Water Data'!E131))="","",OFFSET('Water Data'!$E$27,0,10*ROW('Water Data'!E131)))</f>
        <v/>
      </c>
      <c r="BW137" s="298" t="str">
        <f ca="true">+IF(OFFSET('Water Data'!$E$28,0,10*ROW('Water Data'!E131))="","",OFFSET('Water Data'!$E$28,0,10*ROW('Water Data'!E131)))</f>
        <v/>
      </c>
      <c r="BX137" s="298" t="str">
        <f ca="true">+IF(OFFSET('Water Data'!$E$29,0,10*ROW('Water Data'!E131))="","",OFFSET('Water Data'!$E$29,0,10*ROW('Water Data'!E131)))</f>
        <v/>
      </c>
      <c r="BY137" s="298" t="str">
        <f ca="true">+IF(OFFSET('Water Data'!$F$27,0,10*ROW('Water Data'!F131))="","",OFFSET('Water Data'!$F$27,0,10*ROW('Water Data'!F131)))</f>
        <v/>
      </c>
      <c r="BZ137" s="298" t="str">
        <f ca="true">+IF(OFFSET('Water Data'!$F$28,0,10*ROW('Water Data'!F131))="","",OFFSET('Water Data'!$F$28,0,10*ROW('Water Data'!F131)))</f>
        <v/>
      </c>
      <c r="CA137" s="298" t="str">
        <f ca="true">+IF(OFFSET('Water Data'!$F$29,0,10*ROW('Water Data'!F131))="","",OFFSET('Water Data'!$F$29,0,10*ROW('Water Data'!F131)))</f>
        <v/>
      </c>
      <c r="CB137" s="298" t="str">
        <f ca="true">+IF(OFFSET('Water Data'!$G$27,0,10*ROW('Water Data'!G131))="","",OFFSET('Water Data'!$G$27,0,10*ROW('Water Data'!G131)))</f>
        <v/>
      </c>
      <c r="CC137" s="298" t="str">
        <f ca="true">+IF(OFFSET('Water Data'!$G$28,0,10*ROW('Water Data'!G131))="","",OFFSET('Water Data'!$G$28,0,10*ROW('Water Data'!G131)))</f>
        <v/>
      </c>
      <c r="CD137" s="298" t="str">
        <f ca="true">+IF(OFFSET('Water Data'!$G$29,0,10*ROW('Water Data'!G131))="","",OFFSET('Water Data'!$G$29,0,10*ROW('Water Data'!G131)))</f>
        <v/>
      </c>
      <c r="CE137" s="298" t="str">
        <f ca="true">+IF(OFFSET('Water Data'!$H$27,0,10*ROW('Water Data'!H131))="","",OFFSET('Water Data'!$H$27,0,10*ROW('Water Data'!H131)))</f>
        <v/>
      </c>
      <c r="CF137" s="298" t="str">
        <f ca="true">+IF(OFFSET('Water Data'!$H$28,0,10*ROW('Water Data'!H131))="","",OFFSET('Water Data'!$H$28,0,10*ROW('Water Data'!H131)))</f>
        <v/>
      </c>
      <c r="CG137" s="298" t="str">
        <f ca="true">+IF(OFFSET('Water Data'!$H$29,0,10*ROW('Water Data'!H131))="","",OFFSET('Water Data'!$H$29,0,10*ROW('Water Data'!H131)))</f>
        <v/>
      </c>
      <c r="CH137" s="298" t="str">
        <f ca="true">+IF(OFFSET('Water Data'!$I$27,0,10*ROW('Water Data'!I131))="","",OFFSET('Water Data'!$I$27,0,10*ROW('Water Data'!I131)))</f>
        <v/>
      </c>
      <c r="CI137" s="298" t="str">
        <f ca="true">+IF(OFFSET('Water Data'!$I$28,0,10*ROW('Water Data'!I131))="","",OFFSET('Water Data'!$I$28,0,10*ROW('Water Data'!I131)))</f>
        <v/>
      </c>
      <c r="CJ137" s="298" t="str">
        <f ca="true">+IF(OFFSET('Water Data'!$I$29,0,10*ROW('Water Data'!I131))="","",OFFSET('Water Data'!$I$29,0,10*ROW('Water Data'!I131)))</f>
        <v/>
      </c>
      <c r="CK137" s="298" t="str">
        <f ca="true">+IF(OFFSET('Sanitation Data'!$D$28,0,10*ROW('Sanitation Data'!D131))="","",OFFSET('Sanitation Data'!$D$28,0,10*ROW('Sanitation Data'!D131)))</f>
        <v/>
      </c>
      <c r="CL137" s="298" t="str">
        <f ca="true">+IF(OFFSET('Sanitation Data'!$D$29,0,10*ROW('Sanitation Data'!D131))="","",OFFSET('Sanitation Data'!$D$29,0,10*ROW('Sanitation Data'!D131)))</f>
        <v/>
      </c>
      <c r="CM137" s="298" t="str">
        <f ca="true">+IF(OFFSET('Sanitation Data'!$D$30,0,10*ROW('Sanitation Data'!D131))="","",OFFSET('Sanitation Data'!$D$30,0,10*ROW('Sanitation Data'!D131)))</f>
        <v/>
      </c>
      <c r="CN137" s="298" t="str">
        <f ca="true">+IF(OFFSET('Sanitation Data'!$D$31,0,10*ROW('Sanitation Data'!D131))="","",OFFSET('Sanitation Data'!$D$31,0,10*ROW('Sanitation Data'!D131)))</f>
        <v/>
      </c>
      <c r="CO137" s="298" t="str">
        <f ca="true">+IF(OFFSET('Sanitation Data'!$D$32,0,10*ROW('Sanitation Data'!D131))="","",OFFSET('Sanitation Data'!$D$32,0,10*ROW('Sanitation Data'!D131)))</f>
        <v/>
      </c>
      <c r="CP137" s="298" t="str">
        <f ca="true">+IF(OFFSET('Sanitation Data'!$E$28,0,10*ROW('Sanitation Data'!E131))="","",OFFSET('Sanitation Data'!$E$28,0,10*ROW('Sanitation Data'!E131)))</f>
        <v/>
      </c>
      <c r="CQ137" s="298" t="str">
        <f ca="true">+IF(OFFSET('Sanitation Data'!$E$29,0,10*ROW('Sanitation Data'!E131))="","",OFFSET('Sanitation Data'!$E$29,0,10*ROW('Sanitation Data'!E131)))</f>
        <v/>
      </c>
      <c r="CR137" s="298" t="str">
        <f ca="true">+IF(OFFSET('Sanitation Data'!$E$30,0,10*ROW('Sanitation Data'!E131))="","",OFFSET('Sanitation Data'!$E$30,0,10*ROW('Sanitation Data'!E131)))</f>
        <v/>
      </c>
      <c r="CS137" s="298" t="str">
        <f ca="true">+IF(OFFSET('Sanitation Data'!$E$31,0,10*ROW('Sanitation Data'!E131))="","",OFFSET('Sanitation Data'!$E$31,0,10*ROW('Sanitation Data'!E131)))</f>
        <v/>
      </c>
      <c r="CT137" s="298" t="str">
        <f ca="true">+IF(OFFSET('Sanitation Data'!$E$32,0,10*ROW('Sanitation Data'!E131))="","",OFFSET('Sanitation Data'!$E$32,0,10*ROW('Sanitation Data'!E131)))</f>
        <v/>
      </c>
      <c r="CU137" s="298" t="str">
        <f ca="true">+IF(OFFSET('Sanitation Data'!$F$28,0,10*ROW('Sanitation Data'!F131))="","",OFFSET('Sanitation Data'!$F$28,0,10*ROW('Sanitation Data'!F131)))</f>
        <v/>
      </c>
      <c r="CV137" s="298" t="str">
        <f ca="true">+IF(OFFSET('Sanitation Data'!$F$29,0,10*ROW('Sanitation Data'!F131))="","",OFFSET('Sanitation Data'!$F$29,0,10*ROW('Sanitation Data'!F131)))</f>
        <v/>
      </c>
      <c r="CW137" s="298" t="str">
        <f ca="true">+IF(OFFSET('Sanitation Data'!$F$30,0,10*ROW('Sanitation Data'!F131))="","",OFFSET('Sanitation Data'!$F$30,0,10*ROW('Sanitation Data'!F131)))</f>
        <v/>
      </c>
      <c r="CX137" s="298" t="str">
        <f ca="true">+IF(OFFSET('Sanitation Data'!$F$31,0,10*ROW('Sanitation Data'!F131))="","",OFFSET('Sanitation Data'!$F$31,0,10*ROW('Sanitation Data'!F131)))</f>
        <v/>
      </c>
      <c r="CY137" s="298" t="str">
        <f ca="true">+IF(OFFSET('Sanitation Data'!$F$32,0,10*ROW('Sanitation Data'!F131))="","",OFFSET('Sanitation Data'!$F$32,0,10*ROW('Sanitation Data'!F131)))</f>
        <v/>
      </c>
      <c r="CZ137" s="298" t="str">
        <f ca="true">+IF(OFFSET('Sanitation Data'!$G$28,0,10*ROW('Sanitation Data'!G131))="","",OFFSET('Sanitation Data'!$G$28,0,10*ROW('Sanitation Data'!G131)))</f>
        <v/>
      </c>
      <c r="DA137" s="298" t="str">
        <f ca="true">+IF(OFFSET('Sanitation Data'!$G$29,0,10*ROW('Sanitation Data'!G131))="","",OFFSET('Sanitation Data'!$G$29,0,10*ROW('Sanitation Data'!G131)))</f>
        <v/>
      </c>
      <c r="DB137" s="298" t="str">
        <f ca="true">+IF(OFFSET('Sanitation Data'!$G$30,0,10*ROW('Sanitation Data'!G131))="","",OFFSET('Sanitation Data'!$G$30,0,10*ROW('Sanitation Data'!G131)))</f>
        <v/>
      </c>
      <c r="DC137" s="298" t="str">
        <f ca="true">+IF(OFFSET('Sanitation Data'!$G$31,0,10*ROW('Sanitation Data'!G131))="","",OFFSET('Sanitation Data'!$G$31,0,10*ROW('Sanitation Data'!G131)))</f>
        <v/>
      </c>
      <c r="DD137" s="298" t="str">
        <f ca="true">+IF(OFFSET('Sanitation Data'!$G$32,0,10*ROW('Sanitation Data'!G131))="","",OFFSET('Sanitation Data'!$G$32,0,10*ROW('Sanitation Data'!G131)))</f>
        <v/>
      </c>
      <c r="DE137" s="298" t="str">
        <f ca="true">+IF(OFFSET('Sanitation Data'!$H$28,0,10*ROW('Sanitation Data'!H131))="","",OFFSET('Sanitation Data'!$H$28,0,10*ROW('Sanitation Data'!H131)))</f>
        <v/>
      </c>
      <c r="DF137" s="298" t="str">
        <f ca="true">+IF(OFFSET('Sanitation Data'!$H$29,0,10*ROW('Sanitation Data'!H131))="","",OFFSET('Sanitation Data'!$H$29,0,10*ROW('Sanitation Data'!H131)))</f>
        <v/>
      </c>
      <c r="DG137" s="298" t="str">
        <f ca="true">+IF(OFFSET('Sanitation Data'!$H$30,0,10*ROW('Sanitation Data'!H131))="","",OFFSET('Sanitation Data'!$H$30,0,10*ROW('Sanitation Data'!H131)))</f>
        <v/>
      </c>
      <c r="DH137" s="298" t="str">
        <f ca="true">+IF(OFFSET('Sanitation Data'!$H$31,0,10*ROW('Sanitation Data'!H131))="","",OFFSET('Sanitation Data'!$H$31,0,10*ROW('Sanitation Data'!H131)))</f>
        <v/>
      </c>
      <c r="DI137" s="298" t="str">
        <f ca="true">+IF(OFFSET('Sanitation Data'!$H$32,0,10*ROW('Sanitation Data'!H131))="","",OFFSET('Sanitation Data'!$H$32,0,10*ROW('Sanitation Data'!H131)))</f>
        <v/>
      </c>
      <c r="DJ137" s="298" t="str">
        <f ca="true">+IF(OFFSET('Sanitation Data'!$I$28,0,10*ROW('Sanitation Data'!I131))="","",OFFSET('Sanitation Data'!$I$28,0,10*ROW('Sanitation Data'!I131)))</f>
        <v/>
      </c>
      <c r="DK137" s="298" t="str">
        <f ca="true">+IF(OFFSET('Sanitation Data'!$I$29,0,10*ROW('Sanitation Data'!I131))="","",OFFSET('Sanitation Data'!$I$29,0,10*ROW('Sanitation Data'!I131)))</f>
        <v/>
      </c>
      <c r="DL137" s="298" t="str">
        <f ca="true">+IF(OFFSET('Sanitation Data'!$I$30,0,10*ROW('Sanitation Data'!I131))="","",OFFSET('Sanitation Data'!$I$30,0,10*ROW('Sanitation Data'!I131)))</f>
        <v/>
      </c>
      <c r="DM137" s="298" t="str">
        <f ca="true">+IF(OFFSET('Sanitation Data'!$I$31,0,10*ROW('Sanitation Data'!I131))="","",OFFSET('Sanitation Data'!$I$31,0,10*ROW('Sanitation Data'!I131)))</f>
        <v/>
      </c>
      <c r="DN137" s="298" t="str">
        <f ca="true">+IF(OFFSET('Sanitation Data'!$I$32,0,10*ROW('Sanitation Data'!I131))="","",OFFSET('Sanitation Data'!$I$32,0,10*ROW('Sanitation Data'!I131)))</f>
        <v/>
      </c>
      <c r="DO137" s="298" t="str">
        <f ca="true">+IF(OFFSET('Hygiene Data'!$D$11,0,10*ROW('Hygiene Data'!D131))="","",OFFSET('Hygiene Data'!$D$11,0,10*ROW('Hygiene Data'!D131)))</f>
        <v/>
      </c>
      <c r="DP137" s="298" t="str">
        <f ca="true">+IF(OFFSET('Hygiene Data'!$D$12,0,10*ROW('Hygiene Data'!D131))="","",OFFSET('Hygiene Data'!$D$12,0,10*ROW('Hygiene Data'!D131)))</f>
        <v/>
      </c>
      <c r="DQ137" s="298" t="str">
        <f ca="true">+IF(OFFSET('Hygiene Data'!$D$13,0,10*ROW('Hygiene Data'!D131))="","",OFFSET('Hygiene Data'!$D$13,0,10*ROW('Hygiene Data'!D131)))</f>
        <v/>
      </c>
      <c r="DR137" s="298" t="str">
        <f ca="true">+IF(OFFSET('Hygiene Data'!$E$11,0,10*ROW('Hygiene Data'!E131))="","",OFFSET('Hygiene Data'!$E$11,0,10*ROW('Hygiene Data'!E131)))</f>
        <v/>
      </c>
      <c r="DS137" s="298" t="str">
        <f ca="true">+IF(OFFSET('Hygiene Data'!$E$12,0,10*ROW('Hygiene Data'!E131))="","",OFFSET('Hygiene Data'!$E$12,0,10*ROW('Hygiene Data'!E131)))</f>
        <v/>
      </c>
      <c r="DT137" s="298" t="str">
        <f ca="true">+IF(OFFSET('Hygiene Data'!$E$13,0,10*ROW('Hygiene Data'!E131))="","",OFFSET('Hygiene Data'!$E$13,0,10*ROW('Hygiene Data'!E131)))</f>
        <v/>
      </c>
      <c r="DU137" s="298" t="str">
        <f ca="true">+IF(OFFSET('Hygiene Data'!$F$11,0,10*ROW('Hygiene Data'!F131))="","",OFFSET('Hygiene Data'!$F$11,0,10*ROW('Hygiene Data'!F131)))</f>
        <v/>
      </c>
      <c r="DV137" s="298" t="str">
        <f ca="true">+IF(OFFSET('Hygiene Data'!$F$12,0,10*ROW('Hygiene Data'!F131))="","",OFFSET('Hygiene Data'!$F$12,0,10*ROW('Hygiene Data'!F131)))</f>
        <v/>
      </c>
      <c r="DW137" s="298" t="str">
        <f ca="true">+IF(OFFSET('Hygiene Data'!$F$13,0,10*ROW('Hygiene Data'!F131))="","",OFFSET('Hygiene Data'!$F$13,0,10*ROW('Hygiene Data'!F131)))</f>
        <v/>
      </c>
      <c r="DX137" s="298" t="str">
        <f ca="true">+IF(OFFSET('Hygiene Data'!$G$11,0,10*ROW('Hygiene Data'!G131))="","",OFFSET('Hygiene Data'!$G$11,0,10*ROW('Hygiene Data'!G131)))</f>
        <v/>
      </c>
      <c r="DY137" s="298" t="str">
        <f ca="true">+IF(OFFSET('Hygiene Data'!$G$12,0,10*ROW('Hygiene Data'!G131))="","",OFFSET('Hygiene Data'!$G$12,0,10*ROW('Hygiene Data'!G131)))</f>
        <v/>
      </c>
      <c r="DZ137" s="298" t="str">
        <f ca="true">+IF(OFFSET('Hygiene Data'!$G$13,0,10*ROW('Hygiene Data'!G131))="","",OFFSET('Hygiene Data'!$G$13,0,10*ROW('Hygiene Data'!G131)))</f>
        <v/>
      </c>
      <c r="EA137" s="298" t="str">
        <f ca="true">+IF(OFFSET('Hygiene Data'!$H$11,0,10*ROW('Hygiene Data'!H131))="","",OFFSET('Hygiene Data'!$H$11,0,10*ROW('Hygiene Data'!H131)))</f>
        <v/>
      </c>
      <c r="EB137" s="298" t="str">
        <f ca="true">+IF(OFFSET('Hygiene Data'!$H$12,0,10*ROW('Hygiene Data'!H131))="","",OFFSET('Hygiene Data'!$H$12,0,10*ROW('Hygiene Data'!H131)))</f>
        <v/>
      </c>
      <c r="EC137" s="298" t="str">
        <f ca="true">+IF(OFFSET('Hygiene Data'!$H$13,0,10*ROW('Hygiene Data'!H131))="","",OFFSET('Hygiene Data'!$H$13,0,10*ROW('Hygiene Data'!H131)))</f>
        <v/>
      </c>
      <c r="ED137" s="298" t="str">
        <f ca="true">+IF(OFFSET('Hygiene Data'!$I$11,0,10*ROW('Hygiene Data'!I131))="","",OFFSET('Hygiene Data'!$I$11,0,10*ROW('Hygiene Data'!I131)))</f>
        <v/>
      </c>
      <c r="EE137" s="298" t="str">
        <f ca="true">+IF(OFFSET('Hygiene Data'!$I$12,0,10*ROW('Hygiene Data'!I131))="","",OFFSET('Hygiene Data'!$I$12,0,10*ROW('Hygiene Data'!I131)))</f>
        <v/>
      </c>
      <c r="EF137" s="298"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54"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8"/>
      <c r="BS138" s="298" t="str">
        <f ca="true">+IF(OFFSET('Water Data'!$D$27,0,10*ROW('Water Data'!D132))="","",OFFSET('Water Data'!$D$27,0,10*ROW('Water Data'!D132)))</f>
        <v/>
      </c>
      <c r="BT138" s="298" t="str">
        <f ca="true">+IF(OFFSET('Water Data'!$D$28,0,10*ROW('Water Data'!D132))="","",OFFSET('Water Data'!$D$28,0,10*ROW('Water Data'!D132)))</f>
        <v/>
      </c>
      <c r="BU138" s="298" t="str">
        <f ca="true">+IF(OFFSET('Water Data'!$D$29,0,10*ROW('Water Data'!D132))="","",OFFSET('Water Data'!$D$29,0,10*ROW('Water Data'!D132)))</f>
        <v/>
      </c>
      <c r="BV138" s="298" t="str">
        <f ca="true">+IF(OFFSET('Water Data'!$E$27,0,10*ROW('Water Data'!E132))="","",OFFSET('Water Data'!$E$27,0,10*ROW('Water Data'!E132)))</f>
        <v/>
      </c>
      <c r="BW138" s="298" t="str">
        <f ca="true">+IF(OFFSET('Water Data'!$E$28,0,10*ROW('Water Data'!E132))="","",OFFSET('Water Data'!$E$28,0,10*ROW('Water Data'!E132)))</f>
        <v/>
      </c>
      <c r="BX138" s="298" t="str">
        <f ca="true">+IF(OFFSET('Water Data'!$E$29,0,10*ROW('Water Data'!E132))="","",OFFSET('Water Data'!$E$29,0,10*ROW('Water Data'!E132)))</f>
        <v/>
      </c>
      <c r="BY138" s="298" t="str">
        <f ca="true">+IF(OFFSET('Water Data'!$F$27,0,10*ROW('Water Data'!F132))="","",OFFSET('Water Data'!$F$27,0,10*ROW('Water Data'!F132)))</f>
        <v/>
      </c>
      <c r="BZ138" s="298" t="str">
        <f ca="true">+IF(OFFSET('Water Data'!$F$28,0,10*ROW('Water Data'!F132))="","",OFFSET('Water Data'!$F$28,0,10*ROW('Water Data'!F132)))</f>
        <v/>
      </c>
      <c r="CA138" s="298" t="str">
        <f ca="true">+IF(OFFSET('Water Data'!$F$29,0,10*ROW('Water Data'!F132))="","",OFFSET('Water Data'!$F$29,0,10*ROW('Water Data'!F132)))</f>
        <v/>
      </c>
      <c r="CB138" s="298" t="str">
        <f ca="true">+IF(OFFSET('Water Data'!$G$27,0,10*ROW('Water Data'!G132))="","",OFFSET('Water Data'!$G$27,0,10*ROW('Water Data'!G132)))</f>
        <v/>
      </c>
      <c r="CC138" s="298" t="str">
        <f ca="true">+IF(OFFSET('Water Data'!$G$28,0,10*ROW('Water Data'!G132))="","",OFFSET('Water Data'!$G$28,0,10*ROW('Water Data'!G132)))</f>
        <v/>
      </c>
      <c r="CD138" s="298" t="str">
        <f ca="true">+IF(OFFSET('Water Data'!$G$29,0,10*ROW('Water Data'!G132))="","",OFFSET('Water Data'!$G$29,0,10*ROW('Water Data'!G132)))</f>
        <v/>
      </c>
      <c r="CE138" s="298" t="str">
        <f ca="true">+IF(OFFSET('Water Data'!$H$27,0,10*ROW('Water Data'!H132))="","",OFFSET('Water Data'!$H$27,0,10*ROW('Water Data'!H132)))</f>
        <v/>
      </c>
      <c r="CF138" s="298" t="str">
        <f ca="true">+IF(OFFSET('Water Data'!$H$28,0,10*ROW('Water Data'!H132))="","",OFFSET('Water Data'!$H$28,0,10*ROW('Water Data'!H132)))</f>
        <v/>
      </c>
      <c r="CG138" s="298" t="str">
        <f ca="true">+IF(OFFSET('Water Data'!$H$29,0,10*ROW('Water Data'!H132))="","",OFFSET('Water Data'!$H$29,0,10*ROW('Water Data'!H132)))</f>
        <v/>
      </c>
      <c r="CH138" s="298" t="str">
        <f ca="true">+IF(OFFSET('Water Data'!$I$27,0,10*ROW('Water Data'!I132))="","",OFFSET('Water Data'!$I$27,0,10*ROW('Water Data'!I132)))</f>
        <v/>
      </c>
      <c r="CI138" s="298" t="str">
        <f ca="true">+IF(OFFSET('Water Data'!$I$28,0,10*ROW('Water Data'!I132))="","",OFFSET('Water Data'!$I$28,0,10*ROW('Water Data'!I132)))</f>
        <v/>
      </c>
      <c r="CJ138" s="298" t="str">
        <f ca="true">+IF(OFFSET('Water Data'!$I$29,0,10*ROW('Water Data'!I132))="","",OFFSET('Water Data'!$I$29,0,10*ROW('Water Data'!I132)))</f>
        <v/>
      </c>
      <c r="CK138" s="298" t="str">
        <f ca="true">+IF(OFFSET('Sanitation Data'!$D$28,0,10*ROW('Sanitation Data'!D132))="","",OFFSET('Sanitation Data'!$D$28,0,10*ROW('Sanitation Data'!D132)))</f>
        <v/>
      </c>
      <c r="CL138" s="298" t="str">
        <f ca="true">+IF(OFFSET('Sanitation Data'!$D$29,0,10*ROW('Sanitation Data'!D132))="","",OFFSET('Sanitation Data'!$D$29,0,10*ROW('Sanitation Data'!D132)))</f>
        <v/>
      </c>
      <c r="CM138" s="298" t="str">
        <f ca="true">+IF(OFFSET('Sanitation Data'!$D$30,0,10*ROW('Sanitation Data'!D132))="","",OFFSET('Sanitation Data'!$D$30,0,10*ROW('Sanitation Data'!D132)))</f>
        <v/>
      </c>
      <c r="CN138" s="298" t="str">
        <f ca="true">+IF(OFFSET('Sanitation Data'!$D$31,0,10*ROW('Sanitation Data'!D132))="","",OFFSET('Sanitation Data'!$D$31,0,10*ROW('Sanitation Data'!D132)))</f>
        <v/>
      </c>
      <c r="CO138" s="298" t="str">
        <f ca="true">+IF(OFFSET('Sanitation Data'!$D$32,0,10*ROW('Sanitation Data'!D132))="","",OFFSET('Sanitation Data'!$D$32,0,10*ROW('Sanitation Data'!D132)))</f>
        <v/>
      </c>
      <c r="CP138" s="298" t="str">
        <f ca="true">+IF(OFFSET('Sanitation Data'!$E$28,0,10*ROW('Sanitation Data'!E132))="","",OFFSET('Sanitation Data'!$E$28,0,10*ROW('Sanitation Data'!E132)))</f>
        <v/>
      </c>
      <c r="CQ138" s="298" t="str">
        <f ca="true">+IF(OFFSET('Sanitation Data'!$E$29,0,10*ROW('Sanitation Data'!E132))="","",OFFSET('Sanitation Data'!$E$29,0,10*ROW('Sanitation Data'!E132)))</f>
        <v/>
      </c>
      <c r="CR138" s="298" t="str">
        <f ca="true">+IF(OFFSET('Sanitation Data'!$E$30,0,10*ROW('Sanitation Data'!E132))="","",OFFSET('Sanitation Data'!$E$30,0,10*ROW('Sanitation Data'!E132)))</f>
        <v/>
      </c>
      <c r="CS138" s="298" t="str">
        <f ca="true">+IF(OFFSET('Sanitation Data'!$E$31,0,10*ROW('Sanitation Data'!E132))="","",OFFSET('Sanitation Data'!$E$31,0,10*ROW('Sanitation Data'!E132)))</f>
        <v/>
      </c>
      <c r="CT138" s="298" t="str">
        <f ca="true">+IF(OFFSET('Sanitation Data'!$E$32,0,10*ROW('Sanitation Data'!E132))="","",OFFSET('Sanitation Data'!$E$32,0,10*ROW('Sanitation Data'!E132)))</f>
        <v/>
      </c>
      <c r="CU138" s="298" t="str">
        <f ca="true">+IF(OFFSET('Sanitation Data'!$F$28,0,10*ROW('Sanitation Data'!F132))="","",OFFSET('Sanitation Data'!$F$28,0,10*ROW('Sanitation Data'!F132)))</f>
        <v/>
      </c>
      <c r="CV138" s="298" t="str">
        <f ca="true">+IF(OFFSET('Sanitation Data'!$F$29,0,10*ROW('Sanitation Data'!F132))="","",OFFSET('Sanitation Data'!$F$29,0,10*ROW('Sanitation Data'!F132)))</f>
        <v/>
      </c>
      <c r="CW138" s="298" t="str">
        <f ca="true">+IF(OFFSET('Sanitation Data'!$F$30,0,10*ROW('Sanitation Data'!F132))="","",OFFSET('Sanitation Data'!$F$30,0,10*ROW('Sanitation Data'!F132)))</f>
        <v/>
      </c>
      <c r="CX138" s="298" t="str">
        <f ca="true">+IF(OFFSET('Sanitation Data'!$F$31,0,10*ROW('Sanitation Data'!F132))="","",OFFSET('Sanitation Data'!$F$31,0,10*ROW('Sanitation Data'!F132)))</f>
        <v/>
      </c>
      <c r="CY138" s="298" t="str">
        <f ca="true">+IF(OFFSET('Sanitation Data'!$F$32,0,10*ROW('Sanitation Data'!F132))="","",OFFSET('Sanitation Data'!$F$32,0,10*ROW('Sanitation Data'!F132)))</f>
        <v/>
      </c>
      <c r="CZ138" s="298" t="str">
        <f ca="true">+IF(OFFSET('Sanitation Data'!$G$28,0,10*ROW('Sanitation Data'!G132))="","",OFFSET('Sanitation Data'!$G$28,0,10*ROW('Sanitation Data'!G132)))</f>
        <v/>
      </c>
      <c r="DA138" s="298" t="str">
        <f ca="true">+IF(OFFSET('Sanitation Data'!$G$29,0,10*ROW('Sanitation Data'!G132))="","",OFFSET('Sanitation Data'!$G$29,0,10*ROW('Sanitation Data'!G132)))</f>
        <v/>
      </c>
      <c r="DB138" s="298" t="str">
        <f ca="true">+IF(OFFSET('Sanitation Data'!$G$30,0,10*ROW('Sanitation Data'!G132))="","",OFFSET('Sanitation Data'!$G$30,0,10*ROW('Sanitation Data'!G132)))</f>
        <v/>
      </c>
      <c r="DC138" s="298" t="str">
        <f ca="true">+IF(OFFSET('Sanitation Data'!$G$31,0,10*ROW('Sanitation Data'!G132))="","",OFFSET('Sanitation Data'!$G$31,0,10*ROW('Sanitation Data'!G132)))</f>
        <v/>
      </c>
      <c r="DD138" s="298" t="str">
        <f ca="true">+IF(OFFSET('Sanitation Data'!$G$32,0,10*ROW('Sanitation Data'!G132))="","",OFFSET('Sanitation Data'!$G$32,0,10*ROW('Sanitation Data'!G132)))</f>
        <v/>
      </c>
      <c r="DE138" s="298" t="str">
        <f ca="true">+IF(OFFSET('Sanitation Data'!$H$28,0,10*ROW('Sanitation Data'!H132))="","",OFFSET('Sanitation Data'!$H$28,0,10*ROW('Sanitation Data'!H132)))</f>
        <v/>
      </c>
      <c r="DF138" s="298" t="str">
        <f ca="true">+IF(OFFSET('Sanitation Data'!$H$29,0,10*ROW('Sanitation Data'!H132))="","",OFFSET('Sanitation Data'!$H$29,0,10*ROW('Sanitation Data'!H132)))</f>
        <v/>
      </c>
      <c r="DG138" s="298" t="str">
        <f ca="true">+IF(OFFSET('Sanitation Data'!$H$30,0,10*ROW('Sanitation Data'!H132))="","",OFFSET('Sanitation Data'!$H$30,0,10*ROW('Sanitation Data'!H132)))</f>
        <v/>
      </c>
      <c r="DH138" s="298" t="str">
        <f ca="true">+IF(OFFSET('Sanitation Data'!$H$31,0,10*ROW('Sanitation Data'!H132))="","",OFFSET('Sanitation Data'!$H$31,0,10*ROW('Sanitation Data'!H132)))</f>
        <v/>
      </c>
      <c r="DI138" s="298" t="str">
        <f ca="true">+IF(OFFSET('Sanitation Data'!$H$32,0,10*ROW('Sanitation Data'!H132))="","",OFFSET('Sanitation Data'!$H$32,0,10*ROW('Sanitation Data'!H132)))</f>
        <v/>
      </c>
      <c r="DJ138" s="298" t="str">
        <f ca="true">+IF(OFFSET('Sanitation Data'!$I$28,0,10*ROW('Sanitation Data'!I132))="","",OFFSET('Sanitation Data'!$I$28,0,10*ROW('Sanitation Data'!I132)))</f>
        <v/>
      </c>
      <c r="DK138" s="298" t="str">
        <f ca="true">+IF(OFFSET('Sanitation Data'!$I$29,0,10*ROW('Sanitation Data'!I132))="","",OFFSET('Sanitation Data'!$I$29,0,10*ROW('Sanitation Data'!I132)))</f>
        <v/>
      </c>
      <c r="DL138" s="298" t="str">
        <f ca="true">+IF(OFFSET('Sanitation Data'!$I$30,0,10*ROW('Sanitation Data'!I132))="","",OFFSET('Sanitation Data'!$I$30,0,10*ROW('Sanitation Data'!I132)))</f>
        <v/>
      </c>
      <c r="DM138" s="298" t="str">
        <f ca="true">+IF(OFFSET('Sanitation Data'!$I$31,0,10*ROW('Sanitation Data'!I132))="","",OFFSET('Sanitation Data'!$I$31,0,10*ROW('Sanitation Data'!I132)))</f>
        <v/>
      </c>
      <c r="DN138" s="298" t="str">
        <f ca="true">+IF(OFFSET('Sanitation Data'!$I$32,0,10*ROW('Sanitation Data'!I132))="","",OFFSET('Sanitation Data'!$I$32,0,10*ROW('Sanitation Data'!I132)))</f>
        <v/>
      </c>
      <c r="DO138" s="298" t="str">
        <f ca="true">+IF(OFFSET('Hygiene Data'!$D$11,0,10*ROW('Hygiene Data'!D132))="","",OFFSET('Hygiene Data'!$D$11,0,10*ROW('Hygiene Data'!D132)))</f>
        <v/>
      </c>
      <c r="DP138" s="298" t="str">
        <f ca="true">+IF(OFFSET('Hygiene Data'!$D$12,0,10*ROW('Hygiene Data'!D132))="","",OFFSET('Hygiene Data'!$D$12,0,10*ROW('Hygiene Data'!D132)))</f>
        <v/>
      </c>
      <c r="DQ138" s="298" t="str">
        <f ca="true">+IF(OFFSET('Hygiene Data'!$D$13,0,10*ROW('Hygiene Data'!D132))="","",OFFSET('Hygiene Data'!$D$13,0,10*ROW('Hygiene Data'!D132)))</f>
        <v/>
      </c>
      <c r="DR138" s="298" t="str">
        <f ca="true">+IF(OFFSET('Hygiene Data'!$E$11,0,10*ROW('Hygiene Data'!E132))="","",OFFSET('Hygiene Data'!$E$11,0,10*ROW('Hygiene Data'!E132)))</f>
        <v/>
      </c>
      <c r="DS138" s="298" t="str">
        <f ca="true">+IF(OFFSET('Hygiene Data'!$E$12,0,10*ROW('Hygiene Data'!E132))="","",OFFSET('Hygiene Data'!$E$12,0,10*ROW('Hygiene Data'!E132)))</f>
        <v/>
      </c>
      <c r="DT138" s="298" t="str">
        <f ca="true">+IF(OFFSET('Hygiene Data'!$E$13,0,10*ROW('Hygiene Data'!E132))="","",OFFSET('Hygiene Data'!$E$13,0,10*ROW('Hygiene Data'!E132)))</f>
        <v/>
      </c>
      <c r="DU138" s="298" t="str">
        <f ca="true">+IF(OFFSET('Hygiene Data'!$F$11,0,10*ROW('Hygiene Data'!F132))="","",OFFSET('Hygiene Data'!$F$11,0,10*ROW('Hygiene Data'!F132)))</f>
        <v/>
      </c>
      <c r="DV138" s="298" t="str">
        <f ca="true">+IF(OFFSET('Hygiene Data'!$F$12,0,10*ROW('Hygiene Data'!F132))="","",OFFSET('Hygiene Data'!$F$12,0,10*ROW('Hygiene Data'!F132)))</f>
        <v/>
      </c>
      <c r="DW138" s="298" t="str">
        <f ca="true">+IF(OFFSET('Hygiene Data'!$F$13,0,10*ROW('Hygiene Data'!F132))="","",OFFSET('Hygiene Data'!$F$13,0,10*ROW('Hygiene Data'!F132)))</f>
        <v/>
      </c>
      <c r="DX138" s="298" t="str">
        <f ca="true">+IF(OFFSET('Hygiene Data'!$G$11,0,10*ROW('Hygiene Data'!G132))="","",OFFSET('Hygiene Data'!$G$11,0,10*ROW('Hygiene Data'!G132)))</f>
        <v/>
      </c>
      <c r="DY138" s="298" t="str">
        <f ca="true">+IF(OFFSET('Hygiene Data'!$G$12,0,10*ROW('Hygiene Data'!G132))="","",OFFSET('Hygiene Data'!$G$12,0,10*ROW('Hygiene Data'!G132)))</f>
        <v/>
      </c>
      <c r="DZ138" s="298" t="str">
        <f ca="true">+IF(OFFSET('Hygiene Data'!$G$13,0,10*ROW('Hygiene Data'!G132))="","",OFFSET('Hygiene Data'!$G$13,0,10*ROW('Hygiene Data'!G132)))</f>
        <v/>
      </c>
      <c r="EA138" s="298" t="str">
        <f ca="true">+IF(OFFSET('Hygiene Data'!$H$11,0,10*ROW('Hygiene Data'!H132))="","",OFFSET('Hygiene Data'!$H$11,0,10*ROW('Hygiene Data'!H132)))</f>
        <v/>
      </c>
      <c r="EB138" s="298" t="str">
        <f ca="true">+IF(OFFSET('Hygiene Data'!$H$12,0,10*ROW('Hygiene Data'!H132))="","",OFFSET('Hygiene Data'!$H$12,0,10*ROW('Hygiene Data'!H132)))</f>
        <v/>
      </c>
      <c r="EC138" s="298" t="str">
        <f ca="true">+IF(OFFSET('Hygiene Data'!$H$13,0,10*ROW('Hygiene Data'!H132))="","",OFFSET('Hygiene Data'!$H$13,0,10*ROW('Hygiene Data'!H132)))</f>
        <v/>
      </c>
      <c r="ED138" s="298" t="str">
        <f ca="true">+IF(OFFSET('Hygiene Data'!$I$11,0,10*ROW('Hygiene Data'!I132))="","",OFFSET('Hygiene Data'!$I$11,0,10*ROW('Hygiene Data'!I132)))</f>
        <v/>
      </c>
      <c r="EE138" s="298" t="str">
        <f ca="true">+IF(OFFSET('Hygiene Data'!$I$12,0,10*ROW('Hygiene Data'!I132))="","",OFFSET('Hygiene Data'!$I$12,0,10*ROW('Hygiene Data'!I132)))</f>
        <v/>
      </c>
      <c r="EF138" s="298"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54"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8"/>
      <c r="BS139" s="298" t="str">
        <f ca="true">+IF(OFFSET('Water Data'!$D$27,0,10*ROW('Water Data'!D133))="","",OFFSET('Water Data'!$D$27,0,10*ROW('Water Data'!D133)))</f>
        <v/>
      </c>
      <c r="BT139" s="298" t="str">
        <f ca="true">+IF(OFFSET('Water Data'!$D$28,0,10*ROW('Water Data'!D133))="","",OFFSET('Water Data'!$D$28,0,10*ROW('Water Data'!D133)))</f>
        <v/>
      </c>
      <c r="BU139" s="298" t="str">
        <f ca="true">+IF(OFFSET('Water Data'!$D$29,0,10*ROW('Water Data'!D133))="","",OFFSET('Water Data'!$D$29,0,10*ROW('Water Data'!D133)))</f>
        <v/>
      </c>
      <c r="BV139" s="298" t="str">
        <f ca="true">+IF(OFFSET('Water Data'!$E$27,0,10*ROW('Water Data'!E133))="","",OFFSET('Water Data'!$E$27,0,10*ROW('Water Data'!E133)))</f>
        <v/>
      </c>
      <c r="BW139" s="298" t="str">
        <f ca="true">+IF(OFFSET('Water Data'!$E$28,0,10*ROW('Water Data'!E133))="","",OFFSET('Water Data'!$E$28,0,10*ROW('Water Data'!E133)))</f>
        <v/>
      </c>
      <c r="BX139" s="298" t="str">
        <f ca="true">+IF(OFFSET('Water Data'!$E$29,0,10*ROW('Water Data'!E133))="","",OFFSET('Water Data'!$E$29,0,10*ROW('Water Data'!E133)))</f>
        <v/>
      </c>
      <c r="BY139" s="298" t="str">
        <f ca="true">+IF(OFFSET('Water Data'!$F$27,0,10*ROW('Water Data'!F133))="","",OFFSET('Water Data'!$F$27,0,10*ROW('Water Data'!F133)))</f>
        <v/>
      </c>
      <c r="BZ139" s="298" t="str">
        <f ca="true">+IF(OFFSET('Water Data'!$F$28,0,10*ROW('Water Data'!F133))="","",OFFSET('Water Data'!$F$28,0,10*ROW('Water Data'!F133)))</f>
        <v/>
      </c>
      <c r="CA139" s="298" t="str">
        <f ca="true">+IF(OFFSET('Water Data'!$F$29,0,10*ROW('Water Data'!F133))="","",OFFSET('Water Data'!$F$29,0,10*ROW('Water Data'!F133)))</f>
        <v/>
      </c>
      <c r="CB139" s="298" t="str">
        <f ca="true">+IF(OFFSET('Water Data'!$G$27,0,10*ROW('Water Data'!G133))="","",OFFSET('Water Data'!$G$27,0,10*ROW('Water Data'!G133)))</f>
        <v/>
      </c>
      <c r="CC139" s="298" t="str">
        <f ca="true">+IF(OFFSET('Water Data'!$G$28,0,10*ROW('Water Data'!G133))="","",OFFSET('Water Data'!$G$28,0,10*ROW('Water Data'!G133)))</f>
        <v/>
      </c>
      <c r="CD139" s="298" t="str">
        <f ca="true">+IF(OFFSET('Water Data'!$G$29,0,10*ROW('Water Data'!G133))="","",OFFSET('Water Data'!$G$29,0,10*ROW('Water Data'!G133)))</f>
        <v/>
      </c>
      <c r="CE139" s="298" t="str">
        <f ca="true">+IF(OFFSET('Water Data'!$H$27,0,10*ROW('Water Data'!H133))="","",OFFSET('Water Data'!$H$27,0,10*ROW('Water Data'!H133)))</f>
        <v/>
      </c>
      <c r="CF139" s="298" t="str">
        <f ca="true">+IF(OFFSET('Water Data'!$H$28,0,10*ROW('Water Data'!H133))="","",OFFSET('Water Data'!$H$28,0,10*ROW('Water Data'!H133)))</f>
        <v/>
      </c>
      <c r="CG139" s="298" t="str">
        <f ca="true">+IF(OFFSET('Water Data'!$H$29,0,10*ROW('Water Data'!H133))="","",OFFSET('Water Data'!$H$29,0,10*ROW('Water Data'!H133)))</f>
        <v/>
      </c>
      <c r="CH139" s="298" t="str">
        <f ca="true">+IF(OFFSET('Water Data'!$I$27,0,10*ROW('Water Data'!I133))="","",OFFSET('Water Data'!$I$27,0,10*ROW('Water Data'!I133)))</f>
        <v/>
      </c>
      <c r="CI139" s="298" t="str">
        <f ca="true">+IF(OFFSET('Water Data'!$I$28,0,10*ROW('Water Data'!I133))="","",OFFSET('Water Data'!$I$28,0,10*ROW('Water Data'!I133)))</f>
        <v/>
      </c>
      <c r="CJ139" s="298" t="str">
        <f ca="true">+IF(OFFSET('Water Data'!$I$29,0,10*ROW('Water Data'!I133))="","",OFFSET('Water Data'!$I$29,0,10*ROW('Water Data'!I133)))</f>
        <v/>
      </c>
      <c r="CK139" s="298" t="str">
        <f ca="true">+IF(OFFSET('Sanitation Data'!$D$28,0,10*ROW('Sanitation Data'!D133))="","",OFFSET('Sanitation Data'!$D$28,0,10*ROW('Sanitation Data'!D133)))</f>
        <v/>
      </c>
      <c r="CL139" s="298" t="str">
        <f ca="true">+IF(OFFSET('Sanitation Data'!$D$29,0,10*ROW('Sanitation Data'!D133))="","",OFFSET('Sanitation Data'!$D$29,0,10*ROW('Sanitation Data'!D133)))</f>
        <v/>
      </c>
      <c r="CM139" s="298" t="str">
        <f ca="true">+IF(OFFSET('Sanitation Data'!$D$30,0,10*ROW('Sanitation Data'!D133))="","",OFFSET('Sanitation Data'!$D$30,0,10*ROW('Sanitation Data'!D133)))</f>
        <v/>
      </c>
      <c r="CN139" s="298" t="str">
        <f ca="true">+IF(OFFSET('Sanitation Data'!$D$31,0,10*ROW('Sanitation Data'!D133))="","",OFFSET('Sanitation Data'!$D$31,0,10*ROW('Sanitation Data'!D133)))</f>
        <v/>
      </c>
      <c r="CO139" s="298" t="str">
        <f ca="true">+IF(OFFSET('Sanitation Data'!$D$32,0,10*ROW('Sanitation Data'!D133))="","",OFFSET('Sanitation Data'!$D$32,0,10*ROW('Sanitation Data'!D133)))</f>
        <v/>
      </c>
      <c r="CP139" s="298" t="str">
        <f ca="true">+IF(OFFSET('Sanitation Data'!$E$28,0,10*ROW('Sanitation Data'!E133))="","",OFFSET('Sanitation Data'!$E$28,0,10*ROW('Sanitation Data'!E133)))</f>
        <v/>
      </c>
      <c r="CQ139" s="298" t="str">
        <f ca="true">+IF(OFFSET('Sanitation Data'!$E$29,0,10*ROW('Sanitation Data'!E133))="","",OFFSET('Sanitation Data'!$E$29,0,10*ROW('Sanitation Data'!E133)))</f>
        <v/>
      </c>
      <c r="CR139" s="298" t="str">
        <f ca="true">+IF(OFFSET('Sanitation Data'!$E$30,0,10*ROW('Sanitation Data'!E133))="","",OFFSET('Sanitation Data'!$E$30,0,10*ROW('Sanitation Data'!E133)))</f>
        <v/>
      </c>
      <c r="CS139" s="298" t="str">
        <f ca="true">+IF(OFFSET('Sanitation Data'!$E$31,0,10*ROW('Sanitation Data'!E133))="","",OFFSET('Sanitation Data'!$E$31,0,10*ROW('Sanitation Data'!E133)))</f>
        <v/>
      </c>
      <c r="CT139" s="298" t="str">
        <f ca="true">+IF(OFFSET('Sanitation Data'!$E$32,0,10*ROW('Sanitation Data'!E133))="","",OFFSET('Sanitation Data'!$E$32,0,10*ROW('Sanitation Data'!E133)))</f>
        <v/>
      </c>
      <c r="CU139" s="298" t="str">
        <f ca="true">+IF(OFFSET('Sanitation Data'!$F$28,0,10*ROW('Sanitation Data'!F133))="","",OFFSET('Sanitation Data'!$F$28,0,10*ROW('Sanitation Data'!F133)))</f>
        <v/>
      </c>
      <c r="CV139" s="298" t="str">
        <f ca="true">+IF(OFFSET('Sanitation Data'!$F$29,0,10*ROW('Sanitation Data'!F133))="","",OFFSET('Sanitation Data'!$F$29,0,10*ROW('Sanitation Data'!F133)))</f>
        <v/>
      </c>
      <c r="CW139" s="298" t="str">
        <f ca="true">+IF(OFFSET('Sanitation Data'!$F$30,0,10*ROW('Sanitation Data'!F133))="","",OFFSET('Sanitation Data'!$F$30,0,10*ROW('Sanitation Data'!F133)))</f>
        <v/>
      </c>
      <c r="CX139" s="298" t="str">
        <f ca="true">+IF(OFFSET('Sanitation Data'!$F$31,0,10*ROW('Sanitation Data'!F133))="","",OFFSET('Sanitation Data'!$F$31,0,10*ROW('Sanitation Data'!F133)))</f>
        <v/>
      </c>
      <c r="CY139" s="298" t="str">
        <f ca="true">+IF(OFFSET('Sanitation Data'!$F$32,0,10*ROW('Sanitation Data'!F133))="","",OFFSET('Sanitation Data'!$F$32,0,10*ROW('Sanitation Data'!F133)))</f>
        <v/>
      </c>
      <c r="CZ139" s="298" t="str">
        <f ca="true">+IF(OFFSET('Sanitation Data'!$G$28,0,10*ROW('Sanitation Data'!G133))="","",OFFSET('Sanitation Data'!$G$28,0,10*ROW('Sanitation Data'!G133)))</f>
        <v/>
      </c>
      <c r="DA139" s="298" t="str">
        <f ca="true">+IF(OFFSET('Sanitation Data'!$G$29,0,10*ROW('Sanitation Data'!G133))="","",OFFSET('Sanitation Data'!$G$29,0,10*ROW('Sanitation Data'!G133)))</f>
        <v/>
      </c>
      <c r="DB139" s="298" t="str">
        <f ca="true">+IF(OFFSET('Sanitation Data'!$G$30,0,10*ROW('Sanitation Data'!G133))="","",OFFSET('Sanitation Data'!$G$30,0,10*ROW('Sanitation Data'!G133)))</f>
        <v/>
      </c>
      <c r="DC139" s="298" t="str">
        <f ca="true">+IF(OFFSET('Sanitation Data'!$G$31,0,10*ROW('Sanitation Data'!G133))="","",OFFSET('Sanitation Data'!$G$31,0,10*ROW('Sanitation Data'!G133)))</f>
        <v/>
      </c>
      <c r="DD139" s="298" t="str">
        <f ca="true">+IF(OFFSET('Sanitation Data'!$G$32,0,10*ROW('Sanitation Data'!G133))="","",OFFSET('Sanitation Data'!$G$32,0,10*ROW('Sanitation Data'!G133)))</f>
        <v/>
      </c>
      <c r="DE139" s="298" t="str">
        <f ca="true">+IF(OFFSET('Sanitation Data'!$H$28,0,10*ROW('Sanitation Data'!H133))="","",OFFSET('Sanitation Data'!$H$28,0,10*ROW('Sanitation Data'!H133)))</f>
        <v/>
      </c>
      <c r="DF139" s="298" t="str">
        <f ca="true">+IF(OFFSET('Sanitation Data'!$H$29,0,10*ROW('Sanitation Data'!H133))="","",OFFSET('Sanitation Data'!$H$29,0,10*ROW('Sanitation Data'!H133)))</f>
        <v/>
      </c>
      <c r="DG139" s="298" t="str">
        <f ca="true">+IF(OFFSET('Sanitation Data'!$H$30,0,10*ROW('Sanitation Data'!H133))="","",OFFSET('Sanitation Data'!$H$30,0,10*ROW('Sanitation Data'!H133)))</f>
        <v/>
      </c>
      <c r="DH139" s="298" t="str">
        <f ca="true">+IF(OFFSET('Sanitation Data'!$H$31,0,10*ROW('Sanitation Data'!H133))="","",OFFSET('Sanitation Data'!$H$31,0,10*ROW('Sanitation Data'!H133)))</f>
        <v/>
      </c>
      <c r="DI139" s="298" t="str">
        <f ca="true">+IF(OFFSET('Sanitation Data'!$H$32,0,10*ROW('Sanitation Data'!H133))="","",OFFSET('Sanitation Data'!$H$32,0,10*ROW('Sanitation Data'!H133)))</f>
        <v/>
      </c>
      <c r="DJ139" s="298" t="str">
        <f ca="true">+IF(OFFSET('Sanitation Data'!$I$28,0,10*ROW('Sanitation Data'!I133))="","",OFFSET('Sanitation Data'!$I$28,0,10*ROW('Sanitation Data'!I133)))</f>
        <v/>
      </c>
      <c r="DK139" s="298" t="str">
        <f ca="true">+IF(OFFSET('Sanitation Data'!$I$29,0,10*ROW('Sanitation Data'!I133))="","",OFFSET('Sanitation Data'!$I$29,0,10*ROW('Sanitation Data'!I133)))</f>
        <v/>
      </c>
      <c r="DL139" s="298" t="str">
        <f ca="true">+IF(OFFSET('Sanitation Data'!$I$30,0,10*ROW('Sanitation Data'!I133))="","",OFFSET('Sanitation Data'!$I$30,0,10*ROW('Sanitation Data'!I133)))</f>
        <v/>
      </c>
      <c r="DM139" s="298" t="str">
        <f ca="true">+IF(OFFSET('Sanitation Data'!$I$31,0,10*ROW('Sanitation Data'!I133))="","",OFFSET('Sanitation Data'!$I$31,0,10*ROW('Sanitation Data'!I133)))</f>
        <v/>
      </c>
      <c r="DN139" s="298" t="str">
        <f ca="true">+IF(OFFSET('Sanitation Data'!$I$32,0,10*ROW('Sanitation Data'!I133))="","",OFFSET('Sanitation Data'!$I$32,0,10*ROW('Sanitation Data'!I133)))</f>
        <v/>
      </c>
      <c r="DO139" s="298" t="str">
        <f ca="true">+IF(OFFSET('Hygiene Data'!$D$11,0,10*ROW('Hygiene Data'!D133))="","",OFFSET('Hygiene Data'!$D$11,0,10*ROW('Hygiene Data'!D133)))</f>
        <v/>
      </c>
      <c r="DP139" s="298" t="str">
        <f ca="true">+IF(OFFSET('Hygiene Data'!$D$12,0,10*ROW('Hygiene Data'!D133))="","",OFFSET('Hygiene Data'!$D$12,0,10*ROW('Hygiene Data'!D133)))</f>
        <v/>
      </c>
      <c r="DQ139" s="298" t="str">
        <f ca="true">+IF(OFFSET('Hygiene Data'!$D$13,0,10*ROW('Hygiene Data'!D133))="","",OFFSET('Hygiene Data'!$D$13,0,10*ROW('Hygiene Data'!D133)))</f>
        <v/>
      </c>
      <c r="DR139" s="298" t="str">
        <f ca="true">+IF(OFFSET('Hygiene Data'!$E$11,0,10*ROW('Hygiene Data'!E133))="","",OFFSET('Hygiene Data'!$E$11,0,10*ROW('Hygiene Data'!E133)))</f>
        <v/>
      </c>
      <c r="DS139" s="298" t="str">
        <f ca="true">+IF(OFFSET('Hygiene Data'!$E$12,0,10*ROW('Hygiene Data'!E133))="","",OFFSET('Hygiene Data'!$E$12,0,10*ROW('Hygiene Data'!E133)))</f>
        <v/>
      </c>
      <c r="DT139" s="298" t="str">
        <f ca="true">+IF(OFFSET('Hygiene Data'!$E$13,0,10*ROW('Hygiene Data'!E133))="","",OFFSET('Hygiene Data'!$E$13,0,10*ROW('Hygiene Data'!E133)))</f>
        <v/>
      </c>
      <c r="DU139" s="298" t="str">
        <f ca="true">+IF(OFFSET('Hygiene Data'!$F$11,0,10*ROW('Hygiene Data'!F133))="","",OFFSET('Hygiene Data'!$F$11,0,10*ROW('Hygiene Data'!F133)))</f>
        <v/>
      </c>
      <c r="DV139" s="298" t="str">
        <f ca="true">+IF(OFFSET('Hygiene Data'!$F$12,0,10*ROW('Hygiene Data'!F133))="","",OFFSET('Hygiene Data'!$F$12,0,10*ROW('Hygiene Data'!F133)))</f>
        <v/>
      </c>
      <c r="DW139" s="298" t="str">
        <f ca="true">+IF(OFFSET('Hygiene Data'!$F$13,0,10*ROW('Hygiene Data'!F133))="","",OFFSET('Hygiene Data'!$F$13,0,10*ROW('Hygiene Data'!F133)))</f>
        <v/>
      </c>
      <c r="DX139" s="298" t="str">
        <f ca="true">+IF(OFFSET('Hygiene Data'!$G$11,0,10*ROW('Hygiene Data'!G133))="","",OFFSET('Hygiene Data'!$G$11,0,10*ROW('Hygiene Data'!G133)))</f>
        <v/>
      </c>
      <c r="DY139" s="298" t="str">
        <f ca="true">+IF(OFFSET('Hygiene Data'!$G$12,0,10*ROW('Hygiene Data'!G133))="","",OFFSET('Hygiene Data'!$G$12,0,10*ROW('Hygiene Data'!G133)))</f>
        <v/>
      </c>
      <c r="DZ139" s="298" t="str">
        <f ca="true">+IF(OFFSET('Hygiene Data'!$G$13,0,10*ROW('Hygiene Data'!G133))="","",OFFSET('Hygiene Data'!$G$13,0,10*ROW('Hygiene Data'!G133)))</f>
        <v/>
      </c>
      <c r="EA139" s="298" t="str">
        <f ca="true">+IF(OFFSET('Hygiene Data'!$H$11,0,10*ROW('Hygiene Data'!H133))="","",OFFSET('Hygiene Data'!$H$11,0,10*ROW('Hygiene Data'!H133)))</f>
        <v/>
      </c>
      <c r="EB139" s="298" t="str">
        <f ca="true">+IF(OFFSET('Hygiene Data'!$H$12,0,10*ROW('Hygiene Data'!H133))="","",OFFSET('Hygiene Data'!$H$12,0,10*ROW('Hygiene Data'!H133)))</f>
        <v/>
      </c>
      <c r="EC139" s="298" t="str">
        <f ca="true">+IF(OFFSET('Hygiene Data'!$H$13,0,10*ROW('Hygiene Data'!H133))="","",OFFSET('Hygiene Data'!$H$13,0,10*ROW('Hygiene Data'!H133)))</f>
        <v/>
      </c>
      <c r="ED139" s="298" t="str">
        <f ca="true">+IF(OFFSET('Hygiene Data'!$I$11,0,10*ROW('Hygiene Data'!I133))="","",OFFSET('Hygiene Data'!$I$11,0,10*ROW('Hygiene Data'!I133)))</f>
        <v/>
      </c>
      <c r="EE139" s="298" t="str">
        <f ca="true">+IF(OFFSET('Hygiene Data'!$I$12,0,10*ROW('Hygiene Data'!I133))="","",OFFSET('Hygiene Data'!$I$12,0,10*ROW('Hygiene Data'!I133)))</f>
        <v/>
      </c>
      <c r="EF139" s="298"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54"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8"/>
      <c r="BS140" s="298" t="str">
        <f ca="true">+IF(OFFSET('Water Data'!$D$27,0,10*ROW('Water Data'!D134))="","",OFFSET('Water Data'!$D$27,0,10*ROW('Water Data'!D134)))</f>
        <v/>
      </c>
      <c r="BT140" s="298" t="str">
        <f ca="true">+IF(OFFSET('Water Data'!$D$28,0,10*ROW('Water Data'!D134))="","",OFFSET('Water Data'!$D$28,0,10*ROW('Water Data'!D134)))</f>
        <v/>
      </c>
      <c r="BU140" s="298" t="str">
        <f ca="true">+IF(OFFSET('Water Data'!$D$29,0,10*ROW('Water Data'!D134))="","",OFFSET('Water Data'!$D$29,0,10*ROW('Water Data'!D134)))</f>
        <v/>
      </c>
      <c r="BV140" s="298" t="str">
        <f ca="true">+IF(OFFSET('Water Data'!$E$27,0,10*ROW('Water Data'!E134))="","",OFFSET('Water Data'!$E$27,0,10*ROW('Water Data'!E134)))</f>
        <v/>
      </c>
      <c r="BW140" s="298" t="str">
        <f ca="true">+IF(OFFSET('Water Data'!$E$28,0,10*ROW('Water Data'!E134))="","",OFFSET('Water Data'!$E$28,0,10*ROW('Water Data'!E134)))</f>
        <v/>
      </c>
      <c r="BX140" s="298" t="str">
        <f ca="true">+IF(OFFSET('Water Data'!$E$29,0,10*ROW('Water Data'!E134))="","",OFFSET('Water Data'!$E$29,0,10*ROW('Water Data'!E134)))</f>
        <v/>
      </c>
      <c r="BY140" s="298" t="str">
        <f ca="true">+IF(OFFSET('Water Data'!$F$27,0,10*ROW('Water Data'!F134))="","",OFFSET('Water Data'!$F$27,0,10*ROW('Water Data'!F134)))</f>
        <v/>
      </c>
      <c r="BZ140" s="298" t="str">
        <f ca="true">+IF(OFFSET('Water Data'!$F$28,0,10*ROW('Water Data'!F134))="","",OFFSET('Water Data'!$F$28,0,10*ROW('Water Data'!F134)))</f>
        <v/>
      </c>
      <c r="CA140" s="298" t="str">
        <f ca="true">+IF(OFFSET('Water Data'!$F$29,0,10*ROW('Water Data'!F134))="","",OFFSET('Water Data'!$F$29,0,10*ROW('Water Data'!F134)))</f>
        <v/>
      </c>
      <c r="CB140" s="298" t="str">
        <f ca="true">+IF(OFFSET('Water Data'!$G$27,0,10*ROW('Water Data'!G134))="","",OFFSET('Water Data'!$G$27,0,10*ROW('Water Data'!G134)))</f>
        <v/>
      </c>
      <c r="CC140" s="298" t="str">
        <f ca="true">+IF(OFFSET('Water Data'!$G$28,0,10*ROW('Water Data'!G134))="","",OFFSET('Water Data'!$G$28,0,10*ROW('Water Data'!G134)))</f>
        <v/>
      </c>
      <c r="CD140" s="298" t="str">
        <f ca="true">+IF(OFFSET('Water Data'!$G$29,0,10*ROW('Water Data'!G134))="","",OFFSET('Water Data'!$G$29,0,10*ROW('Water Data'!G134)))</f>
        <v/>
      </c>
      <c r="CE140" s="298" t="str">
        <f ca="true">+IF(OFFSET('Water Data'!$H$27,0,10*ROW('Water Data'!H134))="","",OFFSET('Water Data'!$H$27,0,10*ROW('Water Data'!H134)))</f>
        <v/>
      </c>
      <c r="CF140" s="298" t="str">
        <f ca="true">+IF(OFFSET('Water Data'!$H$28,0,10*ROW('Water Data'!H134))="","",OFFSET('Water Data'!$H$28,0,10*ROW('Water Data'!H134)))</f>
        <v/>
      </c>
      <c r="CG140" s="298" t="str">
        <f ca="true">+IF(OFFSET('Water Data'!$H$29,0,10*ROW('Water Data'!H134))="","",OFFSET('Water Data'!$H$29,0,10*ROW('Water Data'!H134)))</f>
        <v/>
      </c>
      <c r="CH140" s="298" t="str">
        <f ca="true">+IF(OFFSET('Water Data'!$I$27,0,10*ROW('Water Data'!I134))="","",OFFSET('Water Data'!$I$27,0,10*ROW('Water Data'!I134)))</f>
        <v/>
      </c>
      <c r="CI140" s="298" t="str">
        <f ca="true">+IF(OFFSET('Water Data'!$I$28,0,10*ROW('Water Data'!I134))="","",OFFSET('Water Data'!$I$28,0,10*ROW('Water Data'!I134)))</f>
        <v/>
      </c>
      <c r="CJ140" s="298" t="str">
        <f ca="true">+IF(OFFSET('Water Data'!$I$29,0,10*ROW('Water Data'!I134))="","",OFFSET('Water Data'!$I$29,0,10*ROW('Water Data'!I134)))</f>
        <v/>
      </c>
      <c r="CK140" s="298" t="str">
        <f ca="true">+IF(OFFSET('Sanitation Data'!$D$28,0,10*ROW('Sanitation Data'!D134))="","",OFFSET('Sanitation Data'!$D$28,0,10*ROW('Sanitation Data'!D134)))</f>
        <v/>
      </c>
      <c r="CL140" s="298" t="str">
        <f ca="true">+IF(OFFSET('Sanitation Data'!$D$29,0,10*ROW('Sanitation Data'!D134))="","",OFFSET('Sanitation Data'!$D$29,0,10*ROW('Sanitation Data'!D134)))</f>
        <v/>
      </c>
      <c r="CM140" s="298" t="str">
        <f ca="true">+IF(OFFSET('Sanitation Data'!$D$30,0,10*ROW('Sanitation Data'!D134))="","",OFFSET('Sanitation Data'!$D$30,0,10*ROW('Sanitation Data'!D134)))</f>
        <v/>
      </c>
      <c r="CN140" s="298" t="str">
        <f ca="true">+IF(OFFSET('Sanitation Data'!$D$31,0,10*ROW('Sanitation Data'!D134))="","",OFFSET('Sanitation Data'!$D$31,0,10*ROW('Sanitation Data'!D134)))</f>
        <v/>
      </c>
      <c r="CO140" s="298" t="str">
        <f ca="true">+IF(OFFSET('Sanitation Data'!$D$32,0,10*ROW('Sanitation Data'!D134))="","",OFFSET('Sanitation Data'!$D$32,0,10*ROW('Sanitation Data'!D134)))</f>
        <v/>
      </c>
      <c r="CP140" s="298" t="str">
        <f ca="true">+IF(OFFSET('Sanitation Data'!$E$28,0,10*ROW('Sanitation Data'!E134))="","",OFFSET('Sanitation Data'!$E$28,0,10*ROW('Sanitation Data'!E134)))</f>
        <v/>
      </c>
      <c r="CQ140" s="298" t="str">
        <f ca="true">+IF(OFFSET('Sanitation Data'!$E$29,0,10*ROW('Sanitation Data'!E134))="","",OFFSET('Sanitation Data'!$E$29,0,10*ROW('Sanitation Data'!E134)))</f>
        <v/>
      </c>
      <c r="CR140" s="298" t="str">
        <f ca="true">+IF(OFFSET('Sanitation Data'!$E$30,0,10*ROW('Sanitation Data'!E134))="","",OFFSET('Sanitation Data'!$E$30,0,10*ROW('Sanitation Data'!E134)))</f>
        <v/>
      </c>
      <c r="CS140" s="298" t="str">
        <f ca="true">+IF(OFFSET('Sanitation Data'!$E$31,0,10*ROW('Sanitation Data'!E134))="","",OFFSET('Sanitation Data'!$E$31,0,10*ROW('Sanitation Data'!E134)))</f>
        <v/>
      </c>
      <c r="CT140" s="298" t="str">
        <f ca="true">+IF(OFFSET('Sanitation Data'!$E$32,0,10*ROW('Sanitation Data'!E134))="","",OFFSET('Sanitation Data'!$E$32,0,10*ROW('Sanitation Data'!E134)))</f>
        <v/>
      </c>
      <c r="CU140" s="298" t="str">
        <f ca="true">+IF(OFFSET('Sanitation Data'!$F$28,0,10*ROW('Sanitation Data'!F134))="","",OFFSET('Sanitation Data'!$F$28,0,10*ROW('Sanitation Data'!F134)))</f>
        <v/>
      </c>
      <c r="CV140" s="298" t="str">
        <f ca="true">+IF(OFFSET('Sanitation Data'!$F$29,0,10*ROW('Sanitation Data'!F134))="","",OFFSET('Sanitation Data'!$F$29,0,10*ROW('Sanitation Data'!F134)))</f>
        <v/>
      </c>
      <c r="CW140" s="298" t="str">
        <f ca="true">+IF(OFFSET('Sanitation Data'!$F$30,0,10*ROW('Sanitation Data'!F134))="","",OFFSET('Sanitation Data'!$F$30,0,10*ROW('Sanitation Data'!F134)))</f>
        <v/>
      </c>
      <c r="CX140" s="298" t="str">
        <f ca="true">+IF(OFFSET('Sanitation Data'!$F$31,0,10*ROW('Sanitation Data'!F134))="","",OFFSET('Sanitation Data'!$F$31,0,10*ROW('Sanitation Data'!F134)))</f>
        <v/>
      </c>
      <c r="CY140" s="298" t="str">
        <f ca="true">+IF(OFFSET('Sanitation Data'!$F$32,0,10*ROW('Sanitation Data'!F134))="","",OFFSET('Sanitation Data'!$F$32,0,10*ROW('Sanitation Data'!F134)))</f>
        <v/>
      </c>
      <c r="CZ140" s="298" t="str">
        <f ca="true">+IF(OFFSET('Sanitation Data'!$G$28,0,10*ROW('Sanitation Data'!G134))="","",OFFSET('Sanitation Data'!$G$28,0,10*ROW('Sanitation Data'!G134)))</f>
        <v/>
      </c>
      <c r="DA140" s="298" t="str">
        <f ca="true">+IF(OFFSET('Sanitation Data'!$G$29,0,10*ROW('Sanitation Data'!G134))="","",OFFSET('Sanitation Data'!$G$29,0,10*ROW('Sanitation Data'!G134)))</f>
        <v/>
      </c>
      <c r="DB140" s="298" t="str">
        <f ca="true">+IF(OFFSET('Sanitation Data'!$G$30,0,10*ROW('Sanitation Data'!G134))="","",OFFSET('Sanitation Data'!$G$30,0,10*ROW('Sanitation Data'!G134)))</f>
        <v/>
      </c>
      <c r="DC140" s="298" t="str">
        <f ca="true">+IF(OFFSET('Sanitation Data'!$G$31,0,10*ROW('Sanitation Data'!G134))="","",OFFSET('Sanitation Data'!$G$31,0,10*ROW('Sanitation Data'!G134)))</f>
        <v/>
      </c>
      <c r="DD140" s="298" t="str">
        <f ca="true">+IF(OFFSET('Sanitation Data'!$G$32,0,10*ROW('Sanitation Data'!G134))="","",OFFSET('Sanitation Data'!$G$32,0,10*ROW('Sanitation Data'!G134)))</f>
        <v/>
      </c>
      <c r="DE140" s="298" t="str">
        <f ca="true">+IF(OFFSET('Sanitation Data'!$H$28,0,10*ROW('Sanitation Data'!H134))="","",OFFSET('Sanitation Data'!$H$28,0,10*ROW('Sanitation Data'!H134)))</f>
        <v/>
      </c>
      <c r="DF140" s="298" t="str">
        <f ca="true">+IF(OFFSET('Sanitation Data'!$H$29,0,10*ROW('Sanitation Data'!H134))="","",OFFSET('Sanitation Data'!$H$29,0,10*ROW('Sanitation Data'!H134)))</f>
        <v/>
      </c>
      <c r="DG140" s="298" t="str">
        <f ca="true">+IF(OFFSET('Sanitation Data'!$H$30,0,10*ROW('Sanitation Data'!H134))="","",OFFSET('Sanitation Data'!$H$30,0,10*ROW('Sanitation Data'!H134)))</f>
        <v/>
      </c>
      <c r="DH140" s="298" t="str">
        <f ca="true">+IF(OFFSET('Sanitation Data'!$H$31,0,10*ROW('Sanitation Data'!H134))="","",OFFSET('Sanitation Data'!$H$31,0,10*ROW('Sanitation Data'!H134)))</f>
        <v/>
      </c>
      <c r="DI140" s="298" t="str">
        <f ca="true">+IF(OFFSET('Sanitation Data'!$H$32,0,10*ROW('Sanitation Data'!H134))="","",OFFSET('Sanitation Data'!$H$32,0,10*ROW('Sanitation Data'!H134)))</f>
        <v/>
      </c>
      <c r="DJ140" s="298" t="str">
        <f ca="true">+IF(OFFSET('Sanitation Data'!$I$28,0,10*ROW('Sanitation Data'!I134))="","",OFFSET('Sanitation Data'!$I$28,0,10*ROW('Sanitation Data'!I134)))</f>
        <v/>
      </c>
      <c r="DK140" s="298" t="str">
        <f ca="true">+IF(OFFSET('Sanitation Data'!$I$29,0,10*ROW('Sanitation Data'!I134))="","",OFFSET('Sanitation Data'!$I$29,0,10*ROW('Sanitation Data'!I134)))</f>
        <v/>
      </c>
      <c r="DL140" s="298" t="str">
        <f ca="true">+IF(OFFSET('Sanitation Data'!$I$30,0,10*ROW('Sanitation Data'!I134))="","",OFFSET('Sanitation Data'!$I$30,0,10*ROW('Sanitation Data'!I134)))</f>
        <v/>
      </c>
      <c r="DM140" s="298" t="str">
        <f ca="true">+IF(OFFSET('Sanitation Data'!$I$31,0,10*ROW('Sanitation Data'!I134))="","",OFFSET('Sanitation Data'!$I$31,0,10*ROW('Sanitation Data'!I134)))</f>
        <v/>
      </c>
      <c r="DN140" s="298" t="str">
        <f ca="true">+IF(OFFSET('Sanitation Data'!$I$32,0,10*ROW('Sanitation Data'!I134))="","",OFFSET('Sanitation Data'!$I$32,0,10*ROW('Sanitation Data'!I134)))</f>
        <v/>
      </c>
      <c r="DO140" s="298" t="str">
        <f ca="true">+IF(OFFSET('Hygiene Data'!$D$11,0,10*ROW('Hygiene Data'!D134))="","",OFFSET('Hygiene Data'!$D$11,0,10*ROW('Hygiene Data'!D134)))</f>
        <v/>
      </c>
      <c r="DP140" s="298" t="str">
        <f ca="true">+IF(OFFSET('Hygiene Data'!$D$12,0,10*ROW('Hygiene Data'!D134))="","",OFFSET('Hygiene Data'!$D$12,0,10*ROW('Hygiene Data'!D134)))</f>
        <v/>
      </c>
      <c r="DQ140" s="298" t="str">
        <f ca="true">+IF(OFFSET('Hygiene Data'!$D$13,0,10*ROW('Hygiene Data'!D134))="","",OFFSET('Hygiene Data'!$D$13,0,10*ROW('Hygiene Data'!D134)))</f>
        <v/>
      </c>
      <c r="DR140" s="298" t="str">
        <f ca="true">+IF(OFFSET('Hygiene Data'!$E$11,0,10*ROW('Hygiene Data'!E134))="","",OFFSET('Hygiene Data'!$E$11,0,10*ROW('Hygiene Data'!E134)))</f>
        <v/>
      </c>
      <c r="DS140" s="298" t="str">
        <f ca="true">+IF(OFFSET('Hygiene Data'!$E$12,0,10*ROW('Hygiene Data'!E134))="","",OFFSET('Hygiene Data'!$E$12,0,10*ROW('Hygiene Data'!E134)))</f>
        <v/>
      </c>
      <c r="DT140" s="298" t="str">
        <f ca="true">+IF(OFFSET('Hygiene Data'!$E$13,0,10*ROW('Hygiene Data'!E134))="","",OFFSET('Hygiene Data'!$E$13,0,10*ROW('Hygiene Data'!E134)))</f>
        <v/>
      </c>
      <c r="DU140" s="298" t="str">
        <f ca="true">+IF(OFFSET('Hygiene Data'!$F$11,0,10*ROW('Hygiene Data'!F134))="","",OFFSET('Hygiene Data'!$F$11,0,10*ROW('Hygiene Data'!F134)))</f>
        <v/>
      </c>
      <c r="DV140" s="298" t="str">
        <f ca="true">+IF(OFFSET('Hygiene Data'!$F$12,0,10*ROW('Hygiene Data'!F134))="","",OFFSET('Hygiene Data'!$F$12,0,10*ROW('Hygiene Data'!F134)))</f>
        <v/>
      </c>
      <c r="DW140" s="298" t="str">
        <f ca="true">+IF(OFFSET('Hygiene Data'!$F$13,0,10*ROW('Hygiene Data'!F134))="","",OFFSET('Hygiene Data'!$F$13,0,10*ROW('Hygiene Data'!F134)))</f>
        <v/>
      </c>
      <c r="DX140" s="298" t="str">
        <f ca="true">+IF(OFFSET('Hygiene Data'!$G$11,0,10*ROW('Hygiene Data'!G134))="","",OFFSET('Hygiene Data'!$G$11,0,10*ROW('Hygiene Data'!G134)))</f>
        <v/>
      </c>
      <c r="DY140" s="298" t="str">
        <f ca="true">+IF(OFFSET('Hygiene Data'!$G$12,0,10*ROW('Hygiene Data'!G134))="","",OFFSET('Hygiene Data'!$G$12,0,10*ROW('Hygiene Data'!G134)))</f>
        <v/>
      </c>
      <c r="DZ140" s="298" t="str">
        <f ca="true">+IF(OFFSET('Hygiene Data'!$G$13,0,10*ROW('Hygiene Data'!G134))="","",OFFSET('Hygiene Data'!$G$13,0,10*ROW('Hygiene Data'!G134)))</f>
        <v/>
      </c>
      <c r="EA140" s="298" t="str">
        <f ca="true">+IF(OFFSET('Hygiene Data'!$H$11,0,10*ROW('Hygiene Data'!H134))="","",OFFSET('Hygiene Data'!$H$11,0,10*ROW('Hygiene Data'!H134)))</f>
        <v/>
      </c>
      <c r="EB140" s="298" t="str">
        <f ca="true">+IF(OFFSET('Hygiene Data'!$H$12,0,10*ROW('Hygiene Data'!H134))="","",OFFSET('Hygiene Data'!$H$12,0,10*ROW('Hygiene Data'!H134)))</f>
        <v/>
      </c>
      <c r="EC140" s="298" t="str">
        <f ca="true">+IF(OFFSET('Hygiene Data'!$H$13,0,10*ROW('Hygiene Data'!H134))="","",OFFSET('Hygiene Data'!$H$13,0,10*ROW('Hygiene Data'!H134)))</f>
        <v/>
      </c>
      <c r="ED140" s="298" t="str">
        <f ca="true">+IF(OFFSET('Hygiene Data'!$I$11,0,10*ROW('Hygiene Data'!I134))="","",OFFSET('Hygiene Data'!$I$11,0,10*ROW('Hygiene Data'!I134)))</f>
        <v/>
      </c>
      <c r="EE140" s="298" t="str">
        <f ca="true">+IF(OFFSET('Hygiene Data'!$I$12,0,10*ROW('Hygiene Data'!I134))="","",OFFSET('Hygiene Data'!$I$12,0,10*ROW('Hygiene Data'!I134)))</f>
        <v/>
      </c>
      <c r="EF140" s="298"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54"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8"/>
      <c r="BS141" s="298" t="str">
        <f ca="true">+IF(OFFSET('Water Data'!$D$27,0,10*ROW('Water Data'!D135))="","",OFFSET('Water Data'!$D$27,0,10*ROW('Water Data'!D135)))</f>
        <v/>
      </c>
      <c r="BT141" s="298" t="str">
        <f ca="true">+IF(OFFSET('Water Data'!$D$28,0,10*ROW('Water Data'!D135))="","",OFFSET('Water Data'!$D$28,0,10*ROW('Water Data'!D135)))</f>
        <v/>
      </c>
      <c r="BU141" s="298" t="str">
        <f ca="true">+IF(OFFSET('Water Data'!$D$29,0,10*ROW('Water Data'!D135))="","",OFFSET('Water Data'!$D$29,0,10*ROW('Water Data'!D135)))</f>
        <v/>
      </c>
      <c r="BV141" s="298" t="str">
        <f ca="true">+IF(OFFSET('Water Data'!$E$27,0,10*ROW('Water Data'!E135))="","",OFFSET('Water Data'!$E$27,0,10*ROW('Water Data'!E135)))</f>
        <v/>
      </c>
      <c r="BW141" s="298" t="str">
        <f ca="true">+IF(OFFSET('Water Data'!$E$28,0,10*ROW('Water Data'!E135))="","",OFFSET('Water Data'!$E$28,0,10*ROW('Water Data'!E135)))</f>
        <v/>
      </c>
      <c r="BX141" s="298" t="str">
        <f ca="true">+IF(OFFSET('Water Data'!$E$29,0,10*ROW('Water Data'!E135))="","",OFFSET('Water Data'!$E$29,0,10*ROW('Water Data'!E135)))</f>
        <v/>
      </c>
      <c r="BY141" s="298" t="str">
        <f ca="true">+IF(OFFSET('Water Data'!$F$27,0,10*ROW('Water Data'!F135))="","",OFFSET('Water Data'!$F$27,0,10*ROW('Water Data'!F135)))</f>
        <v/>
      </c>
      <c r="BZ141" s="298" t="str">
        <f ca="true">+IF(OFFSET('Water Data'!$F$28,0,10*ROW('Water Data'!F135))="","",OFFSET('Water Data'!$F$28,0,10*ROW('Water Data'!F135)))</f>
        <v/>
      </c>
      <c r="CA141" s="298" t="str">
        <f ca="true">+IF(OFFSET('Water Data'!$F$29,0,10*ROW('Water Data'!F135))="","",OFFSET('Water Data'!$F$29,0,10*ROW('Water Data'!F135)))</f>
        <v/>
      </c>
      <c r="CB141" s="298" t="str">
        <f ca="true">+IF(OFFSET('Water Data'!$G$27,0,10*ROW('Water Data'!G135))="","",OFFSET('Water Data'!$G$27,0,10*ROW('Water Data'!G135)))</f>
        <v/>
      </c>
      <c r="CC141" s="298" t="str">
        <f ca="true">+IF(OFFSET('Water Data'!$G$28,0,10*ROW('Water Data'!G135))="","",OFFSET('Water Data'!$G$28,0,10*ROW('Water Data'!G135)))</f>
        <v/>
      </c>
      <c r="CD141" s="298" t="str">
        <f ca="true">+IF(OFFSET('Water Data'!$G$29,0,10*ROW('Water Data'!G135))="","",OFFSET('Water Data'!$G$29,0,10*ROW('Water Data'!G135)))</f>
        <v/>
      </c>
      <c r="CE141" s="298" t="str">
        <f ca="true">+IF(OFFSET('Water Data'!$H$27,0,10*ROW('Water Data'!H135))="","",OFFSET('Water Data'!$H$27,0,10*ROW('Water Data'!H135)))</f>
        <v/>
      </c>
      <c r="CF141" s="298" t="str">
        <f ca="true">+IF(OFFSET('Water Data'!$H$28,0,10*ROW('Water Data'!H135))="","",OFFSET('Water Data'!$H$28,0,10*ROW('Water Data'!H135)))</f>
        <v/>
      </c>
      <c r="CG141" s="298" t="str">
        <f ca="true">+IF(OFFSET('Water Data'!$H$29,0,10*ROW('Water Data'!H135))="","",OFFSET('Water Data'!$H$29,0,10*ROW('Water Data'!H135)))</f>
        <v/>
      </c>
      <c r="CH141" s="298" t="str">
        <f ca="true">+IF(OFFSET('Water Data'!$I$27,0,10*ROW('Water Data'!I135))="","",OFFSET('Water Data'!$I$27,0,10*ROW('Water Data'!I135)))</f>
        <v/>
      </c>
      <c r="CI141" s="298" t="str">
        <f ca="true">+IF(OFFSET('Water Data'!$I$28,0,10*ROW('Water Data'!I135))="","",OFFSET('Water Data'!$I$28,0,10*ROW('Water Data'!I135)))</f>
        <v/>
      </c>
      <c r="CJ141" s="298" t="str">
        <f ca="true">+IF(OFFSET('Water Data'!$I$29,0,10*ROW('Water Data'!I135))="","",OFFSET('Water Data'!$I$29,0,10*ROW('Water Data'!I135)))</f>
        <v/>
      </c>
      <c r="CK141" s="298" t="str">
        <f ca="true">+IF(OFFSET('Sanitation Data'!$D$28,0,10*ROW('Sanitation Data'!D135))="","",OFFSET('Sanitation Data'!$D$28,0,10*ROW('Sanitation Data'!D135)))</f>
        <v/>
      </c>
      <c r="CL141" s="298" t="str">
        <f ca="true">+IF(OFFSET('Sanitation Data'!$D$29,0,10*ROW('Sanitation Data'!D135))="","",OFFSET('Sanitation Data'!$D$29,0,10*ROW('Sanitation Data'!D135)))</f>
        <v/>
      </c>
      <c r="CM141" s="298" t="str">
        <f ca="true">+IF(OFFSET('Sanitation Data'!$D$30,0,10*ROW('Sanitation Data'!D135))="","",OFFSET('Sanitation Data'!$D$30,0,10*ROW('Sanitation Data'!D135)))</f>
        <v/>
      </c>
      <c r="CN141" s="298" t="str">
        <f ca="true">+IF(OFFSET('Sanitation Data'!$D$31,0,10*ROW('Sanitation Data'!D135))="","",OFFSET('Sanitation Data'!$D$31,0,10*ROW('Sanitation Data'!D135)))</f>
        <v/>
      </c>
      <c r="CO141" s="298" t="str">
        <f ca="true">+IF(OFFSET('Sanitation Data'!$D$32,0,10*ROW('Sanitation Data'!D135))="","",OFFSET('Sanitation Data'!$D$32,0,10*ROW('Sanitation Data'!D135)))</f>
        <v/>
      </c>
      <c r="CP141" s="298" t="str">
        <f ca="true">+IF(OFFSET('Sanitation Data'!$E$28,0,10*ROW('Sanitation Data'!E135))="","",OFFSET('Sanitation Data'!$E$28,0,10*ROW('Sanitation Data'!E135)))</f>
        <v/>
      </c>
      <c r="CQ141" s="298" t="str">
        <f ca="true">+IF(OFFSET('Sanitation Data'!$E$29,0,10*ROW('Sanitation Data'!E135))="","",OFFSET('Sanitation Data'!$E$29,0,10*ROW('Sanitation Data'!E135)))</f>
        <v/>
      </c>
      <c r="CR141" s="298" t="str">
        <f ca="true">+IF(OFFSET('Sanitation Data'!$E$30,0,10*ROW('Sanitation Data'!E135))="","",OFFSET('Sanitation Data'!$E$30,0,10*ROW('Sanitation Data'!E135)))</f>
        <v/>
      </c>
      <c r="CS141" s="298" t="str">
        <f ca="true">+IF(OFFSET('Sanitation Data'!$E$31,0,10*ROW('Sanitation Data'!E135))="","",OFFSET('Sanitation Data'!$E$31,0,10*ROW('Sanitation Data'!E135)))</f>
        <v/>
      </c>
      <c r="CT141" s="298" t="str">
        <f ca="true">+IF(OFFSET('Sanitation Data'!$E$32,0,10*ROW('Sanitation Data'!E135))="","",OFFSET('Sanitation Data'!$E$32,0,10*ROW('Sanitation Data'!E135)))</f>
        <v/>
      </c>
      <c r="CU141" s="298" t="str">
        <f ca="true">+IF(OFFSET('Sanitation Data'!$F$28,0,10*ROW('Sanitation Data'!F135))="","",OFFSET('Sanitation Data'!$F$28,0,10*ROW('Sanitation Data'!F135)))</f>
        <v/>
      </c>
      <c r="CV141" s="298" t="str">
        <f ca="true">+IF(OFFSET('Sanitation Data'!$F$29,0,10*ROW('Sanitation Data'!F135))="","",OFFSET('Sanitation Data'!$F$29,0,10*ROW('Sanitation Data'!F135)))</f>
        <v/>
      </c>
      <c r="CW141" s="298" t="str">
        <f ca="true">+IF(OFFSET('Sanitation Data'!$F$30,0,10*ROW('Sanitation Data'!F135))="","",OFFSET('Sanitation Data'!$F$30,0,10*ROW('Sanitation Data'!F135)))</f>
        <v/>
      </c>
      <c r="CX141" s="298" t="str">
        <f ca="true">+IF(OFFSET('Sanitation Data'!$F$31,0,10*ROW('Sanitation Data'!F135))="","",OFFSET('Sanitation Data'!$F$31,0,10*ROW('Sanitation Data'!F135)))</f>
        <v/>
      </c>
      <c r="CY141" s="298" t="str">
        <f ca="true">+IF(OFFSET('Sanitation Data'!$F$32,0,10*ROW('Sanitation Data'!F135))="","",OFFSET('Sanitation Data'!$F$32,0,10*ROW('Sanitation Data'!F135)))</f>
        <v/>
      </c>
      <c r="CZ141" s="298" t="str">
        <f ca="true">+IF(OFFSET('Sanitation Data'!$G$28,0,10*ROW('Sanitation Data'!G135))="","",OFFSET('Sanitation Data'!$G$28,0,10*ROW('Sanitation Data'!G135)))</f>
        <v/>
      </c>
      <c r="DA141" s="298" t="str">
        <f ca="true">+IF(OFFSET('Sanitation Data'!$G$29,0,10*ROW('Sanitation Data'!G135))="","",OFFSET('Sanitation Data'!$G$29,0,10*ROW('Sanitation Data'!G135)))</f>
        <v/>
      </c>
      <c r="DB141" s="298" t="str">
        <f ca="true">+IF(OFFSET('Sanitation Data'!$G$30,0,10*ROW('Sanitation Data'!G135))="","",OFFSET('Sanitation Data'!$G$30,0,10*ROW('Sanitation Data'!G135)))</f>
        <v/>
      </c>
      <c r="DC141" s="298" t="str">
        <f ca="true">+IF(OFFSET('Sanitation Data'!$G$31,0,10*ROW('Sanitation Data'!G135))="","",OFFSET('Sanitation Data'!$G$31,0,10*ROW('Sanitation Data'!G135)))</f>
        <v/>
      </c>
      <c r="DD141" s="298" t="str">
        <f ca="true">+IF(OFFSET('Sanitation Data'!$G$32,0,10*ROW('Sanitation Data'!G135))="","",OFFSET('Sanitation Data'!$G$32,0,10*ROW('Sanitation Data'!G135)))</f>
        <v/>
      </c>
      <c r="DE141" s="298" t="str">
        <f ca="true">+IF(OFFSET('Sanitation Data'!$H$28,0,10*ROW('Sanitation Data'!H135))="","",OFFSET('Sanitation Data'!$H$28,0,10*ROW('Sanitation Data'!H135)))</f>
        <v/>
      </c>
      <c r="DF141" s="298" t="str">
        <f ca="true">+IF(OFFSET('Sanitation Data'!$H$29,0,10*ROW('Sanitation Data'!H135))="","",OFFSET('Sanitation Data'!$H$29,0,10*ROW('Sanitation Data'!H135)))</f>
        <v/>
      </c>
      <c r="DG141" s="298" t="str">
        <f ca="true">+IF(OFFSET('Sanitation Data'!$H$30,0,10*ROW('Sanitation Data'!H135))="","",OFFSET('Sanitation Data'!$H$30,0,10*ROW('Sanitation Data'!H135)))</f>
        <v/>
      </c>
      <c r="DH141" s="298" t="str">
        <f ca="true">+IF(OFFSET('Sanitation Data'!$H$31,0,10*ROW('Sanitation Data'!H135))="","",OFFSET('Sanitation Data'!$H$31,0,10*ROW('Sanitation Data'!H135)))</f>
        <v/>
      </c>
      <c r="DI141" s="298" t="str">
        <f ca="true">+IF(OFFSET('Sanitation Data'!$H$32,0,10*ROW('Sanitation Data'!H135))="","",OFFSET('Sanitation Data'!$H$32,0,10*ROW('Sanitation Data'!H135)))</f>
        <v/>
      </c>
      <c r="DJ141" s="298" t="str">
        <f ca="true">+IF(OFFSET('Sanitation Data'!$I$28,0,10*ROW('Sanitation Data'!I135))="","",OFFSET('Sanitation Data'!$I$28,0,10*ROW('Sanitation Data'!I135)))</f>
        <v/>
      </c>
      <c r="DK141" s="298" t="str">
        <f ca="true">+IF(OFFSET('Sanitation Data'!$I$29,0,10*ROW('Sanitation Data'!I135))="","",OFFSET('Sanitation Data'!$I$29,0,10*ROW('Sanitation Data'!I135)))</f>
        <v/>
      </c>
      <c r="DL141" s="298" t="str">
        <f ca="true">+IF(OFFSET('Sanitation Data'!$I$30,0,10*ROW('Sanitation Data'!I135))="","",OFFSET('Sanitation Data'!$I$30,0,10*ROW('Sanitation Data'!I135)))</f>
        <v/>
      </c>
      <c r="DM141" s="298" t="str">
        <f ca="true">+IF(OFFSET('Sanitation Data'!$I$31,0,10*ROW('Sanitation Data'!I135))="","",OFFSET('Sanitation Data'!$I$31,0,10*ROW('Sanitation Data'!I135)))</f>
        <v/>
      </c>
      <c r="DN141" s="298" t="str">
        <f ca="true">+IF(OFFSET('Sanitation Data'!$I$32,0,10*ROW('Sanitation Data'!I135))="","",OFFSET('Sanitation Data'!$I$32,0,10*ROW('Sanitation Data'!I135)))</f>
        <v/>
      </c>
      <c r="DO141" s="298" t="str">
        <f ca="true">+IF(OFFSET('Hygiene Data'!$D$11,0,10*ROW('Hygiene Data'!D135))="","",OFFSET('Hygiene Data'!$D$11,0,10*ROW('Hygiene Data'!D135)))</f>
        <v/>
      </c>
      <c r="DP141" s="298" t="str">
        <f ca="true">+IF(OFFSET('Hygiene Data'!$D$12,0,10*ROW('Hygiene Data'!D135))="","",OFFSET('Hygiene Data'!$D$12,0,10*ROW('Hygiene Data'!D135)))</f>
        <v/>
      </c>
      <c r="DQ141" s="298" t="str">
        <f ca="true">+IF(OFFSET('Hygiene Data'!$D$13,0,10*ROW('Hygiene Data'!D135))="","",OFFSET('Hygiene Data'!$D$13,0,10*ROW('Hygiene Data'!D135)))</f>
        <v/>
      </c>
      <c r="DR141" s="298" t="str">
        <f ca="true">+IF(OFFSET('Hygiene Data'!$E$11,0,10*ROW('Hygiene Data'!E135))="","",OFFSET('Hygiene Data'!$E$11,0,10*ROW('Hygiene Data'!E135)))</f>
        <v/>
      </c>
      <c r="DS141" s="298" t="str">
        <f ca="true">+IF(OFFSET('Hygiene Data'!$E$12,0,10*ROW('Hygiene Data'!E135))="","",OFFSET('Hygiene Data'!$E$12,0,10*ROW('Hygiene Data'!E135)))</f>
        <v/>
      </c>
      <c r="DT141" s="298" t="str">
        <f ca="true">+IF(OFFSET('Hygiene Data'!$E$13,0,10*ROW('Hygiene Data'!E135))="","",OFFSET('Hygiene Data'!$E$13,0,10*ROW('Hygiene Data'!E135)))</f>
        <v/>
      </c>
      <c r="DU141" s="298" t="str">
        <f ca="true">+IF(OFFSET('Hygiene Data'!$F$11,0,10*ROW('Hygiene Data'!F135))="","",OFFSET('Hygiene Data'!$F$11,0,10*ROW('Hygiene Data'!F135)))</f>
        <v/>
      </c>
      <c r="DV141" s="298" t="str">
        <f ca="true">+IF(OFFSET('Hygiene Data'!$F$12,0,10*ROW('Hygiene Data'!F135))="","",OFFSET('Hygiene Data'!$F$12,0,10*ROW('Hygiene Data'!F135)))</f>
        <v/>
      </c>
      <c r="DW141" s="298" t="str">
        <f ca="true">+IF(OFFSET('Hygiene Data'!$F$13,0,10*ROW('Hygiene Data'!F135))="","",OFFSET('Hygiene Data'!$F$13,0,10*ROW('Hygiene Data'!F135)))</f>
        <v/>
      </c>
      <c r="DX141" s="298" t="str">
        <f ca="true">+IF(OFFSET('Hygiene Data'!$G$11,0,10*ROW('Hygiene Data'!G135))="","",OFFSET('Hygiene Data'!$G$11,0,10*ROW('Hygiene Data'!G135)))</f>
        <v/>
      </c>
      <c r="DY141" s="298" t="str">
        <f ca="true">+IF(OFFSET('Hygiene Data'!$G$12,0,10*ROW('Hygiene Data'!G135))="","",OFFSET('Hygiene Data'!$G$12,0,10*ROW('Hygiene Data'!G135)))</f>
        <v/>
      </c>
      <c r="DZ141" s="298" t="str">
        <f ca="true">+IF(OFFSET('Hygiene Data'!$G$13,0,10*ROW('Hygiene Data'!G135))="","",OFFSET('Hygiene Data'!$G$13,0,10*ROW('Hygiene Data'!G135)))</f>
        <v/>
      </c>
      <c r="EA141" s="298" t="str">
        <f ca="true">+IF(OFFSET('Hygiene Data'!$H$11,0,10*ROW('Hygiene Data'!H135))="","",OFFSET('Hygiene Data'!$H$11,0,10*ROW('Hygiene Data'!H135)))</f>
        <v/>
      </c>
      <c r="EB141" s="298" t="str">
        <f ca="true">+IF(OFFSET('Hygiene Data'!$H$12,0,10*ROW('Hygiene Data'!H135))="","",OFFSET('Hygiene Data'!$H$12,0,10*ROW('Hygiene Data'!H135)))</f>
        <v/>
      </c>
      <c r="EC141" s="298" t="str">
        <f ca="true">+IF(OFFSET('Hygiene Data'!$H$13,0,10*ROW('Hygiene Data'!H135))="","",OFFSET('Hygiene Data'!$H$13,0,10*ROW('Hygiene Data'!H135)))</f>
        <v/>
      </c>
      <c r="ED141" s="298" t="str">
        <f ca="true">+IF(OFFSET('Hygiene Data'!$I$11,0,10*ROW('Hygiene Data'!I135))="","",OFFSET('Hygiene Data'!$I$11,0,10*ROW('Hygiene Data'!I135)))</f>
        <v/>
      </c>
      <c r="EE141" s="298" t="str">
        <f ca="true">+IF(OFFSET('Hygiene Data'!$I$12,0,10*ROW('Hygiene Data'!I135))="","",OFFSET('Hygiene Data'!$I$12,0,10*ROW('Hygiene Data'!I135)))</f>
        <v/>
      </c>
      <c r="EF141" s="298"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54"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8"/>
      <c r="BS142" s="298" t="str">
        <f ca="true">+IF(OFFSET('Water Data'!$D$27,0,10*ROW('Water Data'!D136))="","",OFFSET('Water Data'!$D$27,0,10*ROW('Water Data'!D136)))</f>
        <v/>
      </c>
      <c r="BT142" s="298" t="str">
        <f ca="true">+IF(OFFSET('Water Data'!$D$28,0,10*ROW('Water Data'!D136))="","",OFFSET('Water Data'!$D$28,0,10*ROW('Water Data'!D136)))</f>
        <v/>
      </c>
      <c r="BU142" s="298" t="str">
        <f ca="true">+IF(OFFSET('Water Data'!$D$29,0,10*ROW('Water Data'!D136))="","",OFFSET('Water Data'!$D$29,0,10*ROW('Water Data'!D136)))</f>
        <v/>
      </c>
      <c r="BV142" s="298" t="str">
        <f ca="true">+IF(OFFSET('Water Data'!$E$27,0,10*ROW('Water Data'!E136))="","",OFFSET('Water Data'!$E$27,0,10*ROW('Water Data'!E136)))</f>
        <v/>
      </c>
      <c r="BW142" s="298" t="str">
        <f ca="true">+IF(OFFSET('Water Data'!$E$28,0,10*ROW('Water Data'!E136))="","",OFFSET('Water Data'!$E$28,0,10*ROW('Water Data'!E136)))</f>
        <v/>
      </c>
      <c r="BX142" s="298" t="str">
        <f ca="true">+IF(OFFSET('Water Data'!$E$29,0,10*ROW('Water Data'!E136))="","",OFFSET('Water Data'!$E$29,0,10*ROW('Water Data'!E136)))</f>
        <v/>
      </c>
      <c r="BY142" s="298" t="str">
        <f ca="true">+IF(OFFSET('Water Data'!$F$27,0,10*ROW('Water Data'!F136))="","",OFFSET('Water Data'!$F$27,0,10*ROW('Water Data'!F136)))</f>
        <v/>
      </c>
      <c r="BZ142" s="298" t="str">
        <f ca="true">+IF(OFFSET('Water Data'!$F$28,0,10*ROW('Water Data'!F136))="","",OFFSET('Water Data'!$F$28,0,10*ROW('Water Data'!F136)))</f>
        <v/>
      </c>
      <c r="CA142" s="298" t="str">
        <f ca="true">+IF(OFFSET('Water Data'!$F$29,0,10*ROW('Water Data'!F136))="","",OFFSET('Water Data'!$F$29,0,10*ROW('Water Data'!F136)))</f>
        <v/>
      </c>
      <c r="CB142" s="298" t="str">
        <f ca="true">+IF(OFFSET('Water Data'!$G$27,0,10*ROW('Water Data'!G136))="","",OFFSET('Water Data'!$G$27,0,10*ROW('Water Data'!G136)))</f>
        <v/>
      </c>
      <c r="CC142" s="298" t="str">
        <f ca="true">+IF(OFFSET('Water Data'!$G$28,0,10*ROW('Water Data'!G136))="","",OFFSET('Water Data'!$G$28,0,10*ROW('Water Data'!G136)))</f>
        <v/>
      </c>
      <c r="CD142" s="298" t="str">
        <f ca="true">+IF(OFFSET('Water Data'!$G$29,0,10*ROW('Water Data'!G136))="","",OFFSET('Water Data'!$G$29,0,10*ROW('Water Data'!G136)))</f>
        <v/>
      </c>
      <c r="CE142" s="298" t="str">
        <f ca="true">+IF(OFFSET('Water Data'!$H$27,0,10*ROW('Water Data'!H136))="","",OFFSET('Water Data'!$H$27,0,10*ROW('Water Data'!H136)))</f>
        <v/>
      </c>
      <c r="CF142" s="298" t="str">
        <f ca="true">+IF(OFFSET('Water Data'!$H$28,0,10*ROW('Water Data'!H136))="","",OFFSET('Water Data'!$H$28,0,10*ROW('Water Data'!H136)))</f>
        <v/>
      </c>
      <c r="CG142" s="298" t="str">
        <f ca="true">+IF(OFFSET('Water Data'!$H$29,0,10*ROW('Water Data'!H136))="","",OFFSET('Water Data'!$H$29,0,10*ROW('Water Data'!H136)))</f>
        <v/>
      </c>
      <c r="CH142" s="298" t="str">
        <f ca="true">+IF(OFFSET('Water Data'!$I$27,0,10*ROW('Water Data'!I136))="","",OFFSET('Water Data'!$I$27,0,10*ROW('Water Data'!I136)))</f>
        <v/>
      </c>
      <c r="CI142" s="298" t="str">
        <f ca="true">+IF(OFFSET('Water Data'!$I$28,0,10*ROW('Water Data'!I136))="","",OFFSET('Water Data'!$I$28,0,10*ROW('Water Data'!I136)))</f>
        <v/>
      </c>
      <c r="CJ142" s="298" t="str">
        <f ca="true">+IF(OFFSET('Water Data'!$I$29,0,10*ROW('Water Data'!I136))="","",OFFSET('Water Data'!$I$29,0,10*ROW('Water Data'!I136)))</f>
        <v/>
      </c>
      <c r="CK142" s="298" t="str">
        <f ca="true">+IF(OFFSET('Sanitation Data'!$D$28,0,10*ROW('Sanitation Data'!D136))="","",OFFSET('Sanitation Data'!$D$28,0,10*ROW('Sanitation Data'!D136)))</f>
        <v/>
      </c>
      <c r="CL142" s="298" t="str">
        <f ca="true">+IF(OFFSET('Sanitation Data'!$D$29,0,10*ROW('Sanitation Data'!D136))="","",OFFSET('Sanitation Data'!$D$29,0,10*ROW('Sanitation Data'!D136)))</f>
        <v/>
      </c>
      <c r="CM142" s="298" t="str">
        <f ca="true">+IF(OFFSET('Sanitation Data'!$D$30,0,10*ROW('Sanitation Data'!D136))="","",OFFSET('Sanitation Data'!$D$30,0,10*ROW('Sanitation Data'!D136)))</f>
        <v/>
      </c>
      <c r="CN142" s="298" t="str">
        <f ca="true">+IF(OFFSET('Sanitation Data'!$D$31,0,10*ROW('Sanitation Data'!D136))="","",OFFSET('Sanitation Data'!$D$31,0,10*ROW('Sanitation Data'!D136)))</f>
        <v/>
      </c>
      <c r="CO142" s="298" t="str">
        <f ca="true">+IF(OFFSET('Sanitation Data'!$D$32,0,10*ROW('Sanitation Data'!D136))="","",OFFSET('Sanitation Data'!$D$32,0,10*ROW('Sanitation Data'!D136)))</f>
        <v/>
      </c>
      <c r="CP142" s="298" t="str">
        <f ca="true">+IF(OFFSET('Sanitation Data'!$E$28,0,10*ROW('Sanitation Data'!E136))="","",OFFSET('Sanitation Data'!$E$28,0,10*ROW('Sanitation Data'!E136)))</f>
        <v/>
      </c>
      <c r="CQ142" s="298" t="str">
        <f ca="true">+IF(OFFSET('Sanitation Data'!$E$29,0,10*ROW('Sanitation Data'!E136))="","",OFFSET('Sanitation Data'!$E$29,0,10*ROW('Sanitation Data'!E136)))</f>
        <v/>
      </c>
      <c r="CR142" s="298" t="str">
        <f ca="true">+IF(OFFSET('Sanitation Data'!$E$30,0,10*ROW('Sanitation Data'!E136))="","",OFFSET('Sanitation Data'!$E$30,0,10*ROW('Sanitation Data'!E136)))</f>
        <v/>
      </c>
      <c r="CS142" s="298" t="str">
        <f ca="true">+IF(OFFSET('Sanitation Data'!$E$31,0,10*ROW('Sanitation Data'!E136))="","",OFFSET('Sanitation Data'!$E$31,0,10*ROW('Sanitation Data'!E136)))</f>
        <v/>
      </c>
      <c r="CT142" s="298" t="str">
        <f ca="true">+IF(OFFSET('Sanitation Data'!$E$32,0,10*ROW('Sanitation Data'!E136))="","",OFFSET('Sanitation Data'!$E$32,0,10*ROW('Sanitation Data'!E136)))</f>
        <v/>
      </c>
      <c r="CU142" s="298" t="str">
        <f ca="true">+IF(OFFSET('Sanitation Data'!$F$28,0,10*ROW('Sanitation Data'!F136))="","",OFFSET('Sanitation Data'!$F$28,0,10*ROW('Sanitation Data'!F136)))</f>
        <v/>
      </c>
      <c r="CV142" s="298" t="str">
        <f ca="true">+IF(OFFSET('Sanitation Data'!$F$29,0,10*ROW('Sanitation Data'!F136))="","",OFFSET('Sanitation Data'!$F$29,0,10*ROW('Sanitation Data'!F136)))</f>
        <v/>
      </c>
      <c r="CW142" s="298" t="str">
        <f ca="true">+IF(OFFSET('Sanitation Data'!$F$30,0,10*ROW('Sanitation Data'!F136))="","",OFFSET('Sanitation Data'!$F$30,0,10*ROW('Sanitation Data'!F136)))</f>
        <v/>
      </c>
      <c r="CX142" s="298" t="str">
        <f ca="true">+IF(OFFSET('Sanitation Data'!$F$31,0,10*ROW('Sanitation Data'!F136))="","",OFFSET('Sanitation Data'!$F$31,0,10*ROW('Sanitation Data'!F136)))</f>
        <v/>
      </c>
      <c r="CY142" s="298" t="str">
        <f ca="true">+IF(OFFSET('Sanitation Data'!$F$32,0,10*ROW('Sanitation Data'!F136))="","",OFFSET('Sanitation Data'!$F$32,0,10*ROW('Sanitation Data'!F136)))</f>
        <v/>
      </c>
      <c r="CZ142" s="298" t="str">
        <f ca="true">+IF(OFFSET('Sanitation Data'!$G$28,0,10*ROW('Sanitation Data'!G136))="","",OFFSET('Sanitation Data'!$G$28,0,10*ROW('Sanitation Data'!G136)))</f>
        <v/>
      </c>
      <c r="DA142" s="298" t="str">
        <f ca="true">+IF(OFFSET('Sanitation Data'!$G$29,0,10*ROW('Sanitation Data'!G136))="","",OFFSET('Sanitation Data'!$G$29,0,10*ROW('Sanitation Data'!G136)))</f>
        <v/>
      </c>
      <c r="DB142" s="298" t="str">
        <f ca="true">+IF(OFFSET('Sanitation Data'!$G$30,0,10*ROW('Sanitation Data'!G136))="","",OFFSET('Sanitation Data'!$G$30,0,10*ROW('Sanitation Data'!G136)))</f>
        <v/>
      </c>
      <c r="DC142" s="298" t="str">
        <f ca="true">+IF(OFFSET('Sanitation Data'!$G$31,0,10*ROW('Sanitation Data'!G136))="","",OFFSET('Sanitation Data'!$G$31,0,10*ROW('Sanitation Data'!G136)))</f>
        <v/>
      </c>
      <c r="DD142" s="298" t="str">
        <f ca="true">+IF(OFFSET('Sanitation Data'!$G$32,0,10*ROW('Sanitation Data'!G136))="","",OFFSET('Sanitation Data'!$G$32,0,10*ROW('Sanitation Data'!G136)))</f>
        <v/>
      </c>
      <c r="DE142" s="298" t="str">
        <f ca="true">+IF(OFFSET('Sanitation Data'!$H$28,0,10*ROW('Sanitation Data'!H136))="","",OFFSET('Sanitation Data'!$H$28,0,10*ROW('Sanitation Data'!H136)))</f>
        <v/>
      </c>
      <c r="DF142" s="298" t="str">
        <f ca="true">+IF(OFFSET('Sanitation Data'!$H$29,0,10*ROW('Sanitation Data'!H136))="","",OFFSET('Sanitation Data'!$H$29,0,10*ROW('Sanitation Data'!H136)))</f>
        <v/>
      </c>
      <c r="DG142" s="298" t="str">
        <f ca="true">+IF(OFFSET('Sanitation Data'!$H$30,0,10*ROW('Sanitation Data'!H136))="","",OFFSET('Sanitation Data'!$H$30,0,10*ROW('Sanitation Data'!H136)))</f>
        <v/>
      </c>
      <c r="DH142" s="298" t="str">
        <f ca="true">+IF(OFFSET('Sanitation Data'!$H$31,0,10*ROW('Sanitation Data'!H136))="","",OFFSET('Sanitation Data'!$H$31,0,10*ROW('Sanitation Data'!H136)))</f>
        <v/>
      </c>
      <c r="DI142" s="298" t="str">
        <f ca="true">+IF(OFFSET('Sanitation Data'!$H$32,0,10*ROW('Sanitation Data'!H136))="","",OFFSET('Sanitation Data'!$H$32,0,10*ROW('Sanitation Data'!H136)))</f>
        <v/>
      </c>
      <c r="DJ142" s="298" t="str">
        <f ca="true">+IF(OFFSET('Sanitation Data'!$I$28,0,10*ROW('Sanitation Data'!I136))="","",OFFSET('Sanitation Data'!$I$28,0,10*ROW('Sanitation Data'!I136)))</f>
        <v/>
      </c>
      <c r="DK142" s="298" t="str">
        <f ca="true">+IF(OFFSET('Sanitation Data'!$I$29,0,10*ROW('Sanitation Data'!I136))="","",OFFSET('Sanitation Data'!$I$29,0,10*ROW('Sanitation Data'!I136)))</f>
        <v/>
      </c>
      <c r="DL142" s="298" t="str">
        <f ca="true">+IF(OFFSET('Sanitation Data'!$I$30,0,10*ROW('Sanitation Data'!I136))="","",OFFSET('Sanitation Data'!$I$30,0,10*ROW('Sanitation Data'!I136)))</f>
        <v/>
      </c>
      <c r="DM142" s="298" t="str">
        <f ca="true">+IF(OFFSET('Sanitation Data'!$I$31,0,10*ROW('Sanitation Data'!I136))="","",OFFSET('Sanitation Data'!$I$31,0,10*ROW('Sanitation Data'!I136)))</f>
        <v/>
      </c>
      <c r="DN142" s="298" t="str">
        <f ca="true">+IF(OFFSET('Sanitation Data'!$I$32,0,10*ROW('Sanitation Data'!I136))="","",OFFSET('Sanitation Data'!$I$32,0,10*ROW('Sanitation Data'!I136)))</f>
        <v/>
      </c>
      <c r="DO142" s="298" t="str">
        <f ca="true">+IF(OFFSET('Hygiene Data'!$D$11,0,10*ROW('Hygiene Data'!D136))="","",OFFSET('Hygiene Data'!$D$11,0,10*ROW('Hygiene Data'!D136)))</f>
        <v/>
      </c>
      <c r="DP142" s="298" t="str">
        <f ca="true">+IF(OFFSET('Hygiene Data'!$D$12,0,10*ROW('Hygiene Data'!D136))="","",OFFSET('Hygiene Data'!$D$12,0,10*ROW('Hygiene Data'!D136)))</f>
        <v/>
      </c>
      <c r="DQ142" s="298" t="str">
        <f ca="true">+IF(OFFSET('Hygiene Data'!$D$13,0,10*ROW('Hygiene Data'!D136))="","",OFFSET('Hygiene Data'!$D$13,0,10*ROW('Hygiene Data'!D136)))</f>
        <v/>
      </c>
      <c r="DR142" s="298" t="str">
        <f ca="true">+IF(OFFSET('Hygiene Data'!$E$11,0,10*ROW('Hygiene Data'!E136))="","",OFFSET('Hygiene Data'!$E$11,0,10*ROW('Hygiene Data'!E136)))</f>
        <v/>
      </c>
      <c r="DS142" s="298" t="str">
        <f ca="true">+IF(OFFSET('Hygiene Data'!$E$12,0,10*ROW('Hygiene Data'!E136))="","",OFFSET('Hygiene Data'!$E$12,0,10*ROW('Hygiene Data'!E136)))</f>
        <v/>
      </c>
      <c r="DT142" s="298" t="str">
        <f ca="true">+IF(OFFSET('Hygiene Data'!$E$13,0,10*ROW('Hygiene Data'!E136))="","",OFFSET('Hygiene Data'!$E$13,0,10*ROW('Hygiene Data'!E136)))</f>
        <v/>
      </c>
      <c r="DU142" s="298" t="str">
        <f ca="true">+IF(OFFSET('Hygiene Data'!$F$11,0,10*ROW('Hygiene Data'!F136))="","",OFFSET('Hygiene Data'!$F$11,0,10*ROW('Hygiene Data'!F136)))</f>
        <v/>
      </c>
      <c r="DV142" s="298" t="str">
        <f ca="true">+IF(OFFSET('Hygiene Data'!$F$12,0,10*ROW('Hygiene Data'!F136))="","",OFFSET('Hygiene Data'!$F$12,0,10*ROW('Hygiene Data'!F136)))</f>
        <v/>
      </c>
      <c r="DW142" s="298" t="str">
        <f ca="true">+IF(OFFSET('Hygiene Data'!$F$13,0,10*ROW('Hygiene Data'!F136))="","",OFFSET('Hygiene Data'!$F$13,0,10*ROW('Hygiene Data'!F136)))</f>
        <v/>
      </c>
      <c r="DX142" s="298" t="str">
        <f ca="true">+IF(OFFSET('Hygiene Data'!$G$11,0,10*ROW('Hygiene Data'!G136))="","",OFFSET('Hygiene Data'!$G$11,0,10*ROW('Hygiene Data'!G136)))</f>
        <v/>
      </c>
      <c r="DY142" s="298" t="str">
        <f ca="true">+IF(OFFSET('Hygiene Data'!$G$12,0,10*ROW('Hygiene Data'!G136))="","",OFFSET('Hygiene Data'!$G$12,0,10*ROW('Hygiene Data'!G136)))</f>
        <v/>
      </c>
      <c r="DZ142" s="298" t="str">
        <f ca="true">+IF(OFFSET('Hygiene Data'!$G$13,0,10*ROW('Hygiene Data'!G136))="","",OFFSET('Hygiene Data'!$G$13,0,10*ROW('Hygiene Data'!G136)))</f>
        <v/>
      </c>
      <c r="EA142" s="298" t="str">
        <f ca="true">+IF(OFFSET('Hygiene Data'!$H$11,0,10*ROW('Hygiene Data'!H136))="","",OFFSET('Hygiene Data'!$H$11,0,10*ROW('Hygiene Data'!H136)))</f>
        <v/>
      </c>
      <c r="EB142" s="298" t="str">
        <f ca="true">+IF(OFFSET('Hygiene Data'!$H$12,0,10*ROW('Hygiene Data'!H136))="","",OFFSET('Hygiene Data'!$H$12,0,10*ROW('Hygiene Data'!H136)))</f>
        <v/>
      </c>
      <c r="EC142" s="298" t="str">
        <f ca="true">+IF(OFFSET('Hygiene Data'!$H$13,0,10*ROW('Hygiene Data'!H136))="","",OFFSET('Hygiene Data'!$H$13,0,10*ROW('Hygiene Data'!H136)))</f>
        <v/>
      </c>
      <c r="ED142" s="298" t="str">
        <f ca="true">+IF(OFFSET('Hygiene Data'!$I$11,0,10*ROW('Hygiene Data'!I136))="","",OFFSET('Hygiene Data'!$I$11,0,10*ROW('Hygiene Data'!I136)))</f>
        <v/>
      </c>
      <c r="EE142" s="298" t="str">
        <f ca="true">+IF(OFFSET('Hygiene Data'!$I$12,0,10*ROW('Hygiene Data'!I136))="","",OFFSET('Hygiene Data'!$I$12,0,10*ROW('Hygiene Data'!I136)))</f>
        <v/>
      </c>
      <c r="EF142" s="298"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54"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8"/>
      <c r="BS143" s="298" t="str">
        <f ca="true">+IF(OFFSET('Water Data'!$D$27,0,10*ROW('Water Data'!D137))="","",OFFSET('Water Data'!$D$27,0,10*ROW('Water Data'!D137)))</f>
        <v/>
      </c>
      <c r="BT143" s="298" t="str">
        <f ca="true">+IF(OFFSET('Water Data'!$D$28,0,10*ROW('Water Data'!D137))="","",OFFSET('Water Data'!$D$28,0,10*ROW('Water Data'!D137)))</f>
        <v/>
      </c>
      <c r="BU143" s="298" t="str">
        <f ca="true">+IF(OFFSET('Water Data'!$D$29,0,10*ROW('Water Data'!D137))="","",OFFSET('Water Data'!$D$29,0,10*ROW('Water Data'!D137)))</f>
        <v/>
      </c>
      <c r="BV143" s="298" t="str">
        <f ca="true">+IF(OFFSET('Water Data'!$E$27,0,10*ROW('Water Data'!E137))="","",OFFSET('Water Data'!$E$27,0,10*ROW('Water Data'!E137)))</f>
        <v/>
      </c>
      <c r="BW143" s="298" t="str">
        <f ca="true">+IF(OFFSET('Water Data'!$E$28,0,10*ROW('Water Data'!E137))="","",OFFSET('Water Data'!$E$28,0,10*ROW('Water Data'!E137)))</f>
        <v/>
      </c>
      <c r="BX143" s="298" t="str">
        <f ca="true">+IF(OFFSET('Water Data'!$E$29,0,10*ROW('Water Data'!E137))="","",OFFSET('Water Data'!$E$29,0,10*ROW('Water Data'!E137)))</f>
        <v/>
      </c>
      <c r="BY143" s="298" t="str">
        <f ca="true">+IF(OFFSET('Water Data'!$F$27,0,10*ROW('Water Data'!F137))="","",OFFSET('Water Data'!$F$27,0,10*ROW('Water Data'!F137)))</f>
        <v/>
      </c>
      <c r="BZ143" s="298" t="str">
        <f ca="true">+IF(OFFSET('Water Data'!$F$28,0,10*ROW('Water Data'!F137))="","",OFFSET('Water Data'!$F$28,0,10*ROW('Water Data'!F137)))</f>
        <v/>
      </c>
      <c r="CA143" s="298" t="str">
        <f ca="true">+IF(OFFSET('Water Data'!$F$29,0,10*ROW('Water Data'!F137))="","",OFFSET('Water Data'!$F$29,0,10*ROW('Water Data'!F137)))</f>
        <v/>
      </c>
      <c r="CB143" s="298" t="str">
        <f ca="true">+IF(OFFSET('Water Data'!$G$27,0,10*ROW('Water Data'!G137))="","",OFFSET('Water Data'!$G$27,0,10*ROW('Water Data'!G137)))</f>
        <v/>
      </c>
      <c r="CC143" s="298" t="str">
        <f ca="true">+IF(OFFSET('Water Data'!$G$28,0,10*ROW('Water Data'!G137))="","",OFFSET('Water Data'!$G$28,0,10*ROW('Water Data'!G137)))</f>
        <v/>
      </c>
      <c r="CD143" s="298" t="str">
        <f ca="true">+IF(OFFSET('Water Data'!$G$29,0,10*ROW('Water Data'!G137))="","",OFFSET('Water Data'!$G$29,0,10*ROW('Water Data'!G137)))</f>
        <v/>
      </c>
      <c r="CE143" s="298" t="str">
        <f ca="true">+IF(OFFSET('Water Data'!$H$27,0,10*ROW('Water Data'!H137))="","",OFFSET('Water Data'!$H$27,0,10*ROW('Water Data'!H137)))</f>
        <v/>
      </c>
      <c r="CF143" s="298" t="str">
        <f ca="true">+IF(OFFSET('Water Data'!$H$28,0,10*ROW('Water Data'!H137))="","",OFFSET('Water Data'!$H$28,0,10*ROW('Water Data'!H137)))</f>
        <v/>
      </c>
      <c r="CG143" s="298" t="str">
        <f ca="true">+IF(OFFSET('Water Data'!$H$29,0,10*ROW('Water Data'!H137))="","",OFFSET('Water Data'!$H$29,0,10*ROW('Water Data'!H137)))</f>
        <v/>
      </c>
      <c r="CH143" s="298" t="str">
        <f ca="true">+IF(OFFSET('Water Data'!$I$27,0,10*ROW('Water Data'!I137))="","",OFFSET('Water Data'!$I$27,0,10*ROW('Water Data'!I137)))</f>
        <v/>
      </c>
      <c r="CI143" s="298" t="str">
        <f ca="true">+IF(OFFSET('Water Data'!$I$28,0,10*ROW('Water Data'!I137))="","",OFFSET('Water Data'!$I$28,0,10*ROW('Water Data'!I137)))</f>
        <v/>
      </c>
      <c r="CJ143" s="298" t="str">
        <f ca="true">+IF(OFFSET('Water Data'!$I$29,0,10*ROW('Water Data'!I137))="","",OFFSET('Water Data'!$I$29,0,10*ROW('Water Data'!I137)))</f>
        <v/>
      </c>
      <c r="CK143" s="298" t="str">
        <f ca="true">+IF(OFFSET('Sanitation Data'!$D$28,0,10*ROW('Sanitation Data'!D137))="","",OFFSET('Sanitation Data'!$D$28,0,10*ROW('Sanitation Data'!D137)))</f>
        <v/>
      </c>
      <c r="CL143" s="298" t="str">
        <f ca="true">+IF(OFFSET('Sanitation Data'!$D$29,0,10*ROW('Sanitation Data'!D137))="","",OFFSET('Sanitation Data'!$D$29,0,10*ROW('Sanitation Data'!D137)))</f>
        <v/>
      </c>
      <c r="CM143" s="298" t="str">
        <f ca="true">+IF(OFFSET('Sanitation Data'!$D$30,0,10*ROW('Sanitation Data'!D137))="","",OFFSET('Sanitation Data'!$D$30,0,10*ROW('Sanitation Data'!D137)))</f>
        <v/>
      </c>
      <c r="CN143" s="298" t="str">
        <f ca="true">+IF(OFFSET('Sanitation Data'!$D$31,0,10*ROW('Sanitation Data'!D137))="","",OFFSET('Sanitation Data'!$D$31,0,10*ROW('Sanitation Data'!D137)))</f>
        <v/>
      </c>
      <c r="CO143" s="298" t="str">
        <f ca="true">+IF(OFFSET('Sanitation Data'!$D$32,0,10*ROW('Sanitation Data'!D137))="","",OFFSET('Sanitation Data'!$D$32,0,10*ROW('Sanitation Data'!D137)))</f>
        <v/>
      </c>
      <c r="CP143" s="298" t="str">
        <f ca="true">+IF(OFFSET('Sanitation Data'!$E$28,0,10*ROW('Sanitation Data'!E137))="","",OFFSET('Sanitation Data'!$E$28,0,10*ROW('Sanitation Data'!E137)))</f>
        <v/>
      </c>
      <c r="CQ143" s="298" t="str">
        <f ca="true">+IF(OFFSET('Sanitation Data'!$E$29,0,10*ROW('Sanitation Data'!E137))="","",OFFSET('Sanitation Data'!$E$29,0,10*ROW('Sanitation Data'!E137)))</f>
        <v/>
      </c>
      <c r="CR143" s="298" t="str">
        <f ca="true">+IF(OFFSET('Sanitation Data'!$E$30,0,10*ROW('Sanitation Data'!E137))="","",OFFSET('Sanitation Data'!$E$30,0,10*ROW('Sanitation Data'!E137)))</f>
        <v/>
      </c>
      <c r="CS143" s="298" t="str">
        <f ca="true">+IF(OFFSET('Sanitation Data'!$E$31,0,10*ROW('Sanitation Data'!E137))="","",OFFSET('Sanitation Data'!$E$31,0,10*ROW('Sanitation Data'!E137)))</f>
        <v/>
      </c>
      <c r="CT143" s="298" t="str">
        <f ca="true">+IF(OFFSET('Sanitation Data'!$E$32,0,10*ROW('Sanitation Data'!E137))="","",OFFSET('Sanitation Data'!$E$32,0,10*ROW('Sanitation Data'!E137)))</f>
        <v/>
      </c>
      <c r="CU143" s="298" t="str">
        <f ca="true">+IF(OFFSET('Sanitation Data'!$F$28,0,10*ROW('Sanitation Data'!F137))="","",OFFSET('Sanitation Data'!$F$28,0,10*ROW('Sanitation Data'!F137)))</f>
        <v/>
      </c>
      <c r="CV143" s="298" t="str">
        <f ca="true">+IF(OFFSET('Sanitation Data'!$F$29,0,10*ROW('Sanitation Data'!F137))="","",OFFSET('Sanitation Data'!$F$29,0,10*ROW('Sanitation Data'!F137)))</f>
        <v/>
      </c>
      <c r="CW143" s="298" t="str">
        <f ca="true">+IF(OFFSET('Sanitation Data'!$F$30,0,10*ROW('Sanitation Data'!F137))="","",OFFSET('Sanitation Data'!$F$30,0,10*ROW('Sanitation Data'!F137)))</f>
        <v/>
      </c>
      <c r="CX143" s="298" t="str">
        <f ca="true">+IF(OFFSET('Sanitation Data'!$F$31,0,10*ROW('Sanitation Data'!F137))="","",OFFSET('Sanitation Data'!$F$31,0,10*ROW('Sanitation Data'!F137)))</f>
        <v/>
      </c>
      <c r="CY143" s="298" t="str">
        <f ca="true">+IF(OFFSET('Sanitation Data'!$F$32,0,10*ROW('Sanitation Data'!F137))="","",OFFSET('Sanitation Data'!$F$32,0,10*ROW('Sanitation Data'!F137)))</f>
        <v/>
      </c>
      <c r="CZ143" s="298" t="str">
        <f ca="true">+IF(OFFSET('Sanitation Data'!$G$28,0,10*ROW('Sanitation Data'!G137))="","",OFFSET('Sanitation Data'!$G$28,0,10*ROW('Sanitation Data'!G137)))</f>
        <v/>
      </c>
      <c r="DA143" s="298" t="str">
        <f ca="true">+IF(OFFSET('Sanitation Data'!$G$29,0,10*ROW('Sanitation Data'!G137))="","",OFFSET('Sanitation Data'!$G$29,0,10*ROW('Sanitation Data'!G137)))</f>
        <v/>
      </c>
      <c r="DB143" s="298" t="str">
        <f ca="true">+IF(OFFSET('Sanitation Data'!$G$30,0,10*ROW('Sanitation Data'!G137))="","",OFFSET('Sanitation Data'!$G$30,0,10*ROW('Sanitation Data'!G137)))</f>
        <v/>
      </c>
      <c r="DC143" s="298" t="str">
        <f ca="true">+IF(OFFSET('Sanitation Data'!$G$31,0,10*ROW('Sanitation Data'!G137))="","",OFFSET('Sanitation Data'!$G$31,0,10*ROW('Sanitation Data'!G137)))</f>
        <v/>
      </c>
      <c r="DD143" s="298" t="str">
        <f ca="true">+IF(OFFSET('Sanitation Data'!$G$32,0,10*ROW('Sanitation Data'!G137))="","",OFFSET('Sanitation Data'!$G$32,0,10*ROW('Sanitation Data'!G137)))</f>
        <v/>
      </c>
      <c r="DE143" s="298" t="str">
        <f ca="true">+IF(OFFSET('Sanitation Data'!$H$28,0,10*ROW('Sanitation Data'!H137))="","",OFFSET('Sanitation Data'!$H$28,0,10*ROW('Sanitation Data'!H137)))</f>
        <v/>
      </c>
      <c r="DF143" s="298" t="str">
        <f ca="true">+IF(OFFSET('Sanitation Data'!$H$29,0,10*ROW('Sanitation Data'!H137))="","",OFFSET('Sanitation Data'!$H$29,0,10*ROW('Sanitation Data'!H137)))</f>
        <v/>
      </c>
      <c r="DG143" s="298" t="str">
        <f ca="true">+IF(OFFSET('Sanitation Data'!$H$30,0,10*ROW('Sanitation Data'!H137))="","",OFFSET('Sanitation Data'!$H$30,0,10*ROW('Sanitation Data'!H137)))</f>
        <v/>
      </c>
      <c r="DH143" s="298" t="str">
        <f ca="true">+IF(OFFSET('Sanitation Data'!$H$31,0,10*ROW('Sanitation Data'!H137))="","",OFFSET('Sanitation Data'!$H$31,0,10*ROW('Sanitation Data'!H137)))</f>
        <v/>
      </c>
      <c r="DI143" s="298" t="str">
        <f ca="true">+IF(OFFSET('Sanitation Data'!$H$32,0,10*ROW('Sanitation Data'!H137))="","",OFFSET('Sanitation Data'!$H$32,0,10*ROW('Sanitation Data'!H137)))</f>
        <v/>
      </c>
      <c r="DJ143" s="298" t="str">
        <f ca="true">+IF(OFFSET('Sanitation Data'!$I$28,0,10*ROW('Sanitation Data'!I137))="","",OFFSET('Sanitation Data'!$I$28,0,10*ROW('Sanitation Data'!I137)))</f>
        <v/>
      </c>
      <c r="DK143" s="298" t="str">
        <f ca="true">+IF(OFFSET('Sanitation Data'!$I$29,0,10*ROW('Sanitation Data'!I137))="","",OFFSET('Sanitation Data'!$I$29,0,10*ROW('Sanitation Data'!I137)))</f>
        <v/>
      </c>
      <c r="DL143" s="298" t="str">
        <f ca="true">+IF(OFFSET('Sanitation Data'!$I$30,0,10*ROW('Sanitation Data'!I137))="","",OFFSET('Sanitation Data'!$I$30,0,10*ROW('Sanitation Data'!I137)))</f>
        <v/>
      </c>
      <c r="DM143" s="298" t="str">
        <f ca="true">+IF(OFFSET('Sanitation Data'!$I$31,0,10*ROW('Sanitation Data'!I137))="","",OFFSET('Sanitation Data'!$I$31,0,10*ROW('Sanitation Data'!I137)))</f>
        <v/>
      </c>
      <c r="DN143" s="298" t="str">
        <f ca="true">+IF(OFFSET('Sanitation Data'!$I$32,0,10*ROW('Sanitation Data'!I137))="","",OFFSET('Sanitation Data'!$I$32,0,10*ROW('Sanitation Data'!I137)))</f>
        <v/>
      </c>
      <c r="DO143" s="298" t="str">
        <f ca="true">+IF(OFFSET('Hygiene Data'!$D$11,0,10*ROW('Hygiene Data'!D137))="","",OFFSET('Hygiene Data'!$D$11,0,10*ROW('Hygiene Data'!D137)))</f>
        <v/>
      </c>
      <c r="DP143" s="298" t="str">
        <f ca="true">+IF(OFFSET('Hygiene Data'!$D$12,0,10*ROW('Hygiene Data'!D137))="","",OFFSET('Hygiene Data'!$D$12,0,10*ROW('Hygiene Data'!D137)))</f>
        <v/>
      </c>
      <c r="DQ143" s="298" t="str">
        <f ca="true">+IF(OFFSET('Hygiene Data'!$D$13,0,10*ROW('Hygiene Data'!D137))="","",OFFSET('Hygiene Data'!$D$13,0,10*ROW('Hygiene Data'!D137)))</f>
        <v/>
      </c>
      <c r="DR143" s="298" t="str">
        <f ca="true">+IF(OFFSET('Hygiene Data'!$E$11,0,10*ROW('Hygiene Data'!E137))="","",OFFSET('Hygiene Data'!$E$11,0,10*ROW('Hygiene Data'!E137)))</f>
        <v/>
      </c>
      <c r="DS143" s="298" t="str">
        <f ca="true">+IF(OFFSET('Hygiene Data'!$E$12,0,10*ROW('Hygiene Data'!E137))="","",OFFSET('Hygiene Data'!$E$12,0,10*ROW('Hygiene Data'!E137)))</f>
        <v/>
      </c>
      <c r="DT143" s="298" t="str">
        <f ca="true">+IF(OFFSET('Hygiene Data'!$E$13,0,10*ROW('Hygiene Data'!E137))="","",OFFSET('Hygiene Data'!$E$13,0,10*ROW('Hygiene Data'!E137)))</f>
        <v/>
      </c>
      <c r="DU143" s="298" t="str">
        <f ca="true">+IF(OFFSET('Hygiene Data'!$F$11,0,10*ROW('Hygiene Data'!F137))="","",OFFSET('Hygiene Data'!$F$11,0,10*ROW('Hygiene Data'!F137)))</f>
        <v/>
      </c>
      <c r="DV143" s="298" t="str">
        <f ca="true">+IF(OFFSET('Hygiene Data'!$F$12,0,10*ROW('Hygiene Data'!F137))="","",OFFSET('Hygiene Data'!$F$12,0,10*ROW('Hygiene Data'!F137)))</f>
        <v/>
      </c>
      <c r="DW143" s="298" t="str">
        <f ca="true">+IF(OFFSET('Hygiene Data'!$F$13,0,10*ROW('Hygiene Data'!F137))="","",OFFSET('Hygiene Data'!$F$13,0,10*ROW('Hygiene Data'!F137)))</f>
        <v/>
      </c>
      <c r="DX143" s="298" t="str">
        <f ca="true">+IF(OFFSET('Hygiene Data'!$G$11,0,10*ROW('Hygiene Data'!G137))="","",OFFSET('Hygiene Data'!$G$11,0,10*ROW('Hygiene Data'!G137)))</f>
        <v/>
      </c>
      <c r="DY143" s="298" t="str">
        <f ca="true">+IF(OFFSET('Hygiene Data'!$G$12,0,10*ROW('Hygiene Data'!G137))="","",OFFSET('Hygiene Data'!$G$12,0,10*ROW('Hygiene Data'!G137)))</f>
        <v/>
      </c>
      <c r="DZ143" s="298" t="str">
        <f ca="true">+IF(OFFSET('Hygiene Data'!$G$13,0,10*ROW('Hygiene Data'!G137))="","",OFFSET('Hygiene Data'!$G$13,0,10*ROW('Hygiene Data'!G137)))</f>
        <v/>
      </c>
      <c r="EA143" s="298" t="str">
        <f ca="true">+IF(OFFSET('Hygiene Data'!$H$11,0,10*ROW('Hygiene Data'!H137))="","",OFFSET('Hygiene Data'!$H$11,0,10*ROW('Hygiene Data'!H137)))</f>
        <v/>
      </c>
      <c r="EB143" s="298" t="str">
        <f ca="true">+IF(OFFSET('Hygiene Data'!$H$12,0,10*ROW('Hygiene Data'!H137))="","",OFFSET('Hygiene Data'!$H$12,0,10*ROW('Hygiene Data'!H137)))</f>
        <v/>
      </c>
      <c r="EC143" s="298" t="str">
        <f ca="true">+IF(OFFSET('Hygiene Data'!$H$13,0,10*ROW('Hygiene Data'!H137))="","",OFFSET('Hygiene Data'!$H$13,0,10*ROW('Hygiene Data'!H137)))</f>
        <v/>
      </c>
      <c r="ED143" s="298" t="str">
        <f ca="true">+IF(OFFSET('Hygiene Data'!$I$11,0,10*ROW('Hygiene Data'!I137))="","",OFFSET('Hygiene Data'!$I$11,0,10*ROW('Hygiene Data'!I137)))</f>
        <v/>
      </c>
      <c r="EE143" s="298" t="str">
        <f ca="true">+IF(OFFSET('Hygiene Data'!$I$12,0,10*ROW('Hygiene Data'!I137))="","",OFFSET('Hygiene Data'!$I$12,0,10*ROW('Hygiene Data'!I137)))</f>
        <v/>
      </c>
      <c r="EF143" s="298"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54"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8"/>
      <c r="BS144" s="298" t="str">
        <f ca="true">+IF(OFFSET('Water Data'!$D$27,0,10*ROW('Water Data'!D138))="","",OFFSET('Water Data'!$D$27,0,10*ROW('Water Data'!D138)))</f>
        <v/>
      </c>
      <c r="BT144" s="298" t="str">
        <f ca="true">+IF(OFFSET('Water Data'!$D$28,0,10*ROW('Water Data'!D138))="","",OFFSET('Water Data'!$D$28,0,10*ROW('Water Data'!D138)))</f>
        <v/>
      </c>
      <c r="BU144" s="298" t="str">
        <f ca="true">+IF(OFFSET('Water Data'!$D$29,0,10*ROW('Water Data'!D138))="","",OFFSET('Water Data'!$D$29,0,10*ROW('Water Data'!D138)))</f>
        <v/>
      </c>
      <c r="BV144" s="298" t="str">
        <f ca="true">+IF(OFFSET('Water Data'!$E$27,0,10*ROW('Water Data'!E138))="","",OFFSET('Water Data'!$E$27,0,10*ROW('Water Data'!E138)))</f>
        <v/>
      </c>
      <c r="BW144" s="298" t="str">
        <f ca="true">+IF(OFFSET('Water Data'!$E$28,0,10*ROW('Water Data'!E138))="","",OFFSET('Water Data'!$E$28,0,10*ROW('Water Data'!E138)))</f>
        <v/>
      </c>
      <c r="BX144" s="298" t="str">
        <f ca="true">+IF(OFFSET('Water Data'!$E$29,0,10*ROW('Water Data'!E138))="","",OFFSET('Water Data'!$E$29,0,10*ROW('Water Data'!E138)))</f>
        <v/>
      </c>
      <c r="BY144" s="298" t="str">
        <f ca="true">+IF(OFFSET('Water Data'!$F$27,0,10*ROW('Water Data'!F138))="","",OFFSET('Water Data'!$F$27,0,10*ROW('Water Data'!F138)))</f>
        <v/>
      </c>
      <c r="BZ144" s="298" t="str">
        <f ca="true">+IF(OFFSET('Water Data'!$F$28,0,10*ROW('Water Data'!F138))="","",OFFSET('Water Data'!$F$28,0,10*ROW('Water Data'!F138)))</f>
        <v/>
      </c>
      <c r="CA144" s="298" t="str">
        <f ca="true">+IF(OFFSET('Water Data'!$F$29,0,10*ROW('Water Data'!F138))="","",OFFSET('Water Data'!$F$29,0,10*ROW('Water Data'!F138)))</f>
        <v/>
      </c>
      <c r="CB144" s="298" t="str">
        <f ca="true">+IF(OFFSET('Water Data'!$G$27,0,10*ROW('Water Data'!G138))="","",OFFSET('Water Data'!$G$27,0,10*ROW('Water Data'!G138)))</f>
        <v/>
      </c>
      <c r="CC144" s="298" t="str">
        <f ca="true">+IF(OFFSET('Water Data'!$G$28,0,10*ROW('Water Data'!G138))="","",OFFSET('Water Data'!$G$28,0,10*ROW('Water Data'!G138)))</f>
        <v/>
      </c>
      <c r="CD144" s="298" t="str">
        <f ca="true">+IF(OFFSET('Water Data'!$G$29,0,10*ROW('Water Data'!G138))="","",OFFSET('Water Data'!$G$29,0,10*ROW('Water Data'!G138)))</f>
        <v/>
      </c>
      <c r="CE144" s="298" t="str">
        <f ca="true">+IF(OFFSET('Water Data'!$H$27,0,10*ROW('Water Data'!H138))="","",OFFSET('Water Data'!$H$27,0,10*ROW('Water Data'!H138)))</f>
        <v/>
      </c>
      <c r="CF144" s="298" t="str">
        <f ca="true">+IF(OFFSET('Water Data'!$H$28,0,10*ROW('Water Data'!H138))="","",OFFSET('Water Data'!$H$28,0,10*ROW('Water Data'!H138)))</f>
        <v/>
      </c>
      <c r="CG144" s="298" t="str">
        <f ca="true">+IF(OFFSET('Water Data'!$H$29,0,10*ROW('Water Data'!H138))="","",OFFSET('Water Data'!$H$29,0,10*ROW('Water Data'!H138)))</f>
        <v/>
      </c>
      <c r="CH144" s="298" t="str">
        <f ca="true">+IF(OFFSET('Water Data'!$I$27,0,10*ROW('Water Data'!I138))="","",OFFSET('Water Data'!$I$27,0,10*ROW('Water Data'!I138)))</f>
        <v/>
      </c>
      <c r="CI144" s="298" t="str">
        <f ca="true">+IF(OFFSET('Water Data'!$I$28,0,10*ROW('Water Data'!I138))="","",OFFSET('Water Data'!$I$28,0,10*ROW('Water Data'!I138)))</f>
        <v/>
      </c>
      <c r="CJ144" s="298" t="str">
        <f ca="true">+IF(OFFSET('Water Data'!$I$29,0,10*ROW('Water Data'!I138))="","",OFFSET('Water Data'!$I$29,0,10*ROW('Water Data'!I138)))</f>
        <v/>
      </c>
      <c r="CK144" s="298" t="str">
        <f ca="true">+IF(OFFSET('Sanitation Data'!$D$28,0,10*ROW('Sanitation Data'!D138))="","",OFFSET('Sanitation Data'!$D$28,0,10*ROW('Sanitation Data'!D138)))</f>
        <v/>
      </c>
      <c r="CL144" s="298" t="str">
        <f ca="true">+IF(OFFSET('Sanitation Data'!$D$29,0,10*ROW('Sanitation Data'!D138))="","",OFFSET('Sanitation Data'!$D$29,0,10*ROW('Sanitation Data'!D138)))</f>
        <v/>
      </c>
      <c r="CM144" s="298" t="str">
        <f ca="true">+IF(OFFSET('Sanitation Data'!$D$30,0,10*ROW('Sanitation Data'!D138))="","",OFFSET('Sanitation Data'!$D$30,0,10*ROW('Sanitation Data'!D138)))</f>
        <v/>
      </c>
      <c r="CN144" s="298" t="str">
        <f ca="true">+IF(OFFSET('Sanitation Data'!$D$31,0,10*ROW('Sanitation Data'!D138))="","",OFFSET('Sanitation Data'!$D$31,0,10*ROW('Sanitation Data'!D138)))</f>
        <v/>
      </c>
      <c r="CO144" s="298" t="str">
        <f ca="true">+IF(OFFSET('Sanitation Data'!$D$32,0,10*ROW('Sanitation Data'!D138))="","",OFFSET('Sanitation Data'!$D$32,0,10*ROW('Sanitation Data'!D138)))</f>
        <v/>
      </c>
      <c r="CP144" s="298" t="str">
        <f ca="true">+IF(OFFSET('Sanitation Data'!$E$28,0,10*ROW('Sanitation Data'!E138))="","",OFFSET('Sanitation Data'!$E$28,0,10*ROW('Sanitation Data'!E138)))</f>
        <v/>
      </c>
      <c r="CQ144" s="298" t="str">
        <f ca="true">+IF(OFFSET('Sanitation Data'!$E$29,0,10*ROW('Sanitation Data'!E138))="","",OFFSET('Sanitation Data'!$E$29,0,10*ROW('Sanitation Data'!E138)))</f>
        <v/>
      </c>
      <c r="CR144" s="298" t="str">
        <f ca="true">+IF(OFFSET('Sanitation Data'!$E$30,0,10*ROW('Sanitation Data'!E138))="","",OFFSET('Sanitation Data'!$E$30,0,10*ROW('Sanitation Data'!E138)))</f>
        <v/>
      </c>
      <c r="CS144" s="298" t="str">
        <f ca="true">+IF(OFFSET('Sanitation Data'!$E$31,0,10*ROW('Sanitation Data'!E138))="","",OFFSET('Sanitation Data'!$E$31,0,10*ROW('Sanitation Data'!E138)))</f>
        <v/>
      </c>
      <c r="CT144" s="298" t="str">
        <f ca="true">+IF(OFFSET('Sanitation Data'!$E$32,0,10*ROW('Sanitation Data'!E138))="","",OFFSET('Sanitation Data'!$E$32,0,10*ROW('Sanitation Data'!E138)))</f>
        <v/>
      </c>
      <c r="CU144" s="298" t="str">
        <f ca="true">+IF(OFFSET('Sanitation Data'!$F$28,0,10*ROW('Sanitation Data'!F138))="","",OFFSET('Sanitation Data'!$F$28,0,10*ROW('Sanitation Data'!F138)))</f>
        <v/>
      </c>
      <c r="CV144" s="298" t="str">
        <f ca="true">+IF(OFFSET('Sanitation Data'!$F$29,0,10*ROW('Sanitation Data'!F138))="","",OFFSET('Sanitation Data'!$F$29,0,10*ROW('Sanitation Data'!F138)))</f>
        <v/>
      </c>
      <c r="CW144" s="298" t="str">
        <f ca="true">+IF(OFFSET('Sanitation Data'!$F$30,0,10*ROW('Sanitation Data'!F138))="","",OFFSET('Sanitation Data'!$F$30,0,10*ROW('Sanitation Data'!F138)))</f>
        <v/>
      </c>
      <c r="CX144" s="298" t="str">
        <f ca="true">+IF(OFFSET('Sanitation Data'!$F$31,0,10*ROW('Sanitation Data'!F138))="","",OFFSET('Sanitation Data'!$F$31,0,10*ROW('Sanitation Data'!F138)))</f>
        <v/>
      </c>
      <c r="CY144" s="298" t="str">
        <f ca="true">+IF(OFFSET('Sanitation Data'!$F$32,0,10*ROW('Sanitation Data'!F138))="","",OFFSET('Sanitation Data'!$F$32,0,10*ROW('Sanitation Data'!F138)))</f>
        <v/>
      </c>
      <c r="CZ144" s="298" t="str">
        <f ca="true">+IF(OFFSET('Sanitation Data'!$G$28,0,10*ROW('Sanitation Data'!G138))="","",OFFSET('Sanitation Data'!$G$28,0,10*ROW('Sanitation Data'!G138)))</f>
        <v/>
      </c>
      <c r="DA144" s="298" t="str">
        <f ca="true">+IF(OFFSET('Sanitation Data'!$G$29,0,10*ROW('Sanitation Data'!G138))="","",OFFSET('Sanitation Data'!$G$29,0,10*ROW('Sanitation Data'!G138)))</f>
        <v/>
      </c>
      <c r="DB144" s="298" t="str">
        <f ca="true">+IF(OFFSET('Sanitation Data'!$G$30,0,10*ROW('Sanitation Data'!G138))="","",OFFSET('Sanitation Data'!$G$30,0,10*ROW('Sanitation Data'!G138)))</f>
        <v/>
      </c>
      <c r="DC144" s="298" t="str">
        <f ca="true">+IF(OFFSET('Sanitation Data'!$G$31,0,10*ROW('Sanitation Data'!G138))="","",OFFSET('Sanitation Data'!$G$31,0,10*ROW('Sanitation Data'!G138)))</f>
        <v/>
      </c>
      <c r="DD144" s="298" t="str">
        <f ca="true">+IF(OFFSET('Sanitation Data'!$G$32,0,10*ROW('Sanitation Data'!G138))="","",OFFSET('Sanitation Data'!$G$32,0,10*ROW('Sanitation Data'!G138)))</f>
        <v/>
      </c>
      <c r="DE144" s="298" t="str">
        <f ca="true">+IF(OFFSET('Sanitation Data'!$H$28,0,10*ROW('Sanitation Data'!H138))="","",OFFSET('Sanitation Data'!$H$28,0,10*ROW('Sanitation Data'!H138)))</f>
        <v/>
      </c>
      <c r="DF144" s="298" t="str">
        <f ca="true">+IF(OFFSET('Sanitation Data'!$H$29,0,10*ROW('Sanitation Data'!H138))="","",OFFSET('Sanitation Data'!$H$29,0,10*ROW('Sanitation Data'!H138)))</f>
        <v/>
      </c>
      <c r="DG144" s="298" t="str">
        <f ca="true">+IF(OFFSET('Sanitation Data'!$H$30,0,10*ROW('Sanitation Data'!H138))="","",OFFSET('Sanitation Data'!$H$30,0,10*ROW('Sanitation Data'!H138)))</f>
        <v/>
      </c>
      <c r="DH144" s="298" t="str">
        <f ca="true">+IF(OFFSET('Sanitation Data'!$H$31,0,10*ROW('Sanitation Data'!H138))="","",OFFSET('Sanitation Data'!$H$31,0,10*ROW('Sanitation Data'!H138)))</f>
        <v/>
      </c>
      <c r="DI144" s="298" t="str">
        <f ca="true">+IF(OFFSET('Sanitation Data'!$H$32,0,10*ROW('Sanitation Data'!H138))="","",OFFSET('Sanitation Data'!$H$32,0,10*ROW('Sanitation Data'!H138)))</f>
        <v/>
      </c>
      <c r="DJ144" s="298" t="str">
        <f ca="true">+IF(OFFSET('Sanitation Data'!$I$28,0,10*ROW('Sanitation Data'!I138))="","",OFFSET('Sanitation Data'!$I$28,0,10*ROW('Sanitation Data'!I138)))</f>
        <v/>
      </c>
      <c r="DK144" s="298" t="str">
        <f ca="true">+IF(OFFSET('Sanitation Data'!$I$29,0,10*ROW('Sanitation Data'!I138))="","",OFFSET('Sanitation Data'!$I$29,0,10*ROW('Sanitation Data'!I138)))</f>
        <v/>
      </c>
      <c r="DL144" s="298" t="str">
        <f ca="true">+IF(OFFSET('Sanitation Data'!$I$30,0,10*ROW('Sanitation Data'!I138))="","",OFFSET('Sanitation Data'!$I$30,0,10*ROW('Sanitation Data'!I138)))</f>
        <v/>
      </c>
      <c r="DM144" s="298" t="str">
        <f ca="true">+IF(OFFSET('Sanitation Data'!$I$31,0,10*ROW('Sanitation Data'!I138))="","",OFFSET('Sanitation Data'!$I$31,0,10*ROW('Sanitation Data'!I138)))</f>
        <v/>
      </c>
      <c r="DN144" s="298" t="str">
        <f ca="true">+IF(OFFSET('Sanitation Data'!$I$32,0,10*ROW('Sanitation Data'!I138))="","",OFFSET('Sanitation Data'!$I$32,0,10*ROW('Sanitation Data'!I138)))</f>
        <v/>
      </c>
      <c r="DO144" s="298" t="str">
        <f ca="true">+IF(OFFSET('Hygiene Data'!$D$11,0,10*ROW('Hygiene Data'!D138))="","",OFFSET('Hygiene Data'!$D$11,0,10*ROW('Hygiene Data'!D138)))</f>
        <v/>
      </c>
      <c r="DP144" s="298" t="str">
        <f ca="true">+IF(OFFSET('Hygiene Data'!$D$12,0,10*ROW('Hygiene Data'!D138))="","",OFFSET('Hygiene Data'!$D$12,0,10*ROW('Hygiene Data'!D138)))</f>
        <v/>
      </c>
      <c r="DQ144" s="298" t="str">
        <f ca="true">+IF(OFFSET('Hygiene Data'!$D$13,0,10*ROW('Hygiene Data'!D138))="","",OFFSET('Hygiene Data'!$D$13,0,10*ROW('Hygiene Data'!D138)))</f>
        <v/>
      </c>
      <c r="DR144" s="298" t="str">
        <f ca="true">+IF(OFFSET('Hygiene Data'!$E$11,0,10*ROW('Hygiene Data'!E138))="","",OFFSET('Hygiene Data'!$E$11,0,10*ROW('Hygiene Data'!E138)))</f>
        <v/>
      </c>
      <c r="DS144" s="298" t="str">
        <f ca="true">+IF(OFFSET('Hygiene Data'!$E$12,0,10*ROW('Hygiene Data'!E138))="","",OFFSET('Hygiene Data'!$E$12,0,10*ROW('Hygiene Data'!E138)))</f>
        <v/>
      </c>
      <c r="DT144" s="298" t="str">
        <f ca="true">+IF(OFFSET('Hygiene Data'!$E$13,0,10*ROW('Hygiene Data'!E138))="","",OFFSET('Hygiene Data'!$E$13,0,10*ROW('Hygiene Data'!E138)))</f>
        <v/>
      </c>
      <c r="DU144" s="298" t="str">
        <f ca="true">+IF(OFFSET('Hygiene Data'!$F$11,0,10*ROW('Hygiene Data'!F138))="","",OFFSET('Hygiene Data'!$F$11,0,10*ROW('Hygiene Data'!F138)))</f>
        <v/>
      </c>
      <c r="DV144" s="298" t="str">
        <f ca="true">+IF(OFFSET('Hygiene Data'!$F$12,0,10*ROW('Hygiene Data'!F138))="","",OFFSET('Hygiene Data'!$F$12,0,10*ROW('Hygiene Data'!F138)))</f>
        <v/>
      </c>
      <c r="DW144" s="298" t="str">
        <f ca="true">+IF(OFFSET('Hygiene Data'!$F$13,0,10*ROW('Hygiene Data'!F138))="","",OFFSET('Hygiene Data'!$F$13,0,10*ROW('Hygiene Data'!F138)))</f>
        <v/>
      </c>
      <c r="DX144" s="298" t="str">
        <f ca="true">+IF(OFFSET('Hygiene Data'!$G$11,0,10*ROW('Hygiene Data'!G138))="","",OFFSET('Hygiene Data'!$G$11,0,10*ROW('Hygiene Data'!G138)))</f>
        <v/>
      </c>
      <c r="DY144" s="298" t="str">
        <f ca="true">+IF(OFFSET('Hygiene Data'!$G$12,0,10*ROW('Hygiene Data'!G138))="","",OFFSET('Hygiene Data'!$G$12,0,10*ROW('Hygiene Data'!G138)))</f>
        <v/>
      </c>
      <c r="DZ144" s="298" t="str">
        <f ca="true">+IF(OFFSET('Hygiene Data'!$G$13,0,10*ROW('Hygiene Data'!G138))="","",OFFSET('Hygiene Data'!$G$13,0,10*ROW('Hygiene Data'!G138)))</f>
        <v/>
      </c>
      <c r="EA144" s="298" t="str">
        <f ca="true">+IF(OFFSET('Hygiene Data'!$H$11,0,10*ROW('Hygiene Data'!H138))="","",OFFSET('Hygiene Data'!$H$11,0,10*ROW('Hygiene Data'!H138)))</f>
        <v/>
      </c>
      <c r="EB144" s="298" t="str">
        <f ca="true">+IF(OFFSET('Hygiene Data'!$H$12,0,10*ROW('Hygiene Data'!H138))="","",OFFSET('Hygiene Data'!$H$12,0,10*ROW('Hygiene Data'!H138)))</f>
        <v/>
      </c>
      <c r="EC144" s="298" t="str">
        <f ca="true">+IF(OFFSET('Hygiene Data'!$H$13,0,10*ROW('Hygiene Data'!H138))="","",OFFSET('Hygiene Data'!$H$13,0,10*ROW('Hygiene Data'!H138)))</f>
        <v/>
      </c>
      <c r="ED144" s="298" t="str">
        <f ca="true">+IF(OFFSET('Hygiene Data'!$I$11,0,10*ROW('Hygiene Data'!I138))="","",OFFSET('Hygiene Data'!$I$11,0,10*ROW('Hygiene Data'!I138)))</f>
        <v/>
      </c>
      <c r="EE144" s="298" t="str">
        <f ca="true">+IF(OFFSET('Hygiene Data'!$I$12,0,10*ROW('Hygiene Data'!I138))="","",OFFSET('Hygiene Data'!$I$12,0,10*ROW('Hygiene Data'!I138)))</f>
        <v/>
      </c>
      <c r="EF144" s="298"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54"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8"/>
      <c r="BS145" s="298" t="str">
        <f ca="true">+IF(OFFSET('Water Data'!$D$27,0,10*ROW('Water Data'!D139))="","",OFFSET('Water Data'!$D$27,0,10*ROW('Water Data'!D139)))</f>
        <v/>
      </c>
      <c r="BT145" s="298" t="str">
        <f ca="true">+IF(OFFSET('Water Data'!$D$28,0,10*ROW('Water Data'!D139))="","",OFFSET('Water Data'!$D$28,0,10*ROW('Water Data'!D139)))</f>
        <v/>
      </c>
      <c r="BU145" s="298" t="str">
        <f ca="true">+IF(OFFSET('Water Data'!$D$29,0,10*ROW('Water Data'!D139))="","",OFFSET('Water Data'!$D$29,0,10*ROW('Water Data'!D139)))</f>
        <v/>
      </c>
      <c r="BV145" s="298" t="str">
        <f ca="true">+IF(OFFSET('Water Data'!$E$27,0,10*ROW('Water Data'!E139))="","",OFFSET('Water Data'!$E$27,0,10*ROW('Water Data'!E139)))</f>
        <v/>
      </c>
      <c r="BW145" s="298" t="str">
        <f ca="true">+IF(OFFSET('Water Data'!$E$28,0,10*ROW('Water Data'!E139))="","",OFFSET('Water Data'!$E$28,0,10*ROW('Water Data'!E139)))</f>
        <v/>
      </c>
      <c r="BX145" s="298" t="str">
        <f ca="true">+IF(OFFSET('Water Data'!$E$29,0,10*ROW('Water Data'!E139))="","",OFFSET('Water Data'!$E$29,0,10*ROW('Water Data'!E139)))</f>
        <v/>
      </c>
      <c r="BY145" s="298" t="str">
        <f ca="true">+IF(OFFSET('Water Data'!$F$27,0,10*ROW('Water Data'!F139))="","",OFFSET('Water Data'!$F$27,0,10*ROW('Water Data'!F139)))</f>
        <v/>
      </c>
      <c r="BZ145" s="298" t="str">
        <f ca="true">+IF(OFFSET('Water Data'!$F$28,0,10*ROW('Water Data'!F139))="","",OFFSET('Water Data'!$F$28,0,10*ROW('Water Data'!F139)))</f>
        <v/>
      </c>
      <c r="CA145" s="298" t="str">
        <f ca="true">+IF(OFFSET('Water Data'!$F$29,0,10*ROW('Water Data'!F139))="","",OFFSET('Water Data'!$F$29,0,10*ROW('Water Data'!F139)))</f>
        <v/>
      </c>
      <c r="CB145" s="298" t="str">
        <f ca="true">+IF(OFFSET('Water Data'!$G$27,0,10*ROW('Water Data'!G139))="","",OFFSET('Water Data'!$G$27,0,10*ROW('Water Data'!G139)))</f>
        <v/>
      </c>
      <c r="CC145" s="298" t="str">
        <f ca="true">+IF(OFFSET('Water Data'!$G$28,0,10*ROW('Water Data'!G139))="","",OFFSET('Water Data'!$G$28,0,10*ROW('Water Data'!G139)))</f>
        <v/>
      </c>
      <c r="CD145" s="298" t="str">
        <f ca="true">+IF(OFFSET('Water Data'!$G$29,0,10*ROW('Water Data'!G139))="","",OFFSET('Water Data'!$G$29,0,10*ROW('Water Data'!G139)))</f>
        <v/>
      </c>
      <c r="CE145" s="298" t="str">
        <f ca="true">+IF(OFFSET('Water Data'!$H$27,0,10*ROW('Water Data'!H139))="","",OFFSET('Water Data'!$H$27,0,10*ROW('Water Data'!H139)))</f>
        <v/>
      </c>
      <c r="CF145" s="298" t="str">
        <f ca="true">+IF(OFFSET('Water Data'!$H$28,0,10*ROW('Water Data'!H139))="","",OFFSET('Water Data'!$H$28,0,10*ROW('Water Data'!H139)))</f>
        <v/>
      </c>
      <c r="CG145" s="298" t="str">
        <f ca="true">+IF(OFFSET('Water Data'!$H$29,0,10*ROW('Water Data'!H139))="","",OFFSET('Water Data'!$H$29,0,10*ROW('Water Data'!H139)))</f>
        <v/>
      </c>
      <c r="CH145" s="298" t="str">
        <f ca="true">+IF(OFFSET('Water Data'!$I$27,0,10*ROW('Water Data'!I139))="","",OFFSET('Water Data'!$I$27,0,10*ROW('Water Data'!I139)))</f>
        <v/>
      </c>
      <c r="CI145" s="298" t="str">
        <f ca="true">+IF(OFFSET('Water Data'!$I$28,0,10*ROW('Water Data'!I139))="","",OFFSET('Water Data'!$I$28,0,10*ROW('Water Data'!I139)))</f>
        <v/>
      </c>
      <c r="CJ145" s="298" t="str">
        <f ca="true">+IF(OFFSET('Water Data'!$I$29,0,10*ROW('Water Data'!I139))="","",OFFSET('Water Data'!$I$29,0,10*ROW('Water Data'!I139)))</f>
        <v/>
      </c>
      <c r="CK145" s="298" t="str">
        <f ca="true">+IF(OFFSET('Sanitation Data'!$D$28,0,10*ROW('Sanitation Data'!D139))="","",OFFSET('Sanitation Data'!$D$28,0,10*ROW('Sanitation Data'!D139)))</f>
        <v/>
      </c>
      <c r="CL145" s="298" t="str">
        <f ca="true">+IF(OFFSET('Sanitation Data'!$D$29,0,10*ROW('Sanitation Data'!D139))="","",OFFSET('Sanitation Data'!$D$29,0,10*ROW('Sanitation Data'!D139)))</f>
        <v/>
      </c>
      <c r="CM145" s="298" t="str">
        <f ca="true">+IF(OFFSET('Sanitation Data'!$D$30,0,10*ROW('Sanitation Data'!D139))="","",OFFSET('Sanitation Data'!$D$30,0,10*ROW('Sanitation Data'!D139)))</f>
        <v/>
      </c>
      <c r="CN145" s="298" t="str">
        <f ca="true">+IF(OFFSET('Sanitation Data'!$D$31,0,10*ROW('Sanitation Data'!D139))="","",OFFSET('Sanitation Data'!$D$31,0,10*ROW('Sanitation Data'!D139)))</f>
        <v/>
      </c>
      <c r="CO145" s="298" t="str">
        <f ca="true">+IF(OFFSET('Sanitation Data'!$D$32,0,10*ROW('Sanitation Data'!D139))="","",OFFSET('Sanitation Data'!$D$32,0,10*ROW('Sanitation Data'!D139)))</f>
        <v/>
      </c>
      <c r="CP145" s="298" t="str">
        <f ca="true">+IF(OFFSET('Sanitation Data'!$E$28,0,10*ROW('Sanitation Data'!E139))="","",OFFSET('Sanitation Data'!$E$28,0,10*ROW('Sanitation Data'!E139)))</f>
        <v/>
      </c>
      <c r="CQ145" s="298" t="str">
        <f ca="true">+IF(OFFSET('Sanitation Data'!$E$29,0,10*ROW('Sanitation Data'!E139))="","",OFFSET('Sanitation Data'!$E$29,0,10*ROW('Sanitation Data'!E139)))</f>
        <v/>
      </c>
      <c r="CR145" s="298" t="str">
        <f ca="true">+IF(OFFSET('Sanitation Data'!$E$30,0,10*ROW('Sanitation Data'!E139))="","",OFFSET('Sanitation Data'!$E$30,0,10*ROW('Sanitation Data'!E139)))</f>
        <v/>
      </c>
      <c r="CS145" s="298" t="str">
        <f ca="true">+IF(OFFSET('Sanitation Data'!$E$31,0,10*ROW('Sanitation Data'!E139))="","",OFFSET('Sanitation Data'!$E$31,0,10*ROW('Sanitation Data'!E139)))</f>
        <v/>
      </c>
      <c r="CT145" s="298" t="str">
        <f ca="true">+IF(OFFSET('Sanitation Data'!$E$32,0,10*ROW('Sanitation Data'!E139))="","",OFFSET('Sanitation Data'!$E$32,0,10*ROW('Sanitation Data'!E139)))</f>
        <v/>
      </c>
      <c r="CU145" s="298" t="str">
        <f ca="true">+IF(OFFSET('Sanitation Data'!$F$28,0,10*ROW('Sanitation Data'!F139))="","",OFFSET('Sanitation Data'!$F$28,0,10*ROW('Sanitation Data'!F139)))</f>
        <v/>
      </c>
      <c r="CV145" s="298" t="str">
        <f ca="true">+IF(OFFSET('Sanitation Data'!$F$29,0,10*ROW('Sanitation Data'!F139))="","",OFFSET('Sanitation Data'!$F$29,0,10*ROW('Sanitation Data'!F139)))</f>
        <v/>
      </c>
      <c r="CW145" s="298" t="str">
        <f ca="true">+IF(OFFSET('Sanitation Data'!$F$30,0,10*ROW('Sanitation Data'!F139))="","",OFFSET('Sanitation Data'!$F$30,0,10*ROW('Sanitation Data'!F139)))</f>
        <v/>
      </c>
      <c r="CX145" s="298" t="str">
        <f ca="true">+IF(OFFSET('Sanitation Data'!$F$31,0,10*ROW('Sanitation Data'!F139))="","",OFFSET('Sanitation Data'!$F$31,0,10*ROW('Sanitation Data'!F139)))</f>
        <v/>
      </c>
      <c r="CY145" s="298" t="str">
        <f ca="true">+IF(OFFSET('Sanitation Data'!$F$32,0,10*ROW('Sanitation Data'!F139))="","",OFFSET('Sanitation Data'!$F$32,0,10*ROW('Sanitation Data'!F139)))</f>
        <v/>
      </c>
      <c r="CZ145" s="298" t="str">
        <f ca="true">+IF(OFFSET('Sanitation Data'!$G$28,0,10*ROW('Sanitation Data'!G139))="","",OFFSET('Sanitation Data'!$G$28,0,10*ROW('Sanitation Data'!G139)))</f>
        <v/>
      </c>
      <c r="DA145" s="298" t="str">
        <f ca="true">+IF(OFFSET('Sanitation Data'!$G$29,0,10*ROW('Sanitation Data'!G139))="","",OFFSET('Sanitation Data'!$G$29,0,10*ROW('Sanitation Data'!G139)))</f>
        <v/>
      </c>
      <c r="DB145" s="298" t="str">
        <f ca="true">+IF(OFFSET('Sanitation Data'!$G$30,0,10*ROW('Sanitation Data'!G139))="","",OFFSET('Sanitation Data'!$G$30,0,10*ROW('Sanitation Data'!G139)))</f>
        <v/>
      </c>
      <c r="DC145" s="298" t="str">
        <f ca="true">+IF(OFFSET('Sanitation Data'!$G$31,0,10*ROW('Sanitation Data'!G139))="","",OFFSET('Sanitation Data'!$G$31,0,10*ROW('Sanitation Data'!G139)))</f>
        <v/>
      </c>
      <c r="DD145" s="298" t="str">
        <f ca="true">+IF(OFFSET('Sanitation Data'!$G$32,0,10*ROW('Sanitation Data'!G139))="","",OFFSET('Sanitation Data'!$G$32,0,10*ROW('Sanitation Data'!G139)))</f>
        <v/>
      </c>
      <c r="DE145" s="298" t="str">
        <f ca="true">+IF(OFFSET('Sanitation Data'!$H$28,0,10*ROW('Sanitation Data'!H139))="","",OFFSET('Sanitation Data'!$H$28,0,10*ROW('Sanitation Data'!H139)))</f>
        <v/>
      </c>
      <c r="DF145" s="298" t="str">
        <f ca="true">+IF(OFFSET('Sanitation Data'!$H$29,0,10*ROW('Sanitation Data'!H139))="","",OFFSET('Sanitation Data'!$H$29,0,10*ROW('Sanitation Data'!H139)))</f>
        <v/>
      </c>
      <c r="DG145" s="298" t="str">
        <f ca="true">+IF(OFFSET('Sanitation Data'!$H$30,0,10*ROW('Sanitation Data'!H139))="","",OFFSET('Sanitation Data'!$H$30,0,10*ROW('Sanitation Data'!H139)))</f>
        <v/>
      </c>
      <c r="DH145" s="298" t="str">
        <f ca="true">+IF(OFFSET('Sanitation Data'!$H$31,0,10*ROW('Sanitation Data'!H139))="","",OFFSET('Sanitation Data'!$H$31,0,10*ROW('Sanitation Data'!H139)))</f>
        <v/>
      </c>
      <c r="DI145" s="298" t="str">
        <f ca="true">+IF(OFFSET('Sanitation Data'!$H$32,0,10*ROW('Sanitation Data'!H139))="","",OFFSET('Sanitation Data'!$H$32,0,10*ROW('Sanitation Data'!H139)))</f>
        <v/>
      </c>
      <c r="DJ145" s="298" t="str">
        <f ca="true">+IF(OFFSET('Sanitation Data'!$I$28,0,10*ROW('Sanitation Data'!I139))="","",OFFSET('Sanitation Data'!$I$28,0,10*ROW('Sanitation Data'!I139)))</f>
        <v/>
      </c>
      <c r="DK145" s="298" t="str">
        <f ca="true">+IF(OFFSET('Sanitation Data'!$I$29,0,10*ROW('Sanitation Data'!I139))="","",OFFSET('Sanitation Data'!$I$29,0,10*ROW('Sanitation Data'!I139)))</f>
        <v/>
      </c>
      <c r="DL145" s="298" t="str">
        <f ca="true">+IF(OFFSET('Sanitation Data'!$I$30,0,10*ROW('Sanitation Data'!I139))="","",OFFSET('Sanitation Data'!$I$30,0,10*ROW('Sanitation Data'!I139)))</f>
        <v/>
      </c>
      <c r="DM145" s="298" t="str">
        <f ca="true">+IF(OFFSET('Sanitation Data'!$I$31,0,10*ROW('Sanitation Data'!I139))="","",OFFSET('Sanitation Data'!$I$31,0,10*ROW('Sanitation Data'!I139)))</f>
        <v/>
      </c>
      <c r="DN145" s="298" t="str">
        <f ca="true">+IF(OFFSET('Sanitation Data'!$I$32,0,10*ROW('Sanitation Data'!I139))="","",OFFSET('Sanitation Data'!$I$32,0,10*ROW('Sanitation Data'!I139)))</f>
        <v/>
      </c>
      <c r="DO145" s="298" t="str">
        <f ca="true">+IF(OFFSET('Hygiene Data'!$D$11,0,10*ROW('Hygiene Data'!D139))="","",OFFSET('Hygiene Data'!$D$11,0,10*ROW('Hygiene Data'!D139)))</f>
        <v/>
      </c>
      <c r="DP145" s="298" t="str">
        <f ca="true">+IF(OFFSET('Hygiene Data'!$D$12,0,10*ROW('Hygiene Data'!D139))="","",OFFSET('Hygiene Data'!$D$12,0,10*ROW('Hygiene Data'!D139)))</f>
        <v/>
      </c>
      <c r="DQ145" s="298" t="str">
        <f ca="true">+IF(OFFSET('Hygiene Data'!$D$13,0,10*ROW('Hygiene Data'!D139))="","",OFFSET('Hygiene Data'!$D$13,0,10*ROW('Hygiene Data'!D139)))</f>
        <v/>
      </c>
      <c r="DR145" s="298" t="str">
        <f ca="true">+IF(OFFSET('Hygiene Data'!$E$11,0,10*ROW('Hygiene Data'!E139))="","",OFFSET('Hygiene Data'!$E$11,0,10*ROW('Hygiene Data'!E139)))</f>
        <v/>
      </c>
      <c r="DS145" s="298" t="str">
        <f ca="true">+IF(OFFSET('Hygiene Data'!$E$12,0,10*ROW('Hygiene Data'!E139))="","",OFFSET('Hygiene Data'!$E$12,0,10*ROW('Hygiene Data'!E139)))</f>
        <v/>
      </c>
      <c r="DT145" s="298" t="str">
        <f ca="true">+IF(OFFSET('Hygiene Data'!$E$13,0,10*ROW('Hygiene Data'!E139))="","",OFFSET('Hygiene Data'!$E$13,0,10*ROW('Hygiene Data'!E139)))</f>
        <v/>
      </c>
      <c r="DU145" s="298" t="str">
        <f ca="true">+IF(OFFSET('Hygiene Data'!$F$11,0,10*ROW('Hygiene Data'!F139))="","",OFFSET('Hygiene Data'!$F$11,0,10*ROW('Hygiene Data'!F139)))</f>
        <v/>
      </c>
      <c r="DV145" s="298" t="str">
        <f ca="true">+IF(OFFSET('Hygiene Data'!$F$12,0,10*ROW('Hygiene Data'!F139))="","",OFFSET('Hygiene Data'!$F$12,0,10*ROW('Hygiene Data'!F139)))</f>
        <v/>
      </c>
      <c r="DW145" s="298" t="str">
        <f ca="true">+IF(OFFSET('Hygiene Data'!$F$13,0,10*ROW('Hygiene Data'!F139))="","",OFFSET('Hygiene Data'!$F$13,0,10*ROW('Hygiene Data'!F139)))</f>
        <v/>
      </c>
      <c r="DX145" s="298" t="str">
        <f ca="true">+IF(OFFSET('Hygiene Data'!$G$11,0,10*ROW('Hygiene Data'!G139))="","",OFFSET('Hygiene Data'!$G$11,0,10*ROW('Hygiene Data'!G139)))</f>
        <v/>
      </c>
      <c r="DY145" s="298" t="str">
        <f ca="true">+IF(OFFSET('Hygiene Data'!$G$12,0,10*ROW('Hygiene Data'!G139))="","",OFFSET('Hygiene Data'!$G$12,0,10*ROW('Hygiene Data'!G139)))</f>
        <v/>
      </c>
      <c r="DZ145" s="298" t="str">
        <f ca="true">+IF(OFFSET('Hygiene Data'!$G$13,0,10*ROW('Hygiene Data'!G139))="","",OFFSET('Hygiene Data'!$G$13,0,10*ROW('Hygiene Data'!G139)))</f>
        <v/>
      </c>
      <c r="EA145" s="298" t="str">
        <f ca="true">+IF(OFFSET('Hygiene Data'!$H$11,0,10*ROW('Hygiene Data'!H139))="","",OFFSET('Hygiene Data'!$H$11,0,10*ROW('Hygiene Data'!H139)))</f>
        <v/>
      </c>
      <c r="EB145" s="298" t="str">
        <f ca="true">+IF(OFFSET('Hygiene Data'!$H$12,0,10*ROW('Hygiene Data'!H139))="","",OFFSET('Hygiene Data'!$H$12,0,10*ROW('Hygiene Data'!H139)))</f>
        <v/>
      </c>
      <c r="EC145" s="298" t="str">
        <f ca="true">+IF(OFFSET('Hygiene Data'!$H$13,0,10*ROW('Hygiene Data'!H139))="","",OFFSET('Hygiene Data'!$H$13,0,10*ROW('Hygiene Data'!H139)))</f>
        <v/>
      </c>
      <c r="ED145" s="298" t="str">
        <f ca="true">+IF(OFFSET('Hygiene Data'!$I$11,0,10*ROW('Hygiene Data'!I139))="","",OFFSET('Hygiene Data'!$I$11,0,10*ROW('Hygiene Data'!I139)))</f>
        <v/>
      </c>
      <c r="EE145" s="298" t="str">
        <f ca="true">+IF(OFFSET('Hygiene Data'!$I$12,0,10*ROW('Hygiene Data'!I139))="","",OFFSET('Hygiene Data'!$I$12,0,10*ROW('Hygiene Data'!I139)))</f>
        <v/>
      </c>
      <c r="EF145" s="298"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54"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8"/>
      <c r="BS146" s="298" t="str">
        <f ca="true">+IF(OFFSET('Water Data'!$D$27,0,10*ROW('Water Data'!D140))="","",OFFSET('Water Data'!$D$27,0,10*ROW('Water Data'!D140)))</f>
        <v/>
      </c>
      <c r="BT146" s="298" t="str">
        <f ca="true">+IF(OFFSET('Water Data'!$D$28,0,10*ROW('Water Data'!D140))="","",OFFSET('Water Data'!$D$28,0,10*ROW('Water Data'!D140)))</f>
        <v/>
      </c>
      <c r="BU146" s="298" t="str">
        <f ca="true">+IF(OFFSET('Water Data'!$D$29,0,10*ROW('Water Data'!D140))="","",OFFSET('Water Data'!$D$29,0,10*ROW('Water Data'!D140)))</f>
        <v/>
      </c>
      <c r="BV146" s="298" t="str">
        <f ca="true">+IF(OFFSET('Water Data'!$E$27,0,10*ROW('Water Data'!E140))="","",OFFSET('Water Data'!$E$27,0,10*ROW('Water Data'!E140)))</f>
        <v/>
      </c>
      <c r="BW146" s="298" t="str">
        <f ca="true">+IF(OFFSET('Water Data'!$E$28,0,10*ROW('Water Data'!E140))="","",OFFSET('Water Data'!$E$28,0,10*ROW('Water Data'!E140)))</f>
        <v/>
      </c>
      <c r="BX146" s="298" t="str">
        <f ca="true">+IF(OFFSET('Water Data'!$E$29,0,10*ROW('Water Data'!E140))="","",OFFSET('Water Data'!$E$29,0,10*ROW('Water Data'!E140)))</f>
        <v/>
      </c>
      <c r="BY146" s="298" t="str">
        <f ca="true">+IF(OFFSET('Water Data'!$F$27,0,10*ROW('Water Data'!F140))="","",OFFSET('Water Data'!$F$27,0,10*ROW('Water Data'!F140)))</f>
        <v/>
      </c>
      <c r="BZ146" s="298" t="str">
        <f ca="true">+IF(OFFSET('Water Data'!$F$28,0,10*ROW('Water Data'!F140))="","",OFFSET('Water Data'!$F$28,0,10*ROW('Water Data'!F140)))</f>
        <v/>
      </c>
      <c r="CA146" s="298" t="str">
        <f ca="true">+IF(OFFSET('Water Data'!$F$29,0,10*ROW('Water Data'!F140))="","",OFFSET('Water Data'!$F$29,0,10*ROW('Water Data'!F140)))</f>
        <v/>
      </c>
      <c r="CB146" s="298" t="str">
        <f ca="true">+IF(OFFSET('Water Data'!$G$27,0,10*ROW('Water Data'!G140))="","",OFFSET('Water Data'!$G$27,0,10*ROW('Water Data'!G140)))</f>
        <v/>
      </c>
      <c r="CC146" s="298" t="str">
        <f ca="true">+IF(OFFSET('Water Data'!$G$28,0,10*ROW('Water Data'!G140))="","",OFFSET('Water Data'!$G$28,0,10*ROW('Water Data'!G140)))</f>
        <v/>
      </c>
      <c r="CD146" s="298" t="str">
        <f ca="true">+IF(OFFSET('Water Data'!$G$29,0,10*ROW('Water Data'!G140))="","",OFFSET('Water Data'!$G$29,0,10*ROW('Water Data'!G140)))</f>
        <v/>
      </c>
      <c r="CE146" s="298" t="str">
        <f ca="true">+IF(OFFSET('Water Data'!$H$27,0,10*ROW('Water Data'!H140))="","",OFFSET('Water Data'!$H$27,0,10*ROW('Water Data'!H140)))</f>
        <v/>
      </c>
      <c r="CF146" s="298" t="str">
        <f ca="true">+IF(OFFSET('Water Data'!$H$28,0,10*ROW('Water Data'!H140))="","",OFFSET('Water Data'!$H$28,0,10*ROW('Water Data'!H140)))</f>
        <v/>
      </c>
      <c r="CG146" s="298" t="str">
        <f ca="true">+IF(OFFSET('Water Data'!$H$29,0,10*ROW('Water Data'!H140))="","",OFFSET('Water Data'!$H$29,0,10*ROW('Water Data'!H140)))</f>
        <v/>
      </c>
      <c r="CH146" s="298" t="str">
        <f ca="true">+IF(OFFSET('Water Data'!$I$27,0,10*ROW('Water Data'!I140))="","",OFFSET('Water Data'!$I$27,0,10*ROW('Water Data'!I140)))</f>
        <v/>
      </c>
      <c r="CI146" s="298" t="str">
        <f ca="true">+IF(OFFSET('Water Data'!$I$28,0,10*ROW('Water Data'!I140))="","",OFFSET('Water Data'!$I$28,0,10*ROW('Water Data'!I140)))</f>
        <v/>
      </c>
      <c r="CJ146" s="298" t="str">
        <f ca="true">+IF(OFFSET('Water Data'!$I$29,0,10*ROW('Water Data'!I140))="","",OFFSET('Water Data'!$I$29,0,10*ROW('Water Data'!I140)))</f>
        <v/>
      </c>
      <c r="CK146" s="298" t="str">
        <f ca="true">+IF(OFFSET('Sanitation Data'!$D$28,0,10*ROW('Sanitation Data'!D140))="","",OFFSET('Sanitation Data'!$D$28,0,10*ROW('Sanitation Data'!D140)))</f>
        <v/>
      </c>
      <c r="CL146" s="298" t="str">
        <f ca="true">+IF(OFFSET('Sanitation Data'!$D$29,0,10*ROW('Sanitation Data'!D140))="","",OFFSET('Sanitation Data'!$D$29,0,10*ROW('Sanitation Data'!D140)))</f>
        <v/>
      </c>
      <c r="CM146" s="298" t="str">
        <f ca="true">+IF(OFFSET('Sanitation Data'!$D$30,0,10*ROW('Sanitation Data'!D140))="","",OFFSET('Sanitation Data'!$D$30,0,10*ROW('Sanitation Data'!D140)))</f>
        <v/>
      </c>
      <c r="CN146" s="298" t="str">
        <f ca="true">+IF(OFFSET('Sanitation Data'!$D$31,0,10*ROW('Sanitation Data'!D140))="","",OFFSET('Sanitation Data'!$D$31,0,10*ROW('Sanitation Data'!D140)))</f>
        <v/>
      </c>
      <c r="CO146" s="298" t="str">
        <f ca="true">+IF(OFFSET('Sanitation Data'!$D$32,0,10*ROW('Sanitation Data'!D140))="","",OFFSET('Sanitation Data'!$D$32,0,10*ROW('Sanitation Data'!D140)))</f>
        <v/>
      </c>
      <c r="CP146" s="298" t="str">
        <f ca="true">+IF(OFFSET('Sanitation Data'!$E$28,0,10*ROW('Sanitation Data'!E140))="","",OFFSET('Sanitation Data'!$E$28,0,10*ROW('Sanitation Data'!E140)))</f>
        <v/>
      </c>
      <c r="CQ146" s="298" t="str">
        <f ca="true">+IF(OFFSET('Sanitation Data'!$E$29,0,10*ROW('Sanitation Data'!E140))="","",OFFSET('Sanitation Data'!$E$29,0,10*ROW('Sanitation Data'!E140)))</f>
        <v/>
      </c>
      <c r="CR146" s="298" t="str">
        <f ca="true">+IF(OFFSET('Sanitation Data'!$E$30,0,10*ROW('Sanitation Data'!E140))="","",OFFSET('Sanitation Data'!$E$30,0,10*ROW('Sanitation Data'!E140)))</f>
        <v/>
      </c>
      <c r="CS146" s="298" t="str">
        <f ca="true">+IF(OFFSET('Sanitation Data'!$E$31,0,10*ROW('Sanitation Data'!E140))="","",OFFSET('Sanitation Data'!$E$31,0,10*ROW('Sanitation Data'!E140)))</f>
        <v/>
      </c>
      <c r="CT146" s="298" t="str">
        <f ca="true">+IF(OFFSET('Sanitation Data'!$E$32,0,10*ROW('Sanitation Data'!E140))="","",OFFSET('Sanitation Data'!$E$32,0,10*ROW('Sanitation Data'!E140)))</f>
        <v/>
      </c>
      <c r="CU146" s="298" t="str">
        <f ca="true">+IF(OFFSET('Sanitation Data'!$F$28,0,10*ROW('Sanitation Data'!F140))="","",OFFSET('Sanitation Data'!$F$28,0,10*ROW('Sanitation Data'!F140)))</f>
        <v/>
      </c>
      <c r="CV146" s="298" t="str">
        <f ca="true">+IF(OFFSET('Sanitation Data'!$F$29,0,10*ROW('Sanitation Data'!F140))="","",OFFSET('Sanitation Data'!$F$29,0,10*ROW('Sanitation Data'!F140)))</f>
        <v/>
      </c>
      <c r="CW146" s="298" t="str">
        <f ca="true">+IF(OFFSET('Sanitation Data'!$F$30,0,10*ROW('Sanitation Data'!F140))="","",OFFSET('Sanitation Data'!$F$30,0,10*ROW('Sanitation Data'!F140)))</f>
        <v/>
      </c>
      <c r="CX146" s="298" t="str">
        <f ca="true">+IF(OFFSET('Sanitation Data'!$F$31,0,10*ROW('Sanitation Data'!F140))="","",OFFSET('Sanitation Data'!$F$31,0,10*ROW('Sanitation Data'!F140)))</f>
        <v/>
      </c>
      <c r="CY146" s="298" t="str">
        <f ca="true">+IF(OFFSET('Sanitation Data'!$F$32,0,10*ROW('Sanitation Data'!F140))="","",OFFSET('Sanitation Data'!$F$32,0,10*ROW('Sanitation Data'!F140)))</f>
        <v/>
      </c>
      <c r="CZ146" s="298" t="str">
        <f ca="true">+IF(OFFSET('Sanitation Data'!$G$28,0,10*ROW('Sanitation Data'!G140))="","",OFFSET('Sanitation Data'!$G$28,0,10*ROW('Sanitation Data'!G140)))</f>
        <v/>
      </c>
      <c r="DA146" s="298" t="str">
        <f ca="true">+IF(OFFSET('Sanitation Data'!$G$29,0,10*ROW('Sanitation Data'!G140))="","",OFFSET('Sanitation Data'!$G$29,0,10*ROW('Sanitation Data'!G140)))</f>
        <v/>
      </c>
      <c r="DB146" s="298" t="str">
        <f ca="true">+IF(OFFSET('Sanitation Data'!$G$30,0,10*ROW('Sanitation Data'!G140))="","",OFFSET('Sanitation Data'!$G$30,0,10*ROW('Sanitation Data'!G140)))</f>
        <v/>
      </c>
      <c r="DC146" s="298" t="str">
        <f ca="true">+IF(OFFSET('Sanitation Data'!$G$31,0,10*ROW('Sanitation Data'!G140))="","",OFFSET('Sanitation Data'!$G$31,0,10*ROW('Sanitation Data'!G140)))</f>
        <v/>
      </c>
      <c r="DD146" s="298" t="str">
        <f ca="true">+IF(OFFSET('Sanitation Data'!$G$32,0,10*ROW('Sanitation Data'!G140))="","",OFFSET('Sanitation Data'!$G$32,0,10*ROW('Sanitation Data'!G140)))</f>
        <v/>
      </c>
      <c r="DE146" s="298" t="str">
        <f ca="true">+IF(OFFSET('Sanitation Data'!$H$28,0,10*ROW('Sanitation Data'!H140))="","",OFFSET('Sanitation Data'!$H$28,0,10*ROW('Sanitation Data'!H140)))</f>
        <v/>
      </c>
      <c r="DF146" s="298" t="str">
        <f ca="true">+IF(OFFSET('Sanitation Data'!$H$29,0,10*ROW('Sanitation Data'!H140))="","",OFFSET('Sanitation Data'!$H$29,0,10*ROW('Sanitation Data'!H140)))</f>
        <v/>
      </c>
      <c r="DG146" s="298" t="str">
        <f ca="true">+IF(OFFSET('Sanitation Data'!$H$30,0,10*ROW('Sanitation Data'!H140))="","",OFFSET('Sanitation Data'!$H$30,0,10*ROW('Sanitation Data'!H140)))</f>
        <v/>
      </c>
      <c r="DH146" s="298" t="str">
        <f ca="true">+IF(OFFSET('Sanitation Data'!$H$31,0,10*ROW('Sanitation Data'!H140))="","",OFFSET('Sanitation Data'!$H$31,0,10*ROW('Sanitation Data'!H140)))</f>
        <v/>
      </c>
      <c r="DI146" s="298" t="str">
        <f ca="true">+IF(OFFSET('Sanitation Data'!$H$32,0,10*ROW('Sanitation Data'!H140))="","",OFFSET('Sanitation Data'!$H$32,0,10*ROW('Sanitation Data'!H140)))</f>
        <v/>
      </c>
      <c r="DJ146" s="298" t="str">
        <f ca="true">+IF(OFFSET('Sanitation Data'!$I$28,0,10*ROW('Sanitation Data'!I140))="","",OFFSET('Sanitation Data'!$I$28,0,10*ROW('Sanitation Data'!I140)))</f>
        <v/>
      </c>
      <c r="DK146" s="298" t="str">
        <f ca="true">+IF(OFFSET('Sanitation Data'!$I$29,0,10*ROW('Sanitation Data'!I140))="","",OFFSET('Sanitation Data'!$I$29,0,10*ROW('Sanitation Data'!I140)))</f>
        <v/>
      </c>
      <c r="DL146" s="298" t="str">
        <f ca="true">+IF(OFFSET('Sanitation Data'!$I$30,0,10*ROW('Sanitation Data'!I140))="","",OFFSET('Sanitation Data'!$I$30,0,10*ROW('Sanitation Data'!I140)))</f>
        <v/>
      </c>
      <c r="DM146" s="298" t="str">
        <f ca="true">+IF(OFFSET('Sanitation Data'!$I$31,0,10*ROW('Sanitation Data'!I140))="","",OFFSET('Sanitation Data'!$I$31,0,10*ROW('Sanitation Data'!I140)))</f>
        <v/>
      </c>
      <c r="DN146" s="298" t="str">
        <f ca="true">+IF(OFFSET('Sanitation Data'!$I$32,0,10*ROW('Sanitation Data'!I140))="","",OFFSET('Sanitation Data'!$I$32,0,10*ROW('Sanitation Data'!I140)))</f>
        <v/>
      </c>
      <c r="DO146" s="298" t="str">
        <f ca="true">+IF(OFFSET('Hygiene Data'!$D$11,0,10*ROW('Hygiene Data'!D140))="","",OFFSET('Hygiene Data'!$D$11,0,10*ROW('Hygiene Data'!D140)))</f>
        <v/>
      </c>
      <c r="DP146" s="298" t="str">
        <f ca="true">+IF(OFFSET('Hygiene Data'!$D$12,0,10*ROW('Hygiene Data'!D140))="","",OFFSET('Hygiene Data'!$D$12,0,10*ROW('Hygiene Data'!D140)))</f>
        <v/>
      </c>
      <c r="DQ146" s="298" t="str">
        <f ca="true">+IF(OFFSET('Hygiene Data'!$D$13,0,10*ROW('Hygiene Data'!D140))="","",OFFSET('Hygiene Data'!$D$13,0,10*ROW('Hygiene Data'!D140)))</f>
        <v/>
      </c>
      <c r="DR146" s="298" t="str">
        <f ca="true">+IF(OFFSET('Hygiene Data'!$E$11,0,10*ROW('Hygiene Data'!E140))="","",OFFSET('Hygiene Data'!$E$11,0,10*ROW('Hygiene Data'!E140)))</f>
        <v/>
      </c>
      <c r="DS146" s="298" t="str">
        <f ca="true">+IF(OFFSET('Hygiene Data'!$E$12,0,10*ROW('Hygiene Data'!E140))="","",OFFSET('Hygiene Data'!$E$12,0,10*ROW('Hygiene Data'!E140)))</f>
        <v/>
      </c>
      <c r="DT146" s="298" t="str">
        <f ca="true">+IF(OFFSET('Hygiene Data'!$E$13,0,10*ROW('Hygiene Data'!E140))="","",OFFSET('Hygiene Data'!$E$13,0,10*ROW('Hygiene Data'!E140)))</f>
        <v/>
      </c>
      <c r="DU146" s="298" t="str">
        <f ca="true">+IF(OFFSET('Hygiene Data'!$F$11,0,10*ROW('Hygiene Data'!F140))="","",OFFSET('Hygiene Data'!$F$11,0,10*ROW('Hygiene Data'!F140)))</f>
        <v/>
      </c>
      <c r="DV146" s="298" t="str">
        <f ca="true">+IF(OFFSET('Hygiene Data'!$F$12,0,10*ROW('Hygiene Data'!F140))="","",OFFSET('Hygiene Data'!$F$12,0,10*ROW('Hygiene Data'!F140)))</f>
        <v/>
      </c>
      <c r="DW146" s="298" t="str">
        <f ca="true">+IF(OFFSET('Hygiene Data'!$F$13,0,10*ROW('Hygiene Data'!F140))="","",OFFSET('Hygiene Data'!$F$13,0,10*ROW('Hygiene Data'!F140)))</f>
        <v/>
      </c>
      <c r="DX146" s="298" t="str">
        <f ca="true">+IF(OFFSET('Hygiene Data'!$G$11,0,10*ROW('Hygiene Data'!G140))="","",OFFSET('Hygiene Data'!$G$11,0,10*ROW('Hygiene Data'!G140)))</f>
        <v/>
      </c>
      <c r="DY146" s="298" t="str">
        <f ca="true">+IF(OFFSET('Hygiene Data'!$G$12,0,10*ROW('Hygiene Data'!G140))="","",OFFSET('Hygiene Data'!$G$12,0,10*ROW('Hygiene Data'!G140)))</f>
        <v/>
      </c>
      <c r="DZ146" s="298" t="str">
        <f ca="true">+IF(OFFSET('Hygiene Data'!$G$13,0,10*ROW('Hygiene Data'!G140))="","",OFFSET('Hygiene Data'!$G$13,0,10*ROW('Hygiene Data'!G140)))</f>
        <v/>
      </c>
      <c r="EA146" s="298" t="str">
        <f ca="true">+IF(OFFSET('Hygiene Data'!$H$11,0,10*ROW('Hygiene Data'!H140))="","",OFFSET('Hygiene Data'!$H$11,0,10*ROW('Hygiene Data'!H140)))</f>
        <v/>
      </c>
      <c r="EB146" s="298" t="str">
        <f ca="true">+IF(OFFSET('Hygiene Data'!$H$12,0,10*ROW('Hygiene Data'!H140))="","",OFFSET('Hygiene Data'!$H$12,0,10*ROW('Hygiene Data'!H140)))</f>
        <v/>
      </c>
      <c r="EC146" s="298" t="str">
        <f ca="true">+IF(OFFSET('Hygiene Data'!$H$13,0,10*ROW('Hygiene Data'!H140))="","",OFFSET('Hygiene Data'!$H$13,0,10*ROW('Hygiene Data'!H140)))</f>
        <v/>
      </c>
      <c r="ED146" s="298" t="str">
        <f ca="true">+IF(OFFSET('Hygiene Data'!$I$11,0,10*ROW('Hygiene Data'!I140))="","",OFFSET('Hygiene Data'!$I$11,0,10*ROW('Hygiene Data'!I140)))</f>
        <v/>
      </c>
      <c r="EE146" s="298" t="str">
        <f ca="true">+IF(OFFSET('Hygiene Data'!$I$12,0,10*ROW('Hygiene Data'!I140))="","",OFFSET('Hygiene Data'!$I$12,0,10*ROW('Hygiene Data'!I140)))</f>
        <v/>
      </c>
      <c r="EF146" s="298"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54"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8"/>
      <c r="BS147" s="298" t="str">
        <f ca="true">+IF(OFFSET('Water Data'!$D$27,0,10*ROW('Water Data'!D141))="","",OFFSET('Water Data'!$D$27,0,10*ROW('Water Data'!D141)))</f>
        <v/>
      </c>
      <c r="BT147" s="298" t="str">
        <f ca="true">+IF(OFFSET('Water Data'!$D$28,0,10*ROW('Water Data'!D141))="","",OFFSET('Water Data'!$D$28,0,10*ROW('Water Data'!D141)))</f>
        <v/>
      </c>
      <c r="BU147" s="298" t="str">
        <f ca="true">+IF(OFFSET('Water Data'!$D$29,0,10*ROW('Water Data'!D141))="","",OFFSET('Water Data'!$D$29,0,10*ROW('Water Data'!D141)))</f>
        <v/>
      </c>
      <c r="BV147" s="298" t="str">
        <f ca="true">+IF(OFFSET('Water Data'!$E$27,0,10*ROW('Water Data'!E141))="","",OFFSET('Water Data'!$E$27,0,10*ROW('Water Data'!E141)))</f>
        <v/>
      </c>
      <c r="BW147" s="298" t="str">
        <f ca="true">+IF(OFFSET('Water Data'!$E$28,0,10*ROW('Water Data'!E141))="","",OFFSET('Water Data'!$E$28,0,10*ROW('Water Data'!E141)))</f>
        <v/>
      </c>
      <c r="BX147" s="298" t="str">
        <f ca="true">+IF(OFFSET('Water Data'!$E$29,0,10*ROW('Water Data'!E141))="","",OFFSET('Water Data'!$E$29,0,10*ROW('Water Data'!E141)))</f>
        <v/>
      </c>
      <c r="BY147" s="298" t="str">
        <f ca="true">+IF(OFFSET('Water Data'!$F$27,0,10*ROW('Water Data'!F141))="","",OFFSET('Water Data'!$F$27,0,10*ROW('Water Data'!F141)))</f>
        <v/>
      </c>
      <c r="BZ147" s="298" t="str">
        <f ca="true">+IF(OFFSET('Water Data'!$F$28,0,10*ROW('Water Data'!F141))="","",OFFSET('Water Data'!$F$28,0,10*ROW('Water Data'!F141)))</f>
        <v/>
      </c>
      <c r="CA147" s="298" t="str">
        <f ca="true">+IF(OFFSET('Water Data'!$F$29,0,10*ROW('Water Data'!F141))="","",OFFSET('Water Data'!$F$29,0,10*ROW('Water Data'!F141)))</f>
        <v/>
      </c>
      <c r="CB147" s="298" t="str">
        <f ca="true">+IF(OFFSET('Water Data'!$G$27,0,10*ROW('Water Data'!G141))="","",OFFSET('Water Data'!$G$27,0,10*ROW('Water Data'!G141)))</f>
        <v/>
      </c>
      <c r="CC147" s="298" t="str">
        <f ca="true">+IF(OFFSET('Water Data'!$G$28,0,10*ROW('Water Data'!G141))="","",OFFSET('Water Data'!$G$28,0,10*ROW('Water Data'!G141)))</f>
        <v/>
      </c>
      <c r="CD147" s="298" t="str">
        <f ca="true">+IF(OFFSET('Water Data'!$G$29,0,10*ROW('Water Data'!G141))="","",OFFSET('Water Data'!$G$29,0,10*ROW('Water Data'!G141)))</f>
        <v/>
      </c>
      <c r="CE147" s="298" t="str">
        <f ca="true">+IF(OFFSET('Water Data'!$H$27,0,10*ROW('Water Data'!H141))="","",OFFSET('Water Data'!$H$27,0,10*ROW('Water Data'!H141)))</f>
        <v/>
      </c>
      <c r="CF147" s="298" t="str">
        <f ca="true">+IF(OFFSET('Water Data'!$H$28,0,10*ROW('Water Data'!H141))="","",OFFSET('Water Data'!$H$28,0,10*ROW('Water Data'!H141)))</f>
        <v/>
      </c>
      <c r="CG147" s="298" t="str">
        <f ca="true">+IF(OFFSET('Water Data'!$H$29,0,10*ROW('Water Data'!H141))="","",OFFSET('Water Data'!$H$29,0,10*ROW('Water Data'!H141)))</f>
        <v/>
      </c>
      <c r="CH147" s="298" t="str">
        <f ca="true">+IF(OFFSET('Water Data'!$I$27,0,10*ROW('Water Data'!I141))="","",OFFSET('Water Data'!$I$27,0,10*ROW('Water Data'!I141)))</f>
        <v/>
      </c>
      <c r="CI147" s="298" t="str">
        <f ca="true">+IF(OFFSET('Water Data'!$I$28,0,10*ROW('Water Data'!I141))="","",OFFSET('Water Data'!$I$28,0,10*ROW('Water Data'!I141)))</f>
        <v/>
      </c>
      <c r="CJ147" s="298" t="str">
        <f ca="true">+IF(OFFSET('Water Data'!$I$29,0,10*ROW('Water Data'!I141))="","",OFFSET('Water Data'!$I$29,0,10*ROW('Water Data'!I141)))</f>
        <v/>
      </c>
      <c r="CK147" s="298" t="str">
        <f ca="true">+IF(OFFSET('Sanitation Data'!$D$28,0,10*ROW('Sanitation Data'!D141))="","",OFFSET('Sanitation Data'!$D$28,0,10*ROW('Sanitation Data'!D141)))</f>
        <v/>
      </c>
      <c r="CL147" s="298" t="str">
        <f ca="true">+IF(OFFSET('Sanitation Data'!$D$29,0,10*ROW('Sanitation Data'!D141))="","",OFFSET('Sanitation Data'!$D$29,0,10*ROW('Sanitation Data'!D141)))</f>
        <v/>
      </c>
      <c r="CM147" s="298" t="str">
        <f ca="true">+IF(OFFSET('Sanitation Data'!$D$30,0,10*ROW('Sanitation Data'!D141))="","",OFFSET('Sanitation Data'!$D$30,0,10*ROW('Sanitation Data'!D141)))</f>
        <v/>
      </c>
      <c r="CN147" s="298" t="str">
        <f ca="true">+IF(OFFSET('Sanitation Data'!$D$31,0,10*ROW('Sanitation Data'!D141))="","",OFFSET('Sanitation Data'!$D$31,0,10*ROW('Sanitation Data'!D141)))</f>
        <v/>
      </c>
      <c r="CO147" s="298" t="str">
        <f ca="true">+IF(OFFSET('Sanitation Data'!$D$32,0,10*ROW('Sanitation Data'!D141))="","",OFFSET('Sanitation Data'!$D$32,0,10*ROW('Sanitation Data'!D141)))</f>
        <v/>
      </c>
      <c r="CP147" s="298" t="str">
        <f ca="true">+IF(OFFSET('Sanitation Data'!$E$28,0,10*ROW('Sanitation Data'!E141))="","",OFFSET('Sanitation Data'!$E$28,0,10*ROW('Sanitation Data'!E141)))</f>
        <v/>
      </c>
      <c r="CQ147" s="298" t="str">
        <f ca="true">+IF(OFFSET('Sanitation Data'!$E$29,0,10*ROW('Sanitation Data'!E141))="","",OFFSET('Sanitation Data'!$E$29,0,10*ROW('Sanitation Data'!E141)))</f>
        <v/>
      </c>
      <c r="CR147" s="298" t="str">
        <f ca="true">+IF(OFFSET('Sanitation Data'!$E$30,0,10*ROW('Sanitation Data'!E141))="","",OFFSET('Sanitation Data'!$E$30,0,10*ROW('Sanitation Data'!E141)))</f>
        <v/>
      </c>
      <c r="CS147" s="298" t="str">
        <f ca="true">+IF(OFFSET('Sanitation Data'!$E$31,0,10*ROW('Sanitation Data'!E141))="","",OFFSET('Sanitation Data'!$E$31,0,10*ROW('Sanitation Data'!E141)))</f>
        <v/>
      </c>
      <c r="CT147" s="298" t="str">
        <f ca="true">+IF(OFFSET('Sanitation Data'!$E$32,0,10*ROW('Sanitation Data'!E141))="","",OFFSET('Sanitation Data'!$E$32,0,10*ROW('Sanitation Data'!E141)))</f>
        <v/>
      </c>
      <c r="CU147" s="298" t="str">
        <f ca="true">+IF(OFFSET('Sanitation Data'!$F$28,0,10*ROW('Sanitation Data'!F141))="","",OFFSET('Sanitation Data'!$F$28,0,10*ROW('Sanitation Data'!F141)))</f>
        <v/>
      </c>
      <c r="CV147" s="298" t="str">
        <f ca="true">+IF(OFFSET('Sanitation Data'!$F$29,0,10*ROW('Sanitation Data'!F141))="","",OFFSET('Sanitation Data'!$F$29,0,10*ROW('Sanitation Data'!F141)))</f>
        <v/>
      </c>
      <c r="CW147" s="298" t="str">
        <f ca="true">+IF(OFFSET('Sanitation Data'!$F$30,0,10*ROW('Sanitation Data'!F141))="","",OFFSET('Sanitation Data'!$F$30,0,10*ROW('Sanitation Data'!F141)))</f>
        <v/>
      </c>
      <c r="CX147" s="298" t="str">
        <f ca="true">+IF(OFFSET('Sanitation Data'!$F$31,0,10*ROW('Sanitation Data'!F141))="","",OFFSET('Sanitation Data'!$F$31,0,10*ROW('Sanitation Data'!F141)))</f>
        <v/>
      </c>
      <c r="CY147" s="298" t="str">
        <f ca="true">+IF(OFFSET('Sanitation Data'!$F$32,0,10*ROW('Sanitation Data'!F141))="","",OFFSET('Sanitation Data'!$F$32,0,10*ROW('Sanitation Data'!F141)))</f>
        <v/>
      </c>
      <c r="CZ147" s="298" t="str">
        <f ca="true">+IF(OFFSET('Sanitation Data'!$G$28,0,10*ROW('Sanitation Data'!G141))="","",OFFSET('Sanitation Data'!$G$28,0,10*ROW('Sanitation Data'!G141)))</f>
        <v/>
      </c>
      <c r="DA147" s="298" t="str">
        <f ca="true">+IF(OFFSET('Sanitation Data'!$G$29,0,10*ROW('Sanitation Data'!G141))="","",OFFSET('Sanitation Data'!$G$29,0,10*ROW('Sanitation Data'!G141)))</f>
        <v/>
      </c>
      <c r="DB147" s="298" t="str">
        <f ca="true">+IF(OFFSET('Sanitation Data'!$G$30,0,10*ROW('Sanitation Data'!G141))="","",OFFSET('Sanitation Data'!$G$30,0,10*ROW('Sanitation Data'!G141)))</f>
        <v/>
      </c>
      <c r="DC147" s="298" t="str">
        <f ca="true">+IF(OFFSET('Sanitation Data'!$G$31,0,10*ROW('Sanitation Data'!G141))="","",OFFSET('Sanitation Data'!$G$31,0,10*ROW('Sanitation Data'!G141)))</f>
        <v/>
      </c>
      <c r="DD147" s="298" t="str">
        <f ca="true">+IF(OFFSET('Sanitation Data'!$G$32,0,10*ROW('Sanitation Data'!G141))="","",OFFSET('Sanitation Data'!$G$32,0,10*ROW('Sanitation Data'!G141)))</f>
        <v/>
      </c>
      <c r="DE147" s="298" t="str">
        <f ca="true">+IF(OFFSET('Sanitation Data'!$H$28,0,10*ROW('Sanitation Data'!H141))="","",OFFSET('Sanitation Data'!$H$28,0,10*ROW('Sanitation Data'!H141)))</f>
        <v/>
      </c>
      <c r="DF147" s="298" t="str">
        <f ca="true">+IF(OFFSET('Sanitation Data'!$H$29,0,10*ROW('Sanitation Data'!H141))="","",OFFSET('Sanitation Data'!$H$29,0,10*ROW('Sanitation Data'!H141)))</f>
        <v/>
      </c>
      <c r="DG147" s="298" t="str">
        <f ca="true">+IF(OFFSET('Sanitation Data'!$H$30,0,10*ROW('Sanitation Data'!H141))="","",OFFSET('Sanitation Data'!$H$30,0,10*ROW('Sanitation Data'!H141)))</f>
        <v/>
      </c>
      <c r="DH147" s="298" t="str">
        <f ca="true">+IF(OFFSET('Sanitation Data'!$H$31,0,10*ROW('Sanitation Data'!H141))="","",OFFSET('Sanitation Data'!$H$31,0,10*ROW('Sanitation Data'!H141)))</f>
        <v/>
      </c>
      <c r="DI147" s="298" t="str">
        <f ca="true">+IF(OFFSET('Sanitation Data'!$H$32,0,10*ROW('Sanitation Data'!H141))="","",OFFSET('Sanitation Data'!$H$32,0,10*ROW('Sanitation Data'!H141)))</f>
        <v/>
      </c>
      <c r="DJ147" s="298" t="str">
        <f ca="true">+IF(OFFSET('Sanitation Data'!$I$28,0,10*ROW('Sanitation Data'!I141))="","",OFFSET('Sanitation Data'!$I$28,0,10*ROW('Sanitation Data'!I141)))</f>
        <v/>
      </c>
      <c r="DK147" s="298" t="str">
        <f ca="true">+IF(OFFSET('Sanitation Data'!$I$29,0,10*ROW('Sanitation Data'!I141))="","",OFFSET('Sanitation Data'!$I$29,0,10*ROW('Sanitation Data'!I141)))</f>
        <v/>
      </c>
      <c r="DL147" s="298" t="str">
        <f ca="true">+IF(OFFSET('Sanitation Data'!$I$30,0,10*ROW('Sanitation Data'!I141))="","",OFFSET('Sanitation Data'!$I$30,0,10*ROW('Sanitation Data'!I141)))</f>
        <v/>
      </c>
      <c r="DM147" s="298" t="str">
        <f ca="true">+IF(OFFSET('Sanitation Data'!$I$31,0,10*ROW('Sanitation Data'!I141))="","",OFFSET('Sanitation Data'!$I$31,0,10*ROW('Sanitation Data'!I141)))</f>
        <v/>
      </c>
      <c r="DN147" s="298" t="str">
        <f ca="true">+IF(OFFSET('Sanitation Data'!$I$32,0,10*ROW('Sanitation Data'!I141))="","",OFFSET('Sanitation Data'!$I$32,0,10*ROW('Sanitation Data'!I141)))</f>
        <v/>
      </c>
      <c r="DO147" s="298" t="str">
        <f ca="true">+IF(OFFSET('Hygiene Data'!$D$11,0,10*ROW('Hygiene Data'!D141))="","",OFFSET('Hygiene Data'!$D$11,0,10*ROW('Hygiene Data'!D141)))</f>
        <v/>
      </c>
      <c r="DP147" s="298" t="str">
        <f ca="true">+IF(OFFSET('Hygiene Data'!$D$12,0,10*ROW('Hygiene Data'!D141))="","",OFFSET('Hygiene Data'!$D$12,0,10*ROW('Hygiene Data'!D141)))</f>
        <v/>
      </c>
      <c r="DQ147" s="298" t="str">
        <f ca="true">+IF(OFFSET('Hygiene Data'!$D$13,0,10*ROW('Hygiene Data'!D141))="","",OFFSET('Hygiene Data'!$D$13,0,10*ROW('Hygiene Data'!D141)))</f>
        <v/>
      </c>
      <c r="DR147" s="298" t="str">
        <f ca="true">+IF(OFFSET('Hygiene Data'!$E$11,0,10*ROW('Hygiene Data'!E141))="","",OFFSET('Hygiene Data'!$E$11,0,10*ROW('Hygiene Data'!E141)))</f>
        <v/>
      </c>
      <c r="DS147" s="298" t="str">
        <f ca="true">+IF(OFFSET('Hygiene Data'!$E$12,0,10*ROW('Hygiene Data'!E141))="","",OFFSET('Hygiene Data'!$E$12,0,10*ROW('Hygiene Data'!E141)))</f>
        <v/>
      </c>
      <c r="DT147" s="298" t="str">
        <f ca="true">+IF(OFFSET('Hygiene Data'!$E$13,0,10*ROW('Hygiene Data'!E141))="","",OFFSET('Hygiene Data'!$E$13,0,10*ROW('Hygiene Data'!E141)))</f>
        <v/>
      </c>
      <c r="DU147" s="298" t="str">
        <f ca="true">+IF(OFFSET('Hygiene Data'!$F$11,0,10*ROW('Hygiene Data'!F141))="","",OFFSET('Hygiene Data'!$F$11,0,10*ROW('Hygiene Data'!F141)))</f>
        <v/>
      </c>
      <c r="DV147" s="298" t="str">
        <f ca="true">+IF(OFFSET('Hygiene Data'!$F$12,0,10*ROW('Hygiene Data'!F141))="","",OFFSET('Hygiene Data'!$F$12,0,10*ROW('Hygiene Data'!F141)))</f>
        <v/>
      </c>
      <c r="DW147" s="298" t="str">
        <f ca="true">+IF(OFFSET('Hygiene Data'!$F$13,0,10*ROW('Hygiene Data'!F141))="","",OFFSET('Hygiene Data'!$F$13,0,10*ROW('Hygiene Data'!F141)))</f>
        <v/>
      </c>
      <c r="DX147" s="298" t="str">
        <f ca="true">+IF(OFFSET('Hygiene Data'!$G$11,0,10*ROW('Hygiene Data'!G141))="","",OFFSET('Hygiene Data'!$G$11,0,10*ROW('Hygiene Data'!G141)))</f>
        <v/>
      </c>
      <c r="DY147" s="298" t="str">
        <f ca="true">+IF(OFFSET('Hygiene Data'!$G$12,0,10*ROW('Hygiene Data'!G141))="","",OFFSET('Hygiene Data'!$G$12,0,10*ROW('Hygiene Data'!G141)))</f>
        <v/>
      </c>
      <c r="DZ147" s="298" t="str">
        <f ca="true">+IF(OFFSET('Hygiene Data'!$G$13,0,10*ROW('Hygiene Data'!G141))="","",OFFSET('Hygiene Data'!$G$13,0,10*ROW('Hygiene Data'!G141)))</f>
        <v/>
      </c>
      <c r="EA147" s="298" t="str">
        <f ca="true">+IF(OFFSET('Hygiene Data'!$H$11,0,10*ROW('Hygiene Data'!H141))="","",OFFSET('Hygiene Data'!$H$11,0,10*ROW('Hygiene Data'!H141)))</f>
        <v/>
      </c>
      <c r="EB147" s="298" t="str">
        <f ca="true">+IF(OFFSET('Hygiene Data'!$H$12,0,10*ROW('Hygiene Data'!H141))="","",OFFSET('Hygiene Data'!$H$12,0,10*ROW('Hygiene Data'!H141)))</f>
        <v/>
      </c>
      <c r="EC147" s="298" t="str">
        <f ca="true">+IF(OFFSET('Hygiene Data'!$H$13,0,10*ROW('Hygiene Data'!H141))="","",OFFSET('Hygiene Data'!$H$13,0,10*ROW('Hygiene Data'!H141)))</f>
        <v/>
      </c>
      <c r="ED147" s="298" t="str">
        <f ca="true">+IF(OFFSET('Hygiene Data'!$I$11,0,10*ROW('Hygiene Data'!I141))="","",OFFSET('Hygiene Data'!$I$11,0,10*ROW('Hygiene Data'!I141)))</f>
        <v/>
      </c>
      <c r="EE147" s="298" t="str">
        <f ca="true">+IF(OFFSET('Hygiene Data'!$I$12,0,10*ROW('Hygiene Data'!I141))="","",OFFSET('Hygiene Data'!$I$12,0,10*ROW('Hygiene Data'!I141)))</f>
        <v/>
      </c>
      <c r="EF147" s="298"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54"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8"/>
      <c r="BS148" s="298" t="str">
        <f ca="true">+IF(OFFSET('Water Data'!$D$27,0,10*ROW('Water Data'!D142))="","",OFFSET('Water Data'!$D$27,0,10*ROW('Water Data'!D142)))</f>
        <v/>
      </c>
      <c r="BT148" s="298" t="str">
        <f ca="true">+IF(OFFSET('Water Data'!$D$28,0,10*ROW('Water Data'!D142))="","",OFFSET('Water Data'!$D$28,0,10*ROW('Water Data'!D142)))</f>
        <v/>
      </c>
      <c r="BU148" s="298" t="str">
        <f ca="true">+IF(OFFSET('Water Data'!$D$29,0,10*ROW('Water Data'!D142))="","",OFFSET('Water Data'!$D$29,0,10*ROW('Water Data'!D142)))</f>
        <v/>
      </c>
      <c r="BV148" s="298" t="str">
        <f ca="true">+IF(OFFSET('Water Data'!$E$27,0,10*ROW('Water Data'!E142))="","",OFFSET('Water Data'!$E$27,0,10*ROW('Water Data'!E142)))</f>
        <v/>
      </c>
      <c r="BW148" s="298" t="str">
        <f ca="true">+IF(OFFSET('Water Data'!$E$28,0,10*ROW('Water Data'!E142))="","",OFFSET('Water Data'!$E$28,0,10*ROW('Water Data'!E142)))</f>
        <v/>
      </c>
      <c r="BX148" s="298" t="str">
        <f ca="true">+IF(OFFSET('Water Data'!$E$29,0,10*ROW('Water Data'!E142))="","",OFFSET('Water Data'!$E$29,0,10*ROW('Water Data'!E142)))</f>
        <v/>
      </c>
      <c r="BY148" s="298" t="str">
        <f ca="true">+IF(OFFSET('Water Data'!$F$27,0,10*ROW('Water Data'!F142))="","",OFFSET('Water Data'!$F$27,0,10*ROW('Water Data'!F142)))</f>
        <v/>
      </c>
      <c r="BZ148" s="298" t="str">
        <f ca="true">+IF(OFFSET('Water Data'!$F$28,0,10*ROW('Water Data'!F142))="","",OFFSET('Water Data'!$F$28,0,10*ROW('Water Data'!F142)))</f>
        <v/>
      </c>
      <c r="CA148" s="298" t="str">
        <f ca="true">+IF(OFFSET('Water Data'!$F$29,0,10*ROW('Water Data'!F142))="","",OFFSET('Water Data'!$F$29,0,10*ROW('Water Data'!F142)))</f>
        <v/>
      </c>
      <c r="CB148" s="298" t="str">
        <f ca="true">+IF(OFFSET('Water Data'!$G$27,0,10*ROW('Water Data'!G142))="","",OFFSET('Water Data'!$G$27,0,10*ROW('Water Data'!G142)))</f>
        <v/>
      </c>
      <c r="CC148" s="298" t="str">
        <f ca="true">+IF(OFFSET('Water Data'!$G$28,0,10*ROW('Water Data'!G142))="","",OFFSET('Water Data'!$G$28,0,10*ROW('Water Data'!G142)))</f>
        <v/>
      </c>
      <c r="CD148" s="298" t="str">
        <f ca="true">+IF(OFFSET('Water Data'!$G$29,0,10*ROW('Water Data'!G142))="","",OFFSET('Water Data'!$G$29,0,10*ROW('Water Data'!G142)))</f>
        <v/>
      </c>
      <c r="CE148" s="298" t="str">
        <f ca="true">+IF(OFFSET('Water Data'!$H$27,0,10*ROW('Water Data'!H142))="","",OFFSET('Water Data'!$H$27,0,10*ROW('Water Data'!H142)))</f>
        <v/>
      </c>
      <c r="CF148" s="298" t="str">
        <f ca="true">+IF(OFFSET('Water Data'!$H$28,0,10*ROW('Water Data'!H142))="","",OFFSET('Water Data'!$H$28,0,10*ROW('Water Data'!H142)))</f>
        <v/>
      </c>
      <c r="CG148" s="298" t="str">
        <f ca="true">+IF(OFFSET('Water Data'!$H$29,0,10*ROW('Water Data'!H142))="","",OFFSET('Water Data'!$H$29,0,10*ROW('Water Data'!H142)))</f>
        <v/>
      </c>
      <c r="CH148" s="298" t="str">
        <f ca="true">+IF(OFFSET('Water Data'!$I$27,0,10*ROW('Water Data'!I142))="","",OFFSET('Water Data'!$I$27,0,10*ROW('Water Data'!I142)))</f>
        <v/>
      </c>
      <c r="CI148" s="298" t="str">
        <f ca="true">+IF(OFFSET('Water Data'!$I$28,0,10*ROW('Water Data'!I142))="","",OFFSET('Water Data'!$I$28,0,10*ROW('Water Data'!I142)))</f>
        <v/>
      </c>
      <c r="CJ148" s="298" t="str">
        <f ca="true">+IF(OFFSET('Water Data'!$I$29,0,10*ROW('Water Data'!I142))="","",OFFSET('Water Data'!$I$29,0,10*ROW('Water Data'!I142)))</f>
        <v/>
      </c>
      <c r="CK148" s="298" t="str">
        <f ca="true">+IF(OFFSET('Sanitation Data'!$D$28,0,10*ROW('Sanitation Data'!D142))="","",OFFSET('Sanitation Data'!$D$28,0,10*ROW('Sanitation Data'!D142)))</f>
        <v/>
      </c>
      <c r="CL148" s="298" t="str">
        <f ca="true">+IF(OFFSET('Sanitation Data'!$D$29,0,10*ROW('Sanitation Data'!D142))="","",OFFSET('Sanitation Data'!$D$29,0,10*ROW('Sanitation Data'!D142)))</f>
        <v/>
      </c>
      <c r="CM148" s="298" t="str">
        <f ca="true">+IF(OFFSET('Sanitation Data'!$D$30,0,10*ROW('Sanitation Data'!D142))="","",OFFSET('Sanitation Data'!$D$30,0,10*ROW('Sanitation Data'!D142)))</f>
        <v/>
      </c>
      <c r="CN148" s="298" t="str">
        <f ca="true">+IF(OFFSET('Sanitation Data'!$D$31,0,10*ROW('Sanitation Data'!D142))="","",OFFSET('Sanitation Data'!$D$31,0,10*ROW('Sanitation Data'!D142)))</f>
        <v/>
      </c>
      <c r="CO148" s="298" t="str">
        <f ca="true">+IF(OFFSET('Sanitation Data'!$D$32,0,10*ROW('Sanitation Data'!D142))="","",OFFSET('Sanitation Data'!$D$32,0,10*ROW('Sanitation Data'!D142)))</f>
        <v/>
      </c>
      <c r="CP148" s="298" t="str">
        <f ca="true">+IF(OFFSET('Sanitation Data'!$E$28,0,10*ROW('Sanitation Data'!E142))="","",OFFSET('Sanitation Data'!$E$28,0,10*ROW('Sanitation Data'!E142)))</f>
        <v/>
      </c>
      <c r="CQ148" s="298" t="str">
        <f ca="true">+IF(OFFSET('Sanitation Data'!$E$29,0,10*ROW('Sanitation Data'!E142))="","",OFFSET('Sanitation Data'!$E$29,0,10*ROW('Sanitation Data'!E142)))</f>
        <v/>
      </c>
      <c r="CR148" s="298" t="str">
        <f ca="true">+IF(OFFSET('Sanitation Data'!$E$30,0,10*ROW('Sanitation Data'!E142))="","",OFFSET('Sanitation Data'!$E$30,0,10*ROW('Sanitation Data'!E142)))</f>
        <v/>
      </c>
      <c r="CS148" s="298" t="str">
        <f ca="true">+IF(OFFSET('Sanitation Data'!$E$31,0,10*ROW('Sanitation Data'!E142))="","",OFFSET('Sanitation Data'!$E$31,0,10*ROW('Sanitation Data'!E142)))</f>
        <v/>
      </c>
      <c r="CT148" s="298" t="str">
        <f ca="true">+IF(OFFSET('Sanitation Data'!$E$32,0,10*ROW('Sanitation Data'!E142))="","",OFFSET('Sanitation Data'!$E$32,0,10*ROW('Sanitation Data'!E142)))</f>
        <v/>
      </c>
      <c r="CU148" s="298" t="str">
        <f ca="true">+IF(OFFSET('Sanitation Data'!$F$28,0,10*ROW('Sanitation Data'!F142))="","",OFFSET('Sanitation Data'!$F$28,0,10*ROW('Sanitation Data'!F142)))</f>
        <v/>
      </c>
      <c r="CV148" s="298" t="str">
        <f ca="true">+IF(OFFSET('Sanitation Data'!$F$29,0,10*ROW('Sanitation Data'!F142))="","",OFFSET('Sanitation Data'!$F$29,0,10*ROW('Sanitation Data'!F142)))</f>
        <v/>
      </c>
      <c r="CW148" s="298" t="str">
        <f ca="true">+IF(OFFSET('Sanitation Data'!$F$30,0,10*ROW('Sanitation Data'!F142))="","",OFFSET('Sanitation Data'!$F$30,0,10*ROW('Sanitation Data'!F142)))</f>
        <v/>
      </c>
      <c r="CX148" s="298" t="str">
        <f ca="true">+IF(OFFSET('Sanitation Data'!$F$31,0,10*ROW('Sanitation Data'!F142))="","",OFFSET('Sanitation Data'!$F$31,0,10*ROW('Sanitation Data'!F142)))</f>
        <v/>
      </c>
      <c r="CY148" s="298" t="str">
        <f ca="true">+IF(OFFSET('Sanitation Data'!$F$32,0,10*ROW('Sanitation Data'!F142))="","",OFFSET('Sanitation Data'!$F$32,0,10*ROW('Sanitation Data'!F142)))</f>
        <v/>
      </c>
      <c r="CZ148" s="298" t="str">
        <f ca="true">+IF(OFFSET('Sanitation Data'!$G$28,0,10*ROW('Sanitation Data'!G142))="","",OFFSET('Sanitation Data'!$G$28,0,10*ROW('Sanitation Data'!G142)))</f>
        <v/>
      </c>
      <c r="DA148" s="298" t="str">
        <f ca="true">+IF(OFFSET('Sanitation Data'!$G$29,0,10*ROW('Sanitation Data'!G142))="","",OFFSET('Sanitation Data'!$G$29,0,10*ROW('Sanitation Data'!G142)))</f>
        <v/>
      </c>
      <c r="DB148" s="298" t="str">
        <f ca="true">+IF(OFFSET('Sanitation Data'!$G$30,0,10*ROW('Sanitation Data'!G142))="","",OFFSET('Sanitation Data'!$G$30,0,10*ROW('Sanitation Data'!G142)))</f>
        <v/>
      </c>
      <c r="DC148" s="298" t="str">
        <f ca="true">+IF(OFFSET('Sanitation Data'!$G$31,0,10*ROW('Sanitation Data'!G142))="","",OFFSET('Sanitation Data'!$G$31,0,10*ROW('Sanitation Data'!G142)))</f>
        <v/>
      </c>
      <c r="DD148" s="298" t="str">
        <f ca="true">+IF(OFFSET('Sanitation Data'!$G$32,0,10*ROW('Sanitation Data'!G142))="","",OFFSET('Sanitation Data'!$G$32,0,10*ROW('Sanitation Data'!G142)))</f>
        <v/>
      </c>
      <c r="DE148" s="298" t="str">
        <f ca="true">+IF(OFFSET('Sanitation Data'!$H$28,0,10*ROW('Sanitation Data'!H142))="","",OFFSET('Sanitation Data'!$H$28,0,10*ROW('Sanitation Data'!H142)))</f>
        <v/>
      </c>
      <c r="DF148" s="298" t="str">
        <f ca="true">+IF(OFFSET('Sanitation Data'!$H$29,0,10*ROW('Sanitation Data'!H142))="","",OFFSET('Sanitation Data'!$H$29,0,10*ROW('Sanitation Data'!H142)))</f>
        <v/>
      </c>
      <c r="DG148" s="298" t="str">
        <f ca="true">+IF(OFFSET('Sanitation Data'!$H$30,0,10*ROW('Sanitation Data'!H142))="","",OFFSET('Sanitation Data'!$H$30,0,10*ROW('Sanitation Data'!H142)))</f>
        <v/>
      </c>
      <c r="DH148" s="298" t="str">
        <f ca="true">+IF(OFFSET('Sanitation Data'!$H$31,0,10*ROW('Sanitation Data'!H142))="","",OFFSET('Sanitation Data'!$H$31,0,10*ROW('Sanitation Data'!H142)))</f>
        <v/>
      </c>
      <c r="DI148" s="298" t="str">
        <f ca="true">+IF(OFFSET('Sanitation Data'!$H$32,0,10*ROW('Sanitation Data'!H142))="","",OFFSET('Sanitation Data'!$H$32,0,10*ROW('Sanitation Data'!H142)))</f>
        <v/>
      </c>
      <c r="DJ148" s="298" t="str">
        <f ca="true">+IF(OFFSET('Sanitation Data'!$I$28,0,10*ROW('Sanitation Data'!I142))="","",OFFSET('Sanitation Data'!$I$28,0,10*ROW('Sanitation Data'!I142)))</f>
        <v/>
      </c>
      <c r="DK148" s="298" t="str">
        <f ca="true">+IF(OFFSET('Sanitation Data'!$I$29,0,10*ROW('Sanitation Data'!I142))="","",OFFSET('Sanitation Data'!$I$29,0,10*ROW('Sanitation Data'!I142)))</f>
        <v/>
      </c>
      <c r="DL148" s="298" t="str">
        <f ca="true">+IF(OFFSET('Sanitation Data'!$I$30,0,10*ROW('Sanitation Data'!I142))="","",OFFSET('Sanitation Data'!$I$30,0,10*ROW('Sanitation Data'!I142)))</f>
        <v/>
      </c>
      <c r="DM148" s="298" t="str">
        <f ca="true">+IF(OFFSET('Sanitation Data'!$I$31,0,10*ROW('Sanitation Data'!I142))="","",OFFSET('Sanitation Data'!$I$31,0,10*ROW('Sanitation Data'!I142)))</f>
        <v/>
      </c>
      <c r="DN148" s="298" t="str">
        <f ca="true">+IF(OFFSET('Sanitation Data'!$I$32,0,10*ROW('Sanitation Data'!I142))="","",OFFSET('Sanitation Data'!$I$32,0,10*ROW('Sanitation Data'!I142)))</f>
        <v/>
      </c>
      <c r="DO148" s="298" t="str">
        <f ca="true">+IF(OFFSET('Hygiene Data'!$D$11,0,10*ROW('Hygiene Data'!D142))="","",OFFSET('Hygiene Data'!$D$11,0,10*ROW('Hygiene Data'!D142)))</f>
        <v/>
      </c>
      <c r="DP148" s="298" t="str">
        <f ca="true">+IF(OFFSET('Hygiene Data'!$D$12,0,10*ROW('Hygiene Data'!D142))="","",OFFSET('Hygiene Data'!$D$12,0,10*ROW('Hygiene Data'!D142)))</f>
        <v/>
      </c>
      <c r="DQ148" s="298" t="str">
        <f ca="true">+IF(OFFSET('Hygiene Data'!$D$13,0,10*ROW('Hygiene Data'!D142))="","",OFFSET('Hygiene Data'!$D$13,0,10*ROW('Hygiene Data'!D142)))</f>
        <v/>
      </c>
      <c r="DR148" s="298" t="str">
        <f ca="true">+IF(OFFSET('Hygiene Data'!$E$11,0,10*ROW('Hygiene Data'!E142))="","",OFFSET('Hygiene Data'!$E$11,0,10*ROW('Hygiene Data'!E142)))</f>
        <v/>
      </c>
      <c r="DS148" s="298" t="str">
        <f ca="true">+IF(OFFSET('Hygiene Data'!$E$12,0,10*ROW('Hygiene Data'!E142))="","",OFFSET('Hygiene Data'!$E$12,0,10*ROW('Hygiene Data'!E142)))</f>
        <v/>
      </c>
      <c r="DT148" s="298" t="str">
        <f ca="true">+IF(OFFSET('Hygiene Data'!$E$13,0,10*ROW('Hygiene Data'!E142))="","",OFFSET('Hygiene Data'!$E$13,0,10*ROW('Hygiene Data'!E142)))</f>
        <v/>
      </c>
      <c r="DU148" s="298" t="str">
        <f ca="true">+IF(OFFSET('Hygiene Data'!$F$11,0,10*ROW('Hygiene Data'!F142))="","",OFFSET('Hygiene Data'!$F$11,0,10*ROW('Hygiene Data'!F142)))</f>
        <v/>
      </c>
      <c r="DV148" s="298" t="str">
        <f ca="true">+IF(OFFSET('Hygiene Data'!$F$12,0,10*ROW('Hygiene Data'!F142))="","",OFFSET('Hygiene Data'!$F$12,0,10*ROW('Hygiene Data'!F142)))</f>
        <v/>
      </c>
      <c r="DW148" s="298" t="str">
        <f ca="true">+IF(OFFSET('Hygiene Data'!$F$13,0,10*ROW('Hygiene Data'!F142))="","",OFFSET('Hygiene Data'!$F$13,0,10*ROW('Hygiene Data'!F142)))</f>
        <v/>
      </c>
      <c r="DX148" s="298" t="str">
        <f ca="true">+IF(OFFSET('Hygiene Data'!$G$11,0,10*ROW('Hygiene Data'!G142))="","",OFFSET('Hygiene Data'!$G$11,0,10*ROW('Hygiene Data'!G142)))</f>
        <v/>
      </c>
      <c r="DY148" s="298" t="str">
        <f ca="true">+IF(OFFSET('Hygiene Data'!$G$12,0,10*ROW('Hygiene Data'!G142))="","",OFFSET('Hygiene Data'!$G$12,0,10*ROW('Hygiene Data'!G142)))</f>
        <v/>
      </c>
      <c r="DZ148" s="298" t="str">
        <f ca="true">+IF(OFFSET('Hygiene Data'!$G$13,0,10*ROW('Hygiene Data'!G142))="","",OFFSET('Hygiene Data'!$G$13,0,10*ROW('Hygiene Data'!G142)))</f>
        <v/>
      </c>
      <c r="EA148" s="298" t="str">
        <f ca="true">+IF(OFFSET('Hygiene Data'!$H$11,0,10*ROW('Hygiene Data'!H142))="","",OFFSET('Hygiene Data'!$H$11,0,10*ROW('Hygiene Data'!H142)))</f>
        <v/>
      </c>
      <c r="EB148" s="298" t="str">
        <f ca="true">+IF(OFFSET('Hygiene Data'!$H$12,0,10*ROW('Hygiene Data'!H142))="","",OFFSET('Hygiene Data'!$H$12,0,10*ROW('Hygiene Data'!H142)))</f>
        <v/>
      </c>
      <c r="EC148" s="298" t="str">
        <f ca="true">+IF(OFFSET('Hygiene Data'!$H$13,0,10*ROW('Hygiene Data'!H142))="","",OFFSET('Hygiene Data'!$H$13,0,10*ROW('Hygiene Data'!H142)))</f>
        <v/>
      </c>
      <c r="ED148" s="298" t="str">
        <f ca="true">+IF(OFFSET('Hygiene Data'!$I$11,0,10*ROW('Hygiene Data'!I142))="","",OFFSET('Hygiene Data'!$I$11,0,10*ROW('Hygiene Data'!I142)))</f>
        <v/>
      </c>
      <c r="EE148" s="298" t="str">
        <f ca="true">+IF(OFFSET('Hygiene Data'!$I$12,0,10*ROW('Hygiene Data'!I142))="","",OFFSET('Hygiene Data'!$I$12,0,10*ROW('Hygiene Data'!I142)))</f>
        <v/>
      </c>
      <c r="EF148" s="298"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54"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8"/>
      <c r="BS149" s="298" t="str">
        <f ca="true">+IF(OFFSET('Water Data'!$D$27,0,10*ROW('Water Data'!D143))="","",OFFSET('Water Data'!$D$27,0,10*ROW('Water Data'!D143)))</f>
        <v/>
      </c>
      <c r="BT149" s="298" t="str">
        <f ca="true">+IF(OFFSET('Water Data'!$D$28,0,10*ROW('Water Data'!D143))="","",OFFSET('Water Data'!$D$28,0,10*ROW('Water Data'!D143)))</f>
        <v/>
      </c>
      <c r="BU149" s="298" t="str">
        <f ca="true">+IF(OFFSET('Water Data'!$D$29,0,10*ROW('Water Data'!D143))="","",OFFSET('Water Data'!$D$29,0,10*ROW('Water Data'!D143)))</f>
        <v/>
      </c>
      <c r="BV149" s="298" t="str">
        <f ca="true">+IF(OFFSET('Water Data'!$E$27,0,10*ROW('Water Data'!E143))="","",OFFSET('Water Data'!$E$27,0,10*ROW('Water Data'!E143)))</f>
        <v/>
      </c>
      <c r="BW149" s="298" t="str">
        <f ca="true">+IF(OFFSET('Water Data'!$E$28,0,10*ROW('Water Data'!E143))="","",OFFSET('Water Data'!$E$28,0,10*ROW('Water Data'!E143)))</f>
        <v/>
      </c>
      <c r="BX149" s="298" t="str">
        <f ca="true">+IF(OFFSET('Water Data'!$E$29,0,10*ROW('Water Data'!E143))="","",OFFSET('Water Data'!$E$29,0,10*ROW('Water Data'!E143)))</f>
        <v/>
      </c>
      <c r="BY149" s="298" t="str">
        <f ca="true">+IF(OFFSET('Water Data'!$F$27,0,10*ROW('Water Data'!F143))="","",OFFSET('Water Data'!$F$27,0,10*ROW('Water Data'!F143)))</f>
        <v/>
      </c>
      <c r="BZ149" s="298" t="str">
        <f ca="true">+IF(OFFSET('Water Data'!$F$28,0,10*ROW('Water Data'!F143))="","",OFFSET('Water Data'!$F$28,0,10*ROW('Water Data'!F143)))</f>
        <v/>
      </c>
      <c r="CA149" s="298" t="str">
        <f ca="true">+IF(OFFSET('Water Data'!$F$29,0,10*ROW('Water Data'!F143))="","",OFFSET('Water Data'!$F$29,0,10*ROW('Water Data'!F143)))</f>
        <v/>
      </c>
      <c r="CB149" s="298" t="str">
        <f ca="true">+IF(OFFSET('Water Data'!$G$27,0,10*ROW('Water Data'!G143))="","",OFFSET('Water Data'!$G$27,0,10*ROW('Water Data'!G143)))</f>
        <v/>
      </c>
      <c r="CC149" s="298" t="str">
        <f ca="true">+IF(OFFSET('Water Data'!$G$28,0,10*ROW('Water Data'!G143))="","",OFFSET('Water Data'!$G$28,0,10*ROW('Water Data'!G143)))</f>
        <v/>
      </c>
      <c r="CD149" s="298" t="str">
        <f ca="true">+IF(OFFSET('Water Data'!$G$29,0,10*ROW('Water Data'!G143))="","",OFFSET('Water Data'!$G$29,0,10*ROW('Water Data'!G143)))</f>
        <v/>
      </c>
      <c r="CE149" s="298" t="str">
        <f ca="true">+IF(OFFSET('Water Data'!$H$27,0,10*ROW('Water Data'!H143))="","",OFFSET('Water Data'!$H$27,0,10*ROW('Water Data'!H143)))</f>
        <v/>
      </c>
      <c r="CF149" s="298" t="str">
        <f ca="true">+IF(OFFSET('Water Data'!$H$28,0,10*ROW('Water Data'!H143))="","",OFFSET('Water Data'!$H$28,0,10*ROW('Water Data'!H143)))</f>
        <v/>
      </c>
      <c r="CG149" s="298" t="str">
        <f ca="true">+IF(OFFSET('Water Data'!$H$29,0,10*ROW('Water Data'!H143))="","",OFFSET('Water Data'!$H$29,0,10*ROW('Water Data'!H143)))</f>
        <v/>
      </c>
      <c r="CH149" s="298" t="str">
        <f ca="true">+IF(OFFSET('Water Data'!$I$27,0,10*ROW('Water Data'!I143))="","",OFFSET('Water Data'!$I$27,0,10*ROW('Water Data'!I143)))</f>
        <v/>
      </c>
      <c r="CI149" s="298" t="str">
        <f ca="true">+IF(OFFSET('Water Data'!$I$28,0,10*ROW('Water Data'!I143))="","",OFFSET('Water Data'!$I$28,0,10*ROW('Water Data'!I143)))</f>
        <v/>
      </c>
      <c r="CJ149" s="298" t="str">
        <f ca="true">+IF(OFFSET('Water Data'!$I$29,0,10*ROW('Water Data'!I143))="","",OFFSET('Water Data'!$I$29,0,10*ROW('Water Data'!I143)))</f>
        <v/>
      </c>
      <c r="CK149" s="298" t="str">
        <f ca="true">+IF(OFFSET('Sanitation Data'!$D$28,0,10*ROW('Sanitation Data'!D143))="","",OFFSET('Sanitation Data'!$D$28,0,10*ROW('Sanitation Data'!D143)))</f>
        <v/>
      </c>
      <c r="CL149" s="298" t="str">
        <f ca="true">+IF(OFFSET('Sanitation Data'!$D$29,0,10*ROW('Sanitation Data'!D143))="","",OFFSET('Sanitation Data'!$D$29,0,10*ROW('Sanitation Data'!D143)))</f>
        <v/>
      </c>
      <c r="CM149" s="298" t="str">
        <f ca="true">+IF(OFFSET('Sanitation Data'!$D$30,0,10*ROW('Sanitation Data'!D143))="","",OFFSET('Sanitation Data'!$D$30,0,10*ROW('Sanitation Data'!D143)))</f>
        <v/>
      </c>
      <c r="CN149" s="298" t="str">
        <f ca="true">+IF(OFFSET('Sanitation Data'!$D$31,0,10*ROW('Sanitation Data'!D143))="","",OFFSET('Sanitation Data'!$D$31,0,10*ROW('Sanitation Data'!D143)))</f>
        <v/>
      </c>
      <c r="CO149" s="298" t="str">
        <f ca="true">+IF(OFFSET('Sanitation Data'!$D$32,0,10*ROW('Sanitation Data'!D143))="","",OFFSET('Sanitation Data'!$D$32,0,10*ROW('Sanitation Data'!D143)))</f>
        <v/>
      </c>
      <c r="CP149" s="298" t="str">
        <f ca="true">+IF(OFFSET('Sanitation Data'!$E$28,0,10*ROW('Sanitation Data'!E143))="","",OFFSET('Sanitation Data'!$E$28,0,10*ROW('Sanitation Data'!E143)))</f>
        <v/>
      </c>
      <c r="CQ149" s="298" t="str">
        <f ca="true">+IF(OFFSET('Sanitation Data'!$E$29,0,10*ROW('Sanitation Data'!E143))="","",OFFSET('Sanitation Data'!$E$29,0,10*ROW('Sanitation Data'!E143)))</f>
        <v/>
      </c>
      <c r="CR149" s="298" t="str">
        <f ca="true">+IF(OFFSET('Sanitation Data'!$E$30,0,10*ROW('Sanitation Data'!E143))="","",OFFSET('Sanitation Data'!$E$30,0,10*ROW('Sanitation Data'!E143)))</f>
        <v/>
      </c>
      <c r="CS149" s="298" t="str">
        <f ca="true">+IF(OFFSET('Sanitation Data'!$E$31,0,10*ROW('Sanitation Data'!E143))="","",OFFSET('Sanitation Data'!$E$31,0,10*ROW('Sanitation Data'!E143)))</f>
        <v/>
      </c>
      <c r="CT149" s="298" t="str">
        <f ca="true">+IF(OFFSET('Sanitation Data'!$E$32,0,10*ROW('Sanitation Data'!E143))="","",OFFSET('Sanitation Data'!$E$32,0,10*ROW('Sanitation Data'!E143)))</f>
        <v/>
      </c>
      <c r="CU149" s="298" t="str">
        <f ca="true">+IF(OFFSET('Sanitation Data'!$F$28,0,10*ROW('Sanitation Data'!F143))="","",OFFSET('Sanitation Data'!$F$28,0,10*ROW('Sanitation Data'!F143)))</f>
        <v/>
      </c>
      <c r="CV149" s="298" t="str">
        <f ca="true">+IF(OFFSET('Sanitation Data'!$F$29,0,10*ROW('Sanitation Data'!F143))="","",OFFSET('Sanitation Data'!$F$29,0,10*ROW('Sanitation Data'!F143)))</f>
        <v/>
      </c>
      <c r="CW149" s="298" t="str">
        <f ca="true">+IF(OFFSET('Sanitation Data'!$F$30,0,10*ROW('Sanitation Data'!F143))="","",OFFSET('Sanitation Data'!$F$30,0,10*ROW('Sanitation Data'!F143)))</f>
        <v/>
      </c>
      <c r="CX149" s="298" t="str">
        <f ca="true">+IF(OFFSET('Sanitation Data'!$F$31,0,10*ROW('Sanitation Data'!F143))="","",OFFSET('Sanitation Data'!$F$31,0,10*ROW('Sanitation Data'!F143)))</f>
        <v/>
      </c>
      <c r="CY149" s="298" t="str">
        <f ca="true">+IF(OFFSET('Sanitation Data'!$F$32,0,10*ROW('Sanitation Data'!F143))="","",OFFSET('Sanitation Data'!$F$32,0,10*ROW('Sanitation Data'!F143)))</f>
        <v/>
      </c>
      <c r="CZ149" s="298" t="str">
        <f ca="true">+IF(OFFSET('Sanitation Data'!$G$28,0,10*ROW('Sanitation Data'!G143))="","",OFFSET('Sanitation Data'!$G$28,0,10*ROW('Sanitation Data'!G143)))</f>
        <v/>
      </c>
      <c r="DA149" s="298" t="str">
        <f ca="true">+IF(OFFSET('Sanitation Data'!$G$29,0,10*ROW('Sanitation Data'!G143))="","",OFFSET('Sanitation Data'!$G$29,0,10*ROW('Sanitation Data'!G143)))</f>
        <v/>
      </c>
      <c r="DB149" s="298" t="str">
        <f ca="true">+IF(OFFSET('Sanitation Data'!$G$30,0,10*ROW('Sanitation Data'!G143))="","",OFFSET('Sanitation Data'!$G$30,0,10*ROW('Sanitation Data'!G143)))</f>
        <v/>
      </c>
      <c r="DC149" s="298" t="str">
        <f ca="true">+IF(OFFSET('Sanitation Data'!$G$31,0,10*ROW('Sanitation Data'!G143))="","",OFFSET('Sanitation Data'!$G$31,0,10*ROW('Sanitation Data'!G143)))</f>
        <v/>
      </c>
      <c r="DD149" s="298" t="str">
        <f ca="true">+IF(OFFSET('Sanitation Data'!$G$32,0,10*ROW('Sanitation Data'!G143))="","",OFFSET('Sanitation Data'!$G$32,0,10*ROW('Sanitation Data'!G143)))</f>
        <v/>
      </c>
      <c r="DE149" s="298" t="str">
        <f ca="true">+IF(OFFSET('Sanitation Data'!$H$28,0,10*ROW('Sanitation Data'!H143))="","",OFFSET('Sanitation Data'!$H$28,0,10*ROW('Sanitation Data'!H143)))</f>
        <v/>
      </c>
      <c r="DF149" s="298" t="str">
        <f ca="true">+IF(OFFSET('Sanitation Data'!$H$29,0,10*ROW('Sanitation Data'!H143))="","",OFFSET('Sanitation Data'!$H$29,0,10*ROW('Sanitation Data'!H143)))</f>
        <v/>
      </c>
      <c r="DG149" s="298" t="str">
        <f ca="true">+IF(OFFSET('Sanitation Data'!$H$30,0,10*ROW('Sanitation Data'!H143))="","",OFFSET('Sanitation Data'!$H$30,0,10*ROW('Sanitation Data'!H143)))</f>
        <v/>
      </c>
      <c r="DH149" s="298" t="str">
        <f ca="true">+IF(OFFSET('Sanitation Data'!$H$31,0,10*ROW('Sanitation Data'!H143))="","",OFFSET('Sanitation Data'!$H$31,0,10*ROW('Sanitation Data'!H143)))</f>
        <v/>
      </c>
      <c r="DI149" s="298" t="str">
        <f ca="true">+IF(OFFSET('Sanitation Data'!$H$32,0,10*ROW('Sanitation Data'!H143))="","",OFFSET('Sanitation Data'!$H$32,0,10*ROW('Sanitation Data'!H143)))</f>
        <v/>
      </c>
      <c r="DJ149" s="298" t="str">
        <f ca="true">+IF(OFFSET('Sanitation Data'!$I$28,0,10*ROW('Sanitation Data'!I143))="","",OFFSET('Sanitation Data'!$I$28,0,10*ROW('Sanitation Data'!I143)))</f>
        <v/>
      </c>
      <c r="DK149" s="298" t="str">
        <f ca="true">+IF(OFFSET('Sanitation Data'!$I$29,0,10*ROW('Sanitation Data'!I143))="","",OFFSET('Sanitation Data'!$I$29,0,10*ROW('Sanitation Data'!I143)))</f>
        <v/>
      </c>
      <c r="DL149" s="298" t="str">
        <f ca="true">+IF(OFFSET('Sanitation Data'!$I$30,0,10*ROW('Sanitation Data'!I143))="","",OFFSET('Sanitation Data'!$I$30,0,10*ROW('Sanitation Data'!I143)))</f>
        <v/>
      </c>
      <c r="DM149" s="298" t="str">
        <f ca="true">+IF(OFFSET('Sanitation Data'!$I$31,0,10*ROW('Sanitation Data'!I143))="","",OFFSET('Sanitation Data'!$I$31,0,10*ROW('Sanitation Data'!I143)))</f>
        <v/>
      </c>
      <c r="DN149" s="298" t="str">
        <f ca="true">+IF(OFFSET('Sanitation Data'!$I$32,0,10*ROW('Sanitation Data'!I143))="","",OFFSET('Sanitation Data'!$I$32,0,10*ROW('Sanitation Data'!I143)))</f>
        <v/>
      </c>
      <c r="DO149" s="298" t="str">
        <f ca="true">+IF(OFFSET('Hygiene Data'!$D$11,0,10*ROW('Hygiene Data'!D143))="","",OFFSET('Hygiene Data'!$D$11,0,10*ROW('Hygiene Data'!D143)))</f>
        <v/>
      </c>
      <c r="DP149" s="298" t="str">
        <f ca="true">+IF(OFFSET('Hygiene Data'!$D$12,0,10*ROW('Hygiene Data'!D143))="","",OFFSET('Hygiene Data'!$D$12,0,10*ROW('Hygiene Data'!D143)))</f>
        <v/>
      </c>
      <c r="DQ149" s="298" t="str">
        <f ca="true">+IF(OFFSET('Hygiene Data'!$D$13,0,10*ROW('Hygiene Data'!D143))="","",OFFSET('Hygiene Data'!$D$13,0,10*ROW('Hygiene Data'!D143)))</f>
        <v/>
      </c>
      <c r="DR149" s="298" t="str">
        <f ca="true">+IF(OFFSET('Hygiene Data'!$E$11,0,10*ROW('Hygiene Data'!E143))="","",OFFSET('Hygiene Data'!$E$11,0,10*ROW('Hygiene Data'!E143)))</f>
        <v/>
      </c>
      <c r="DS149" s="298" t="str">
        <f ca="true">+IF(OFFSET('Hygiene Data'!$E$12,0,10*ROW('Hygiene Data'!E143))="","",OFFSET('Hygiene Data'!$E$12,0,10*ROW('Hygiene Data'!E143)))</f>
        <v/>
      </c>
      <c r="DT149" s="298" t="str">
        <f ca="true">+IF(OFFSET('Hygiene Data'!$E$13,0,10*ROW('Hygiene Data'!E143))="","",OFFSET('Hygiene Data'!$E$13,0,10*ROW('Hygiene Data'!E143)))</f>
        <v/>
      </c>
      <c r="DU149" s="298" t="str">
        <f ca="true">+IF(OFFSET('Hygiene Data'!$F$11,0,10*ROW('Hygiene Data'!F143))="","",OFFSET('Hygiene Data'!$F$11,0,10*ROW('Hygiene Data'!F143)))</f>
        <v/>
      </c>
      <c r="DV149" s="298" t="str">
        <f ca="true">+IF(OFFSET('Hygiene Data'!$F$12,0,10*ROW('Hygiene Data'!F143))="","",OFFSET('Hygiene Data'!$F$12,0,10*ROW('Hygiene Data'!F143)))</f>
        <v/>
      </c>
      <c r="DW149" s="298" t="str">
        <f ca="true">+IF(OFFSET('Hygiene Data'!$F$13,0,10*ROW('Hygiene Data'!F143))="","",OFFSET('Hygiene Data'!$F$13,0,10*ROW('Hygiene Data'!F143)))</f>
        <v/>
      </c>
      <c r="DX149" s="298" t="str">
        <f ca="true">+IF(OFFSET('Hygiene Data'!$G$11,0,10*ROW('Hygiene Data'!G143))="","",OFFSET('Hygiene Data'!$G$11,0,10*ROW('Hygiene Data'!G143)))</f>
        <v/>
      </c>
      <c r="DY149" s="298" t="str">
        <f ca="true">+IF(OFFSET('Hygiene Data'!$G$12,0,10*ROW('Hygiene Data'!G143))="","",OFFSET('Hygiene Data'!$G$12,0,10*ROW('Hygiene Data'!G143)))</f>
        <v/>
      </c>
      <c r="DZ149" s="298" t="str">
        <f ca="true">+IF(OFFSET('Hygiene Data'!$G$13,0,10*ROW('Hygiene Data'!G143))="","",OFFSET('Hygiene Data'!$G$13,0,10*ROW('Hygiene Data'!G143)))</f>
        <v/>
      </c>
      <c r="EA149" s="298" t="str">
        <f ca="true">+IF(OFFSET('Hygiene Data'!$H$11,0,10*ROW('Hygiene Data'!H143))="","",OFFSET('Hygiene Data'!$H$11,0,10*ROW('Hygiene Data'!H143)))</f>
        <v/>
      </c>
      <c r="EB149" s="298" t="str">
        <f ca="true">+IF(OFFSET('Hygiene Data'!$H$12,0,10*ROW('Hygiene Data'!H143))="","",OFFSET('Hygiene Data'!$H$12,0,10*ROW('Hygiene Data'!H143)))</f>
        <v/>
      </c>
      <c r="EC149" s="298" t="str">
        <f ca="true">+IF(OFFSET('Hygiene Data'!$H$13,0,10*ROW('Hygiene Data'!H143))="","",OFFSET('Hygiene Data'!$H$13,0,10*ROW('Hygiene Data'!H143)))</f>
        <v/>
      </c>
      <c r="ED149" s="298" t="str">
        <f ca="true">+IF(OFFSET('Hygiene Data'!$I$11,0,10*ROW('Hygiene Data'!I143))="","",OFFSET('Hygiene Data'!$I$11,0,10*ROW('Hygiene Data'!I143)))</f>
        <v/>
      </c>
      <c r="EE149" s="298" t="str">
        <f ca="true">+IF(OFFSET('Hygiene Data'!$I$12,0,10*ROW('Hygiene Data'!I143))="","",OFFSET('Hygiene Data'!$I$12,0,10*ROW('Hygiene Data'!I143)))</f>
        <v/>
      </c>
      <c r="EF149" s="298"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54"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8"/>
      <c r="BS150" s="298" t="str">
        <f ca="true">+IF(OFFSET('Water Data'!$D$27,0,10*ROW('Water Data'!D144))="","",OFFSET('Water Data'!$D$27,0,10*ROW('Water Data'!D144)))</f>
        <v/>
      </c>
      <c r="BT150" s="298" t="str">
        <f ca="true">+IF(OFFSET('Water Data'!$D$28,0,10*ROW('Water Data'!D144))="","",OFFSET('Water Data'!$D$28,0,10*ROW('Water Data'!D144)))</f>
        <v/>
      </c>
      <c r="BU150" s="298" t="str">
        <f ca="true">+IF(OFFSET('Water Data'!$D$29,0,10*ROW('Water Data'!D144))="","",OFFSET('Water Data'!$D$29,0,10*ROW('Water Data'!D144)))</f>
        <v/>
      </c>
      <c r="BV150" s="298" t="str">
        <f ca="true">+IF(OFFSET('Water Data'!$E$27,0,10*ROW('Water Data'!E144))="","",OFFSET('Water Data'!$E$27,0,10*ROW('Water Data'!E144)))</f>
        <v/>
      </c>
      <c r="BW150" s="298" t="str">
        <f ca="true">+IF(OFFSET('Water Data'!$E$28,0,10*ROW('Water Data'!E144))="","",OFFSET('Water Data'!$E$28,0,10*ROW('Water Data'!E144)))</f>
        <v/>
      </c>
      <c r="BX150" s="298" t="str">
        <f ca="true">+IF(OFFSET('Water Data'!$E$29,0,10*ROW('Water Data'!E144))="","",OFFSET('Water Data'!$E$29,0,10*ROW('Water Data'!E144)))</f>
        <v/>
      </c>
      <c r="BY150" s="298" t="str">
        <f ca="true">+IF(OFFSET('Water Data'!$F$27,0,10*ROW('Water Data'!F144))="","",OFFSET('Water Data'!$F$27,0,10*ROW('Water Data'!F144)))</f>
        <v/>
      </c>
      <c r="BZ150" s="298" t="str">
        <f ca="true">+IF(OFFSET('Water Data'!$F$28,0,10*ROW('Water Data'!F144))="","",OFFSET('Water Data'!$F$28,0,10*ROW('Water Data'!F144)))</f>
        <v/>
      </c>
      <c r="CA150" s="298" t="str">
        <f ca="true">+IF(OFFSET('Water Data'!$F$29,0,10*ROW('Water Data'!F144))="","",OFFSET('Water Data'!$F$29,0,10*ROW('Water Data'!F144)))</f>
        <v/>
      </c>
      <c r="CB150" s="298" t="str">
        <f ca="true">+IF(OFFSET('Water Data'!$G$27,0,10*ROW('Water Data'!G144))="","",OFFSET('Water Data'!$G$27,0,10*ROW('Water Data'!G144)))</f>
        <v/>
      </c>
      <c r="CC150" s="298" t="str">
        <f ca="true">+IF(OFFSET('Water Data'!$G$28,0,10*ROW('Water Data'!G144))="","",OFFSET('Water Data'!$G$28,0,10*ROW('Water Data'!G144)))</f>
        <v/>
      </c>
      <c r="CD150" s="298" t="str">
        <f ca="true">+IF(OFFSET('Water Data'!$G$29,0,10*ROW('Water Data'!G144))="","",OFFSET('Water Data'!$G$29,0,10*ROW('Water Data'!G144)))</f>
        <v/>
      </c>
      <c r="CE150" s="298" t="str">
        <f ca="true">+IF(OFFSET('Water Data'!$H$27,0,10*ROW('Water Data'!H144))="","",OFFSET('Water Data'!$H$27,0,10*ROW('Water Data'!H144)))</f>
        <v/>
      </c>
      <c r="CF150" s="298" t="str">
        <f ca="true">+IF(OFFSET('Water Data'!$H$28,0,10*ROW('Water Data'!H144))="","",OFFSET('Water Data'!$H$28,0,10*ROW('Water Data'!H144)))</f>
        <v/>
      </c>
      <c r="CG150" s="298" t="str">
        <f ca="true">+IF(OFFSET('Water Data'!$H$29,0,10*ROW('Water Data'!H144))="","",OFFSET('Water Data'!$H$29,0,10*ROW('Water Data'!H144)))</f>
        <v/>
      </c>
      <c r="CH150" s="298" t="str">
        <f ca="true">+IF(OFFSET('Water Data'!$I$27,0,10*ROW('Water Data'!I144))="","",OFFSET('Water Data'!$I$27,0,10*ROW('Water Data'!I144)))</f>
        <v/>
      </c>
      <c r="CI150" s="298" t="str">
        <f ca="true">+IF(OFFSET('Water Data'!$I$28,0,10*ROW('Water Data'!I144))="","",OFFSET('Water Data'!$I$28,0,10*ROW('Water Data'!I144)))</f>
        <v/>
      </c>
      <c r="CJ150" s="298" t="str">
        <f ca="true">+IF(OFFSET('Water Data'!$I$29,0,10*ROW('Water Data'!I144))="","",OFFSET('Water Data'!$I$29,0,10*ROW('Water Data'!I144)))</f>
        <v/>
      </c>
      <c r="CK150" s="298" t="str">
        <f ca="true">+IF(OFFSET('Sanitation Data'!$D$28,0,10*ROW('Sanitation Data'!D144))="","",OFFSET('Sanitation Data'!$D$28,0,10*ROW('Sanitation Data'!D144)))</f>
        <v/>
      </c>
      <c r="CL150" s="298" t="str">
        <f ca="true">+IF(OFFSET('Sanitation Data'!$D$29,0,10*ROW('Sanitation Data'!D144))="","",OFFSET('Sanitation Data'!$D$29,0,10*ROW('Sanitation Data'!D144)))</f>
        <v/>
      </c>
      <c r="CM150" s="298" t="str">
        <f ca="true">+IF(OFFSET('Sanitation Data'!$D$30,0,10*ROW('Sanitation Data'!D144))="","",OFFSET('Sanitation Data'!$D$30,0,10*ROW('Sanitation Data'!D144)))</f>
        <v/>
      </c>
      <c r="CN150" s="298" t="str">
        <f ca="true">+IF(OFFSET('Sanitation Data'!$D$31,0,10*ROW('Sanitation Data'!D144))="","",OFFSET('Sanitation Data'!$D$31,0,10*ROW('Sanitation Data'!D144)))</f>
        <v/>
      </c>
      <c r="CO150" s="298" t="str">
        <f ca="true">+IF(OFFSET('Sanitation Data'!$D$32,0,10*ROW('Sanitation Data'!D144))="","",OFFSET('Sanitation Data'!$D$32,0,10*ROW('Sanitation Data'!D144)))</f>
        <v/>
      </c>
      <c r="CP150" s="298" t="str">
        <f ca="true">+IF(OFFSET('Sanitation Data'!$E$28,0,10*ROW('Sanitation Data'!E144))="","",OFFSET('Sanitation Data'!$E$28,0,10*ROW('Sanitation Data'!E144)))</f>
        <v/>
      </c>
      <c r="CQ150" s="298" t="str">
        <f ca="true">+IF(OFFSET('Sanitation Data'!$E$29,0,10*ROW('Sanitation Data'!E144))="","",OFFSET('Sanitation Data'!$E$29,0,10*ROW('Sanitation Data'!E144)))</f>
        <v/>
      </c>
      <c r="CR150" s="298" t="str">
        <f ca="true">+IF(OFFSET('Sanitation Data'!$E$30,0,10*ROW('Sanitation Data'!E144))="","",OFFSET('Sanitation Data'!$E$30,0,10*ROW('Sanitation Data'!E144)))</f>
        <v/>
      </c>
      <c r="CS150" s="298" t="str">
        <f ca="true">+IF(OFFSET('Sanitation Data'!$E$31,0,10*ROW('Sanitation Data'!E144))="","",OFFSET('Sanitation Data'!$E$31,0,10*ROW('Sanitation Data'!E144)))</f>
        <v/>
      </c>
      <c r="CT150" s="298" t="str">
        <f ca="true">+IF(OFFSET('Sanitation Data'!$E$32,0,10*ROW('Sanitation Data'!E144))="","",OFFSET('Sanitation Data'!$E$32,0,10*ROW('Sanitation Data'!E144)))</f>
        <v/>
      </c>
      <c r="CU150" s="298" t="str">
        <f ca="true">+IF(OFFSET('Sanitation Data'!$F$28,0,10*ROW('Sanitation Data'!F144))="","",OFFSET('Sanitation Data'!$F$28,0,10*ROW('Sanitation Data'!F144)))</f>
        <v/>
      </c>
      <c r="CV150" s="298" t="str">
        <f ca="true">+IF(OFFSET('Sanitation Data'!$F$29,0,10*ROW('Sanitation Data'!F144))="","",OFFSET('Sanitation Data'!$F$29,0,10*ROW('Sanitation Data'!F144)))</f>
        <v/>
      </c>
      <c r="CW150" s="298" t="str">
        <f ca="true">+IF(OFFSET('Sanitation Data'!$F$30,0,10*ROW('Sanitation Data'!F144))="","",OFFSET('Sanitation Data'!$F$30,0,10*ROW('Sanitation Data'!F144)))</f>
        <v/>
      </c>
      <c r="CX150" s="298" t="str">
        <f ca="true">+IF(OFFSET('Sanitation Data'!$F$31,0,10*ROW('Sanitation Data'!F144))="","",OFFSET('Sanitation Data'!$F$31,0,10*ROW('Sanitation Data'!F144)))</f>
        <v/>
      </c>
      <c r="CY150" s="298" t="str">
        <f ca="true">+IF(OFFSET('Sanitation Data'!$F$32,0,10*ROW('Sanitation Data'!F144))="","",OFFSET('Sanitation Data'!$F$32,0,10*ROW('Sanitation Data'!F144)))</f>
        <v/>
      </c>
      <c r="CZ150" s="298" t="str">
        <f ca="true">+IF(OFFSET('Sanitation Data'!$G$28,0,10*ROW('Sanitation Data'!G144))="","",OFFSET('Sanitation Data'!$G$28,0,10*ROW('Sanitation Data'!G144)))</f>
        <v/>
      </c>
      <c r="DA150" s="298" t="str">
        <f ca="true">+IF(OFFSET('Sanitation Data'!$G$29,0,10*ROW('Sanitation Data'!G144))="","",OFFSET('Sanitation Data'!$G$29,0,10*ROW('Sanitation Data'!G144)))</f>
        <v/>
      </c>
      <c r="DB150" s="298" t="str">
        <f ca="true">+IF(OFFSET('Sanitation Data'!$G$30,0,10*ROW('Sanitation Data'!G144))="","",OFFSET('Sanitation Data'!$G$30,0,10*ROW('Sanitation Data'!G144)))</f>
        <v/>
      </c>
      <c r="DC150" s="298" t="str">
        <f ca="true">+IF(OFFSET('Sanitation Data'!$G$31,0,10*ROW('Sanitation Data'!G144))="","",OFFSET('Sanitation Data'!$G$31,0,10*ROW('Sanitation Data'!G144)))</f>
        <v/>
      </c>
      <c r="DD150" s="298" t="str">
        <f ca="true">+IF(OFFSET('Sanitation Data'!$G$32,0,10*ROW('Sanitation Data'!G144))="","",OFFSET('Sanitation Data'!$G$32,0,10*ROW('Sanitation Data'!G144)))</f>
        <v/>
      </c>
      <c r="DE150" s="298" t="str">
        <f ca="true">+IF(OFFSET('Sanitation Data'!$H$28,0,10*ROW('Sanitation Data'!H144))="","",OFFSET('Sanitation Data'!$H$28,0,10*ROW('Sanitation Data'!H144)))</f>
        <v/>
      </c>
      <c r="DF150" s="298" t="str">
        <f ca="true">+IF(OFFSET('Sanitation Data'!$H$29,0,10*ROW('Sanitation Data'!H144))="","",OFFSET('Sanitation Data'!$H$29,0,10*ROW('Sanitation Data'!H144)))</f>
        <v/>
      </c>
      <c r="DG150" s="298" t="str">
        <f ca="true">+IF(OFFSET('Sanitation Data'!$H$30,0,10*ROW('Sanitation Data'!H144))="","",OFFSET('Sanitation Data'!$H$30,0,10*ROW('Sanitation Data'!H144)))</f>
        <v/>
      </c>
      <c r="DH150" s="298" t="str">
        <f ca="true">+IF(OFFSET('Sanitation Data'!$H$31,0,10*ROW('Sanitation Data'!H144))="","",OFFSET('Sanitation Data'!$H$31,0,10*ROW('Sanitation Data'!H144)))</f>
        <v/>
      </c>
      <c r="DI150" s="298" t="str">
        <f ca="true">+IF(OFFSET('Sanitation Data'!$H$32,0,10*ROW('Sanitation Data'!H144))="","",OFFSET('Sanitation Data'!$H$32,0,10*ROW('Sanitation Data'!H144)))</f>
        <v/>
      </c>
      <c r="DJ150" s="298" t="str">
        <f ca="true">+IF(OFFSET('Sanitation Data'!$I$28,0,10*ROW('Sanitation Data'!I144))="","",OFFSET('Sanitation Data'!$I$28,0,10*ROW('Sanitation Data'!I144)))</f>
        <v/>
      </c>
      <c r="DK150" s="298" t="str">
        <f ca="true">+IF(OFFSET('Sanitation Data'!$I$29,0,10*ROW('Sanitation Data'!I144))="","",OFFSET('Sanitation Data'!$I$29,0,10*ROW('Sanitation Data'!I144)))</f>
        <v/>
      </c>
      <c r="DL150" s="298" t="str">
        <f ca="true">+IF(OFFSET('Sanitation Data'!$I$30,0,10*ROW('Sanitation Data'!I144))="","",OFFSET('Sanitation Data'!$I$30,0,10*ROW('Sanitation Data'!I144)))</f>
        <v/>
      </c>
      <c r="DM150" s="298" t="str">
        <f ca="true">+IF(OFFSET('Sanitation Data'!$I$31,0,10*ROW('Sanitation Data'!I144))="","",OFFSET('Sanitation Data'!$I$31,0,10*ROW('Sanitation Data'!I144)))</f>
        <v/>
      </c>
      <c r="DN150" s="298" t="str">
        <f ca="true">+IF(OFFSET('Sanitation Data'!$I$32,0,10*ROW('Sanitation Data'!I144))="","",OFFSET('Sanitation Data'!$I$32,0,10*ROW('Sanitation Data'!I144)))</f>
        <v/>
      </c>
      <c r="DO150" s="298" t="str">
        <f ca="true">+IF(OFFSET('Hygiene Data'!$D$11,0,10*ROW('Hygiene Data'!D144))="","",OFFSET('Hygiene Data'!$D$11,0,10*ROW('Hygiene Data'!D144)))</f>
        <v/>
      </c>
      <c r="DP150" s="298" t="str">
        <f ca="true">+IF(OFFSET('Hygiene Data'!$D$12,0,10*ROW('Hygiene Data'!D144))="","",OFFSET('Hygiene Data'!$D$12,0,10*ROW('Hygiene Data'!D144)))</f>
        <v/>
      </c>
      <c r="DQ150" s="298" t="str">
        <f ca="true">+IF(OFFSET('Hygiene Data'!$D$13,0,10*ROW('Hygiene Data'!D144))="","",OFFSET('Hygiene Data'!$D$13,0,10*ROW('Hygiene Data'!D144)))</f>
        <v/>
      </c>
      <c r="DR150" s="298" t="str">
        <f ca="true">+IF(OFFSET('Hygiene Data'!$E$11,0,10*ROW('Hygiene Data'!E144))="","",OFFSET('Hygiene Data'!$E$11,0,10*ROW('Hygiene Data'!E144)))</f>
        <v/>
      </c>
      <c r="DS150" s="298" t="str">
        <f ca="true">+IF(OFFSET('Hygiene Data'!$E$12,0,10*ROW('Hygiene Data'!E144))="","",OFFSET('Hygiene Data'!$E$12,0,10*ROW('Hygiene Data'!E144)))</f>
        <v/>
      </c>
      <c r="DT150" s="298" t="str">
        <f ca="true">+IF(OFFSET('Hygiene Data'!$E$13,0,10*ROW('Hygiene Data'!E144))="","",OFFSET('Hygiene Data'!$E$13,0,10*ROW('Hygiene Data'!E144)))</f>
        <v/>
      </c>
      <c r="DU150" s="298" t="str">
        <f ca="true">+IF(OFFSET('Hygiene Data'!$F$11,0,10*ROW('Hygiene Data'!F144))="","",OFFSET('Hygiene Data'!$F$11,0,10*ROW('Hygiene Data'!F144)))</f>
        <v/>
      </c>
      <c r="DV150" s="298" t="str">
        <f ca="true">+IF(OFFSET('Hygiene Data'!$F$12,0,10*ROW('Hygiene Data'!F144))="","",OFFSET('Hygiene Data'!$F$12,0,10*ROW('Hygiene Data'!F144)))</f>
        <v/>
      </c>
      <c r="DW150" s="298" t="str">
        <f ca="true">+IF(OFFSET('Hygiene Data'!$F$13,0,10*ROW('Hygiene Data'!F144))="","",OFFSET('Hygiene Data'!$F$13,0,10*ROW('Hygiene Data'!F144)))</f>
        <v/>
      </c>
      <c r="DX150" s="298" t="str">
        <f ca="true">+IF(OFFSET('Hygiene Data'!$G$11,0,10*ROW('Hygiene Data'!G144))="","",OFFSET('Hygiene Data'!$G$11,0,10*ROW('Hygiene Data'!G144)))</f>
        <v/>
      </c>
      <c r="DY150" s="298" t="str">
        <f ca="true">+IF(OFFSET('Hygiene Data'!$G$12,0,10*ROW('Hygiene Data'!G144))="","",OFFSET('Hygiene Data'!$G$12,0,10*ROW('Hygiene Data'!G144)))</f>
        <v/>
      </c>
      <c r="DZ150" s="298" t="str">
        <f ca="true">+IF(OFFSET('Hygiene Data'!$G$13,0,10*ROW('Hygiene Data'!G144))="","",OFFSET('Hygiene Data'!$G$13,0,10*ROW('Hygiene Data'!G144)))</f>
        <v/>
      </c>
      <c r="EA150" s="298" t="str">
        <f ca="true">+IF(OFFSET('Hygiene Data'!$H$11,0,10*ROW('Hygiene Data'!H144))="","",OFFSET('Hygiene Data'!$H$11,0,10*ROW('Hygiene Data'!H144)))</f>
        <v/>
      </c>
      <c r="EB150" s="298" t="str">
        <f ca="true">+IF(OFFSET('Hygiene Data'!$H$12,0,10*ROW('Hygiene Data'!H144))="","",OFFSET('Hygiene Data'!$H$12,0,10*ROW('Hygiene Data'!H144)))</f>
        <v/>
      </c>
      <c r="EC150" s="298" t="str">
        <f ca="true">+IF(OFFSET('Hygiene Data'!$H$13,0,10*ROW('Hygiene Data'!H144))="","",OFFSET('Hygiene Data'!$H$13,0,10*ROW('Hygiene Data'!H144)))</f>
        <v/>
      </c>
      <c r="ED150" s="298" t="str">
        <f ca="true">+IF(OFFSET('Hygiene Data'!$I$11,0,10*ROW('Hygiene Data'!I144))="","",OFFSET('Hygiene Data'!$I$11,0,10*ROW('Hygiene Data'!I144)))</f>
        <v/>
      </c>
      <c r="EE150" s="298" t="str">
        <f ca="true">+IF(OFFSET('Hygiene Data'!$I$12,0,10*ROW('Hygiene Data'!I144))="","",OFFSET('Hygiene Data'!$I$12,0,10*ROW('Hygiene Data'!I144)))</f>
        <v/>
      </c>
      <c r="EF150" s="298"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54"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8"/>
      <c r="BS151" s="298" t="str">
        <f ca="true">+IF(OFFSET('Water Data'!$D$27,0,10*ROW('Water Data'!D145))="","",OFFSET('Water Data'!$D$27,0,10*ROW('Water Data'!D145)))</f>
        <v/>
      </c>
      <c r="BT151" s="298" t="str">
        <f ca="true">+IF(OFFSET('Water Data'!$D$28,0,10*ROW('Water Data'!D145))="","",OFFSET('Water Data'!$D$28,0,10*ROW('Water Data'!D145)))</f>
        <v/>
      </c>
      <c r="BU151" s="298" t="str">
        <f ca="true">+IF(OFFSET('Water Data'!$D$29,0,10*ROW('Water Data'!D145))="","",OFFSET('Water Data'!$D$29,0,10*ROW('Water Data'!D145)))</f>
        <v/>
      </c>
      <c r="BV151" s="298" t="str">
        <f ca="true">+IF(OFFSET('Water Data'!$E$27,0,10*ROW('Water Data'!E145))="","",OFFSET('Water Data'!$E$27,0,10*ROW('Water Data'!E145)))</f>
        <v/>
      </c>
      <c r="BW151" s="298" t="str">
        <f ca="true">+IF(OFFSET('Water Data'!$E$28,0,10*ROW('Water Data'!E145))="","",OFFSET('Water Data'!$E$28,0,10*ROW('Water Data'!E145)))</f>
        <v/>
      </c>
      <c r="BX151" s="298" t="str">
        <f ca="true">+IF(OFFSET('Water Data'!$E$29,0,10*ROW('Water Data'!E145))="","",OFFSET('Water Data'!$E$29,0,10*ROW('Water Data'!E145)))</f>
        <v/>
      </c>
      <c r="BY151" s="298" t="str">
        <f ca="true">+IF(OFFSET('Water Data'!$F$27,0,10*ROW('Water Data'!F145))="","",OFFSET('Water Data'!$F$27,0,10*ROW('Water Data'!F145)))</f>
        <v/>
      </c>
      <c r="BZ151" s="298" t="str">
        <f ca="true">+IF(OFFSET('Water Data'!$F$28,0,10*ROW('Water Data'!F145))="","",OFFSET('Water Data'!$F$28,0,10*ROW('Water Data'!F145)))</f>
        <v/>
      </c>
      <c r="CA151" s="298" t="str">
        <f ca="true">+IF(OFFSET('Water Data'!$F$29,0,10*ROW('Water Data'!F145))="","",OFFSET('Water Data'!$F$29,0,10*ROW('Water Data'!F145)))</f>
        <v/>
      </c>
      <c r="CB151" s="298" t="str">
        <f ca="true">+IF(OFFSET('Water Data'!$G$27,0,10*ROW('Water Data'!G145))="","",OFFSET('Water Data'!$G$27,0,10*ROW('Water Data'!G145)))</f>
        <v/>
      </c>
      <c r="CC151" s="298" t="str">
        <f ca="true">+IF(OFFSET('Water Data'!$G$28,0,10*ROW('Water Data'!G145))="","",OFFSET('Water Data'!$G$28,0,10*ROW('Water Data'!G145)))</f>
        <v/>
      </c>
      <c r="CD151" s="298" t="str">
        <f ca="true">+IF(OFFSET('Water Data'!$G$29,0,10*ROW('Water Data'!G145))="","",OFFSET('Water Data'!$G$29,0,10*ROW('Water Data'!G145)))</f>
        <v/>
      </c>
      <c r="CE151" s="298" t="str">
        <f ca="true">+IF(OFFSET('Water Data'!$H$27,0,10*ROW('Water Data'!H145))="","",OFFSET('Water Data'!$H$27,0,10*ROW('Water Data'!H145)))</f>
        <v/>
      </c>
      <c r="CF151" s="298" t="str">
        <f ca="true">+IF(OFFSET('Water Data'!$H$28,0,10*ROW('Water Data'!H145))="","",OFFSET('Water Data'!$H$28,0,10*ROW('Water Data'!H145)))</f>
        <v/>
      </c>
      <c r="CG151" s="298" t="str">
        <f ca="true">+IF(OFFSET('Water Data'!$H$29,0,10*ROW('Water Data'!H145))="","",OFFSET('Water Data'!$H$29,0,10*ROW('Water Data'!H145)))</f>
        <v/>
      </c>
      <c r="CH151" s="298" t="str">
        <f ca="true">+IF(OFFSET('Water Data'!$I$27,0,10*ROW('Water Data'!I145))="","",OFFSET('Water Data'!$I$27,0,10*ROW('Water Data'!I145)))</f>
        <v/>
      </c>
      <c r="CI151" s="298" t="str">
        <f ca="true">+IF(OFFSET('Water Data'!$I$28,0,10*ROW('Water Data'!I145))="","",OFFSET('Water Data'!$I$28,0,10*ROW('Water Data'!I145)))</f>
        <v/>
      </c>
      <c r="CJ151" s="298" t="str">
        <f ca="true">+IF(OFFSET('Water Data'!$I$29,0,10*ROW('Water Data'!I145))="","",OFFSET('Water Data'!$I$29,0,10*ROW('Water Data'!I145)))</f>
        <v/>
      </c>
      <c r="CK151" s="298" t="str">
        <f ca="true">+IF(OFFSET('Sanitation Data'!$D$28,0,10*ROW('Sanitation Data'!D145))="","",OFFSET('Sanitation Data'!$D$28,0,10*ROW('Sanitation Data'!D145)))</f>
        <v/>
      </c>
      <c r="CL151" s="298" t="str">
        <f ca="true">+IF(OFFSET('Sanitation Data'!$D$29,0,10*ROW('Sanitation Data'!D145))="","",OFFSET('Sanitation Data'!$D$29,0,10*ROW('Sanitation Data'!D145)))</f>
        <v/>
      </c>
      <c r="CM151" s="298" t="str">
        <f ca="true">+IF(OFFSET('Sanitation Data'!$D$30,0,10*ROW('Sanitation Data'!D145))="","",OFFSET('Sanitation Data'!$D$30,0,10*ROW('Sanitation Data'!D145)))</f>
        <v/>
      </c>
      <c r="CN151" s="298" t="str">
        <f ca="true">+IF(OFFSET('Sanitation Data'!$D$31,0,10*ROW('Sanitation Data'!D145))="","",OFFSET('Sanitation Data'!$D$31,0,10*ROW('Sanitation Data'!D145)))</f>
        <v/>
      </c>
      <c r="CO151" s="298" t="str">
        <f ca="true">+IF(OFFSET('Sanitation Data'!$D$32,0,10*ROW('Sanitation Data'!D145))="","",OFFSET('Sanitation Data'!$D$32,0,10*ROW('Sanitation Data'!D145)))</f>
        <v/>
      </c>
      <c r="CP151" s="298" t="str">
        <f ca="true">+IF(OFFSET('Sanitation Data'!$E$28,0,10*ROW('Sanitation Data'!E145))="","",OFFSET('Sanitation Data'!$E$28,0,10*ROW('Sanitation Data'!E145)))</f>
        <v/>
      </c>
      <c r="CQ151" s="298" t="str">
        <f ca="true">+IF(OFFSET('Sanitation Data'!$E$29,0,10*ROW('Sanitation Data'!E145))="","",OFFSET('Sanitation Data'!$E$29,0,10*ROW('Sanitation Data'!E145)))</f>
        <v/>
      </c>
      <c r="CR151" s="298" t="str">
        <f ca="true">+IF(OFFSET('Sanitation Data'!$E$30,0,10*ROW('Sanitation Data'!E145))="","",OFFSET('Sanitation Data'!$E$30,0,10*ROW('Sanitation Data'!E145)))</f>
        <v/>
      </c>
      <c r="CS151" s="298" t="str">
        <f ca="true">+IF(OFFSET('Sanitation Data'!$E$31,0,10*ROW('Sanitation Data'!E145))="","",OFFSET('Sanitation Data'!$E$31,0,10*ROW('Sanitation Data'!E145)))</f>
        <v/>
      </c>
      <c r="CT151" s="298" t="str">
        <f ca="true">+IF(OFFSET('Sanitation Data'!$E$32,0,10*ROW('Sanitation Data'!E145))="","",OFFSET('Sanitation Data'!$E$32,0,10*ROW('Sanitation Data'!E145)))</f>
        <v/>
      </c>
      <c r="CU151" s="298" t="str">
        <f ca="true">+IF(OFFSET('Sanitation Data'!$F$28,0,10*ROW('Sanitation Data'!F145))="","",OFFSET('Sanitation Data'!$F$28,0,10*ROW('Sanitation Data'!F145)))</f>
        <v/>
      </c>
      <c r="CV151" s="298" t="str">
        <f ca="true">+IF(OFFSET('Sanitation Data'!$F$29,0,10*ROW('Sanitation Data'!F145))="","",OFFSET('Sanitation Data'!$F$29,0,10*ROW('Sanitation Data'!F145)))</f>
        <v/>
      </c>
      <c r="CW151" s="298" t="str">
        <f ca="true">+IF(OFFSET('Sanitation Data'!$F$30,0,10*ROW('Sanitation Data'!F145))="","",OFFSET('Sanitation Data'!$F$30,0,10*ROW('Sanitation Data'!F145)))</f>
        <v/>
      </c>
      <c r="CX151" s="298" t="str">
        <f ca="true">+IF(OFFSET('Sanitation Data'!$F$31,0,10*ROW('Sanitation Data'!F145))="","",OFFSET('Sanitation Data'!$F$31,0,10*ROW('Sanitation Data'!F145)))</f>
        <v/>
      </c>
      <c r="CY151" s="298" t="str">
        <f ca="true">+IF(OFFSET('Sanitation Data'!$F$32,0,10*ROW('Sanitation Data'!F145))="","",OFFSET('Sanitation Data'!$F$32,0,10*ROW('Sanitation Data'!F145)))</f>
        <v/>
      </c>
      <c r="CZ151" s="298" t="str">
        <f ca="true">+IF(OFFSET('Sanitation Data'!$G$28,0,10*ROW('Sanitation Data'!G145))="","",OFFSET('Sanitation Data'!$G$28,0,10*ROW('Sanitation Data'!G145)))</f>
        <v/>
      </c>
      <c r="DA151" s="298" t="str">
        <f ca="true">+IF(OFFSET('Sanitation Data'!$G$29,0,10*ROW('Sanitation Data'!G145))="","",OFFSET('Sanitation Data'!$G$29,0,10*ROW('Sanitation Data'!G145)))</f>
        <v/>
      </c>
      <c r="DB151" s="298" t="str">
        <f ca="true">+IF(OFFSET('Sanitation Data'!$G$30,0,10*ROW('Sanitation Data'!G145))="","",OFFSET('Sanitation Data'!$G$30,0,10*ROW('Sanitation Data'!G145)))</f>
        <v/>
      </c>
      <c r="DC151" s="298" t="str">
        <f ca="true">+IF(OFFSET('Sanitation Data'!$G$31,0,10*ROW('Sanitation Data'!G145))="","",OFFSET('Sanitation Data'!$G$31,0,10*ROW('Sanitation Data'!G145)))</f>
        <v/>
      </c>
      <c r="DD151" s="298" t="str">
        <f ca="true">+IF(OFFSET('Sanitation Data'!$G$32,0,10*ROW('Sanitation Data'!G145))="","",OFFSET('Sanitation Data'!$G$32,0,10*ROW('Sanitation Data'!G145)))</f>
        <v/>
      </c>
      <c r="DE151" s="298" t="str">
        <f ca="true">+IF(OFFSET('Sanitation Data'!$H$28,0,10*ROW('Sanitation Data'!H145))="","",OFFSET('Sanitation Data'!$H$28,0,10*ROW('Sanitation Data'!H145)))</f>
        <v/>
      </c>
      <c r="DF151" s="298" t="str">
        <f ca="true">+IF(OFFSET('Sanitation Data'!$H$29,0,10*ROW('Sanitation Data'!H145))="","",OFFSET('Sanitation Data'!$H$29,0,10*ROW('Sanitation Data'!H145)))</f>
        <v/>
      </c>
      <c r="DG151" s="298" t="str">
        <f ca="true">+IF(OFFSET('Sanitation Data'!$H$30,0,10*ROW('Sanitation Data'!H145))="","",OFFSET('Sanitation Data'!$H$30,0,10*ROW('Sanitation Data'!H145)))</f>
        <v/>
      </c>
      <c r="DH151" s="298" t="str">
        <f ca="true">+IF(OFFSET('Sanitation Data'!$H$31,0,10*ROW('Sanitation Data'!H145))="","",OFFSET('Sanitation Data'!$H$31,0,10*ROW('Sanitation Data'!H145)))</f>
        <v/>
      </c>
      <c r="DI151" s="298" t="str">
        <f ca="true">+IF(OFFSET('Sanitation Data'!$H$32,0,10*ROW('Sanitation Data'!H145))="","",OFFSET('Sanitation Data'!$H$32,0,10*ROW('Sanitation Data'!H145)))</f>
        <v/>
      </c>
      <c r="DJ151" s="298" t="str">
        <f ca="true">+IF(OFFSET('Sanitation Data'!$I$28,0,10*ROW('Sanitation Data'!I145))="","",OFFSET('Sanitation Data'!$I$28,0,10*ROW('Sanitation Data'!I145)))</f>
        <v/>
      </c>
      <c r="DK151" s="298" t="str">
        <f ca="true">+IF(OFFSET('Sanitation Data'!$I$29,0,10*ROW('Sanitation Data'!I145))="","",OFFSET('Sanitation Data'!$I$29,0,10*ROW('Sanitation Data'!I145)))</f>
        <v/>
      </c>
      <c r="DL151" s="298" t="str">
        <f ca="true">+IF(OFFSET('Sanitation Data'!$I$30,0,10*ROW('Sanitation Data'!I145))="","",OFFSET('Sanitation Data'!$I$30,0,10*ROW('Sanitation Data'!I145)))</f>
        <v/>
      </c>
      <c r="DM151" s="298" t="str">
        <f ca="true">+IF(OFFSET('Sanitation Data'!$I$31,0,10*ROW('Sanitation Data'!I145))="","",OFFSET('Sanitation Data'!$I$31,0,10*ROW('Sanitation Data'!I145)))</f>
        <v/>
      </c>
      <c r="DN151" s="298" t="str">
        <f ca="true">+IF(OFFSET('Sanitation Data'!$I$32,0,10*ROW('Sanitation Data'!I145))="","",OFFSET('Sanitation Data'!$I$32,0,10*ROW('Sanitation Data'!I145)))</f>
        <v/>
      </c>
      <c r="DO151" s="298" t="str">
        <f ca="true">+IF(OFFSET('Hygiene Data'!$D$11,0,10*ROW('Hygiene Data'!D145))="","",OFFSET('Hygiene Data'!$D$11,0,10*ROW('Hygiene Data'!D145)))</f>
        <v/>
      </c>
      <c r="DP151" s="298" t="str">
        <f ca="true">+IF(OFFSET('Hygiene Data'!$D$12,0,10*ROW('Hygiene Data'!D145))="","",OFFSET('Hygiene Data'!$D$12,0,10*ROW('Hygiene Data'!D145)))</f>
        <v/>
      </c>
      <c r="DQ151" s="298" t="str">
        <f ca="true">+IF(OFFSET('Hygiene Data'!$D$13,0,10*ROW('Hygiene Data'!D145))="","",OFFSET('Hygiene Data'!$D$13,0,10*ROW('Hygiene Data'!D145)))</f>
        <v/>
      </c>
      <c r="DR151" s="298" t="str">
        <f ca="true">+IF(OFFSET('Hygiene Data'!$E$11,0,10*ROW('Hygiene Data'!E145))="","",OFFSET('Hygiene Data'!$E$11,0,10*ROW('Hygiene Data'!E145)))</f>
        <v/>
      </c>
      <c r="DS151" s="298" t="str">
        <f ca="true">+IF(OFFSET('Hygiene Data'!$E$12,0,10*ROW('Hygiene Data'!E145))="","",OFFSET('Hygiene Data'!$E$12,0,10*ROW('Hygiene Data'!E145)))</f>
        <v/>
      </c>
      <c r="DT151" s="298" t="str">
        <f ca="true">+IF(OFFSET('Hygiene Data'!$E$13,0,10*ROW('Hygiene Data'!E145))="","",OFFSET('Hygiene Data'!$E$13,0,10*ROW('Hygiene Data'!E145)))</f>
        <v/>
      </c>
      <c r="DU151" s="298" t="str">
        <f ca="true">+IF(OFFSET('Hygiene Data'!$F$11,0,10*ROW('Hygiene Data'!F145))="","",OFFSET('Hygiene Data'!$F$11,0,10*ROW('Hygiene Data'!F145)))</f>
        <v/>
      </c>
      <c r="DV151" s="298" t="str">
        <f ca="true">+IF(OFFSET('Hygiene Data'!$F$12,0,10*ROW('Hygiene Data'!F145))="","",OFFSET('Hygiene Data'!$F$12,0,10*ROW('Hygiene Data'!F145)))</f>
        <v/>
      </c>
      <c r="DW151" s="298" t="str">
        <f ca="true">+IF(OFFSET('Hygiene Data'!$F$13,0,10*ROW('Hygiene Data'!F145))="","",OFFSET('Hygiene Data'!$F$13,0,10*ROW('Hygiene Data'!F145)))</f>
        <v/>
      </c>
      <c r="DX151" s="298" t="str">
        <f ca="true">+IF(OFFSET('Hygiene Data'!$G$11,0,10*ROW('Hygiene Data'!G145))="","",OFFSET('Hygiene Data'!$G$11,0,10*ROW('Hygiene Data'!G145)))</f>
        <v/>
      </c>
      <c r="DY151" s="298" t="str">
        <f ca="true">+IF(OFFSET('Hygiene Data'!$G$12,0,10*ROW('Hygiene Data'!G145))="","",OFFSET('Hygiene Data'!$G$12,0,10*ROW('Hygiene Data'!G145)))</f>
        <v/>
      </c>
      <c r="DZ151" s="298" t="str">
        <f ca="true">+IF(OFFSET('Hygiene Data'!$G$13,0,10*ROW('Hygiene Data'!G145))="","",OFFSET('Hygiene Data'!$G$13,0,10*ROW('Hygiene Data'!G145)))</f>
        <v/>
      </c>
      <c r="EA151" s="298" t="str">
        <f ca="true">+IF(OFFSET('Hygiene Data'!$H$11,0,10*ROW('Hygiene Data'!H145))="","",OFFSET('Hygiene Data'!$H$11,0,10*ROW('Hygiene Data'!H145)))</f>
        <v/>
      </c>
      <c r="EB151" s="298" t="str">
        <f ca="true">+IF(OFFSET('Hygiene Data'!$H$12,0,10*ROW('Hygiene Data'!H145))="","",OFFSET('Hygiene Data'!$H$12,0,10*ROW('Hygiene Data'!H145)))</f>
        <v/>
      </c>
      <c r="EC151" s="298" t="str">
        <f ca="true">+IF(OFFSET('Hygiene Data'!$H$13,0,10*ROW('Hygiene Data'!H145))="","",OFFSET('Hygiene Data'!$H$13,0,10*ROW('Hygiene Data'!H145)))</f>
        <v/>
      </c>
      <c r="ED151" s="298" t="str">
        <f ca="true">+IF(OFFSET('Hygiene Data'!$I$11,0,10*ROW('Hygiene Data'!I145))="","",OFFSET('Hygiene Data'!$I$11,0,10*ROW('Hygiene Data'!I145)))</f>
        <v/>
      </c>
      <c r="EE151" s="298" t="str">
        <f ca="true">+IF(OFFSET('Hygiene Data'!$I$12,0,10*ROW('Hygiene Data'!I145))="","",OFFSET('Hygiene Data'!$I$12,0,10*ROW('Hygiene Data'!I145)))</f>
        <v/>
      </c>
      <c r="EF151" s="298"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54"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8"/>
      <c r="BS152" s="298" t="str">
        <f ca="true">+IF(OFFSET('Water Data'!$D$27,0,10*ROW('Water Data'!D146))="","",OFFSET('Water Data'!$D$27,0,10*ROW('Water Data'!D146)))</f>
        <v/>
      </c>
      <c r="BT152" s="298" t="str">
        <f ca="true">+IF(OFFSET('Water Data'!$D$28,0,10*ROW('Water Data'!D146))="","",OFFSET('Water Data'!$D$28,0,10*ROW('Water Data'!D146)))</f>
        <v/>
      </c>
      <c r="BU152" s="298" t="str">
        <f ca="true">+IF(OFFSET('Water Data'!$D$29,0,10*ROW('Water Data'!D146))="","",OFFSET('Water Data'!$D$29,0,10*ROW('Water Data'!D146)))</f>
        <v/>
      </c>
      <c r="BV152" s="298" t="str">
        <f ca="true">+IF(OFFSET('Water Data'!$E$27,0,10*ROW('Water Data'!E146))="","",OFFSET('Water Data'!$E$27,0,10*ROW('Water Data'!E146)))</f>
        <v/>
      </c>
      <c r="BW152" s="298" t="str">
        <f ca="true">+IF(OFFSET('Water Data'!$E$28,0,10*ROW('Water Data'!E146))="","",OFFSET('Water Data'!$E$28,0,10*ROW('Water Data'!E146)))</f>
        <v/>
      </c>
      <c r="BX152" s="298" t="str">
        <f ca="true">+IF(OFFSET('Water Data'!$E$29,0,10*ROW('Water Data'!E146))="","",OFFSET('Water Data'!$E$29,0,10*ROW('Water Data'!E146)))</f>
        <v/>
      </c>
      <c r="BY152" s="298" t="str">
        <f ca="true">+IF(OFFSET('Water Data'!$F$27,0,10*ROW('Water Data'!F146))="","",OFFSET('Water Data'!$F$27,0,10*ROW('Water Data'!F146)))</f>
        <v/>
      </c>
      <c r="BZ152" s="298" t="str">
        <f ca="true">+IF(OFFSET('Water Data'!$F$28,0,10*ROW('Water Data'!F146))="","",OFFSET('Water Data'!$F$28,0,10*ROW('Water Data'!F146)))</f>
        <v/>
      </c>
      <c r="CA152" s="298" t="str">
        <f ca="true">+IF(OFFSET('Water Data'!$F$29,0,10*ROW('Water Data'!F146))="","",OFFSET('Water Data'!$F$29,0,10*ROW('Water Data'!F146)))</f>
        <v/>
      </c>
      <c r="CB152" s="298" t="str">
        <f ca="true">+IF(OFFSET('Water Data'!$G$27,0,10*ROW('Water Data'!G146))="","",OFFSET('Water Data'!$G$27,0,10*ROW('Water Data'!G146)))</f>
        <v/>
      </c>
      <c r="CC152" s="298" t="str">
        <f ca="true">+IF(OFFSET('Water Data'!$G$28,0,10*ROW('Water Data'!G146))="","",OFFSET('Water Data'!$G$28,0,10*ROW('Water Data'!G146)))</f>
        <v/>
      </c>
      <c r="CD152" s="298" t="str">
        <f ca="true">+IF(OFFSET('Water Data'!$G$29,0,10*ROW('Water Data'!G146))="","",OFFSET('Water Data'!$G$29,0,10*ROW('Water Data'!G146)))</f>
        <v/>
      </c>
      <c r="CE152" s="298" t="str">
        <f ca="true">+IF(OFFSET('Water Data'!$H$27,0,10*ROW('Water Data'!H146))="","",OFFSET('Water Data'!$H$27,0,10*ROW('Water Data'!H146)))</f>
        <v/>
      </c>
      <c r="CF152" s="298" t="str">
        <f ca="true">+IF(OFFSET('Water Data'!$H$28,0,10*ROW('Water Data'!H146))="","",OFFSET('Water Data'!$H$28,0,10*ROW('Water Data'!H146)))</f>
        <v/>
      </c>
      <c r="CG152" s="298" t="str">
        <f ca="true">+IF(OFFSET('Water Data'!$H$29,0,10*ROW('Water Data'!H146))="","",OFFSET('Water Data'!$H$29,0,10*ROW('Water Data'!H146)))</f>
        <v/>
      </c>
      <c r="CH152" s="298" t="str">
        <f ca="true">+IF(OFFSET('Water Data'!$I$27,0,10*ROW('Water Data'!I146))="","",OFFSET('Water Data'!$I$27,0,10*ROW('Water Data'!I146)))</f>
        <v/>
      </c>
      <c r="CI152" s="298" t="str">
        <f ca="true">+IF(OFFSET('Water Data'!$I$28,0,10*ROW('Water Data'!I146))="","",OFFSET('Water Data'!$I$28,0,10*ROW('Water Data'!I146)))</f>
        <v/>
      </c>
      <c r="CJ152" s="298" t="str">
        <f ca="true">+IF(OFFSET('Water Data'!$I$29,0,10*ROW('Water Data'!I146))="","",OFFSET('Water Data'!$I$29,0,10*ROW('Water Data'!I146)))</f>
        <v/>
      </c>
      <c r="CK152" s="298" t="str">
        <f ca="true">+IF(OFFSET('Sanitation Data'!$D$28,0,10*ROW('Sanitation Data'!D146))="","",OFFSET('Sanitation Data'!$D$28,0,10*ROW('Sanitation Data'!D146)))</f>
        <v/>
      </c>
      <c r="CL152" s="298" t="str">
        <f ca="true">+IF(OFFSET('Sanitation Data'!$D$29,0,10*ROW('Sanitation Data'!D146))="","",OFFSET('Sanitation Data'!$D$29,0,10*ROW('Sanitation Data'!D146)))</f>
        <v/>
      </c>
      <c r="CM152" s="298" t="str">
        <f ca="true">+IF(OFFSET('Sanitation Data'!$D$30,0,10*ROW('Sanitation Data'!D146))="","",OFFSET('Sanitation Data'!$D$30,0,10*ROW('Sanitation Data'!D146)))</f>
        <v/>
      </c>
      <c r="CN152" s="298" t="str">
        <f ca="true">+IF(OFFSET('Sanitation Data'!$D$31,0,10*ROW('Sanitation Data'!D146))="","",OFFSET('Sanitation Data'!$D$31,0,10*ROW('Sanitation Data'!D146)))</f>
        <v/>
      </c>
      <c r="CO152" s="298" t="str">
        <f ca="true">+IF(OFFSET('Sanitation Data'!$D$32,0,10*ROW('Sanitation Data'!D146))="","",OFFSET('Sanitation Data'!$D$32,0,10*ROW('Sanitation Data'!D146)))</f>
        <v/>
      </c>
      <c r="CP152" s="298" t="str">
        <f ca="true">+IF(OFFSET('Sanitation Data'!$E$28,0,10*ROW('Sanitation Data'!E146))="","",OFFSET('Sanitation Data'!$E$28,0,10*ROW('Sanitation Data'!E146)))</f>
        <v/>
      </c>
      <c r="CQ152" s="298" t="str">
        <f ca="true">+IF(OFFSET('Sanitation Data'!$E$29,0,10*ROW('Sanitation Data'!E146))="","",OFFSET('Sanitation Data'!$E$29,0,10*ROW('Sanitation Data'!E146)))</f>
        <v/>
      </c>
      <c r="CR152" s="298" t="str">
        <f ca="true">+IF(OFFSET('Sanitation Data'!$E$30,0,10*ROW('Sanitation Data'!E146))="","",OFFSET('Sanitation Data'!$E$30,0,10*ROW('Sanitation Data'!E146)))</f>
        <v/>
      </c>
      <c r="CS152" s="298" t="str">
        <f ca="true">+IF(OFFSET('Sanitation Data'!$E$31,0,10*ROW('Sanitation Data'!E146))="","",OFFSET('Sanitation Data'!$E$31,0,10*ROW('Sanitation Data'!E146)))</f>
        <v/>
      </c>
      <c r="CT152" s="298" t="str">
        <f ca="true">+IF(OFFSET('Sanitation Data'!$E$32,0,10*ROW('Sanitation Data'!E146))="","",OFFSET('Sanitation Data'!$E$32,0,10*ROW('Sanitation Data'!E146)))</f>
        <v/>
      </c>
      <c r="CU152" s="298" t="str">
        <f ca="true">+IF(OFFSET('Sanitation Data'!$F$28,0,10*ROW('Sanitation Data'!F146))="","",OFFSET('Sanitation Data'!$F$28,0,10*ROW('Sanitation Data'!F146)))</f>
        <v/>
      </c>
      <c r="CV152" s="298" t="str">
        <f ca="true">+IF(OFFSET('Sanitation Data'!$F$29,0,10*ROW('Sanitation Data'!F146))="","",OFFSET('Sanitation Data'!$F$29,0,10*ROW('Sanitation Data'!F146)))</f>
        <v/>
      </c>
      <c r="CW152" s="298" t="str">
        <f ca="true">+IF(OFFSET('Sanitation Data'!$F$30,0,10*ROW('Sanitation Data'!F146))="","",OFFSET('Sanitation Data'!$F$30,0,10*ROW('Sanitation Data'!F146)))</f>
        <v/>
      </c>
      <c r="CX152" s="298" t="str">
        <f ca="true">+IF(OFFSET('Sanitation Data'!$F$31,0,10*ROW('Sanitation Data'!F146))="","",OFFSET('Sanitation Data'!$F$31,0,10*ROW('Sanitation Data'!F146)))</f>
        <v/>
      </c>
      <c r="CY152" s="298" t="str">
        <f ca="true">+IF(OFFSET('Sanitation Data'!$F$32,0,10*ROW('Sanitation Data'!F146))="","",OFFSET('Sanitation Data'!$F$32,0,10*ROW('Sanitation Data'!F146)))</f>
        <v/>
      </c>
      <c r="CZ152" s="298" t="str">
        <f ca="true">+IF(OFFSET('Sanitation Data'!$G$28,0,10*ROW('Sanitation Data'!G146))="","",OFFSET('Sanitation Data'!$G$28,0,10*ROW('Sanitation Data'!G146)))</f>
        <v/>
      </c>
      <c r="DA152" s="298" t="str">
        <f ca="true">+IF(OFFSET('Sanitation Data'!$G$29,0,10*ROW('Sanitation Data'!G146))="","",OFFSET('Sanitation Data'!$G$29,0,10*ROW('Sanitation Data'!G146)))</f>
        <v/>
      </c>
      <c r="DB152" s="298" t="str">
        <f ca="true">+IF(OFFSET('Sanitation Data'!$G$30,0,10*ROW('Sanitation Data'!G146))="","",OFFSET('Sanitation Data'!$G$30,0,10*ROW('Sanitation Data'!G146)))</f>
        <v/>
      </c>
      <c r="DC152" s="298" t="str">
        <f ca="true">+IF(OFFSET('Sanitation Data'!$G$31,0,10*ROW('Sanitation Data'!G146))="","",OFFSET('Sanitation Data'!$G$31,0,10*ROW('Sanitation Data'!G146)))</f>
        <v/>
      </c>
      <c r="DD152" s="298" t="str">
        <f ca="true">+IF(OFFSET('Sanitation Data'!$G$32,0,10*ROW('Sanitation Data'!G146))="","",OFFSET('Sanitation Data'!$G$32,0,10*ROW('Sanitation Data'!G146)))</f>
        <v/>
      </c>
      <c r="DE152" s="298" t="str">
        <f ca="true">+IF(OFFSET('Sanitation Data'!$H$28,0,10*ROW('Sanitation Data'!H146))="","",OFFSET('Sanitation Data'!$H$28,0,10*ROW('Sanitation Data'!H146)))</f>
        <v/>
      </c>
      <c r="DF152" s="298" t="str">
        <f ca="true">+IF(OFFSET('Sanitation Data'!$H$29,0,10*ROW('Sanitation Data'!H146))="","",OFFSET('Sanitation Data'!$H$29,0,10*ROW('Sanitation Data'!H146)))</f>
        <v/>
      </c>
      <c r="DG152" s="298" t="str">
        <f ca="true">+IF(OFFSET('Sanitation Data'!$H$30,0,10*ROW('Sanitation Data'!H146))="","",OFFSET('Sanitation Data'!$H$30,0,10*ROW('Sanitation Data'!H146)))</f>
        <v/>
      </c>
      <c r="DH152" s="298" t="str">
        <f ca="true">+IF(OFFSET('Sanitation Data'!$H$31,0,10*ROW('Sanitation Data'!H146))="","",OFFSET('Sanitation Data'!$H$31,0,10*ROW('Sanitation Data'!H146)))</f>
        <v/>
      </c>
      <c r="DI152" s="298" t="str">
        <f ca="true">+IF(OFFSET('Sanitation Data'!$H$32,0,10*ROW('Sanitation Data'!H146))="","",OFFSET('Sanitation Data'!$H$32,0,10*ROW('Sanitation Data'!H146)))</f>
        <v/>
      </c>
      <c r="DJ152" s="298" t="str">
        <f ca="true">+IF(OFFSET('Sanitation Data'!$I$28,0,10*ROW('Sanitation Data'!I146))="","",OFFSET('Sanitation Data'!$I$28,0,10*ROW('Sanitation Data'!I146)))</f>
        <v/>
      </c>
      <c r="DK152" s="298" t="str">
        <f ca="true">+IF(OFFSET('Sanitation Data'!$I$29,0,10*ROW('Sanitation Data'!I146))="","",OFFSET('Sanitation Data'!$I$29,0,10*ROW('Sanitation Data'!I146)))</f>
        <v/>
      </c>
      <c r="DL152" s="298" t="str">
        <f ca="true">+IF(OFFSET('Sanitation Data'!$I$30,0,10*ROW('Sanitation Data'!I146))="","",OFFSET('Sanitation Data'!$I$30,0,10*ROW('Sanitation Data'!I146)))</f>
        <v/>
      </c>
      <c r="DM152" s="298" t="str">
        <f ca="true">+IF(OFFSET('Sanitation Data'!$I$31,0,10*ROW('Sanitation Data'!I146))="","",OFFSET('Sanitation Data'!$I$31,0,10*ROW('Sanitation Data'!I146)))</f>
        <v/>
      </c>
      <c r="DN152" s="298" t="str">
        <f ca="true">+IF(OFFSET('Sanitation Data'!$I$32,0,10*ROW('Sanitation Data'!I146))="","",OFFSET('Sanitation Data'!$I$32,0,10*ROW('Sanitation Data'!I146)))</f>
        <v/>
      </c>
      <c r="DO152" s="298" t="str">
        <f ca="true">+IF(OFFSET('Hygiene Data'!$D$11,0,10*ROW('Hygiene Data'!D146))="","",OFFSET('Hygiene Data'!$D$11,0,10*ROW('Hygiene Data'!D146)))</f>
        <v/>
      </c>
      <c r="DP152" s="298" t="str">
        <f ca="true">+IF(OFFSET('Hygiene Data'!$D$12,0,10*ROW('Hygiene Data'!D146))="","",OFFSET('Hygiene Data'!$D$12,0,10*ROW('Hygiene Data'!D146)))</f>
        <v/>
      </c>
      <c r="DQ152" s="298" t="str">
        <f ca="true">+IF(OFFSET('Hygiene Data'!$D$13,0,10*ROW('Hygiene Data'!D146))="","",OFFSET('Hygiene Data'!$D$13,0,10*ROW('Hygiene Data'!D146)))</f>
        <v/>
      </c>
      <c r="DR152" s="298" t="str">
        <f ca="true">+IF(OFFSET('Hygiene Data'!$E$11,0,10*ROW('Hygiene Data'!E146))="","",OFFSET('Hygiene Data'!$E$11,0,10*ROW('Hygiene Data'!E146)))</f>
        <v/>
      </c>
      <c r="DS152" s="298" t="str">
        <f ca="true">+IF(OFFSET('Hygiene Data'!$E$12,0,10*ROW('Hygiene Data'!E146))="","",OFFSET('Hygiene Data'!$E$12,0,10*ROW('Hygiene Data'!E146)))</f>
        <v/>
      </c>
      <c r="DT152" s="298" t="str">
        <f ca="true">+IF(OFFSET('Hygiene Data'!$E$13,0,10*ROW('Hygiene Data'!E146))="","",OFFSET('Hygiene Data'!$E$13,0,10*ROW('Hygiene Data'!E146)))</f>
        <v/>
      </c>
      <c r="DU152" s="298" t="str">
        <f ca="true">+IF(OFFSET('Hygiene Data'!$F$11,0,10*ROW('Hygiene Data'!F146))="","",OFFSET('Hygiene Data'!$F$11,0,10*ROW('Hygiene Data'!F146)))</f>
        <v/>
      </c>
      <c r="DV152" s="298" t="str">
        <f ca="true">+IF(OFFSET('Hygiene Data'!$F$12,0,10*ROW('Hygiene Data'!F146))="","",OFFSET('Hygiene Data'!$F$12,0,10*ROW('Hygiene Data'!F146)))</f>
        <v/>
      </c>
      <c r="DW152" s="298" t="str">
        <f ca="true">+IF(OFFSET('Hygiene Data'!$F$13,0,10*ROW('Hygiene Data'!F146))="","",OFFSET('Hygiene Data'!$F$13,0,10*ROW('Hygiene Data'!F146)))</f>
        <v/>
      </c>
      <c r="DX152" s="298" t="str">
        <f ca="true">+IF(OFFSET('Hygiene Data'!$G$11,0,10*ROW('Hygiene Data'!G146))="","",OFFSET('Hygiene Data'!$G$11,0,10*ROW('Hygiene Data'!G146)))</f>
        <v/>
      </c>
      <c r="DY152" s="298" t="str">
        <f ca="true">+IF(OFFSET('Hygiene Data'!$G$12,0,10*ROW('Hygiene Data'!G146))="","",OFFSET('Hygiene Data'!$G$12,0,10*ROW('Hygiene Data'!G146)))</f>
        <v/>
      </c>
      <c r="DZ152" s="298" t="str">
        <f ca="true">+IF(OFFSET('Hygiene Data'!$G$13,0,10*ROW('Hygiene Data'!G146))="","",OFFSET('Hygiene Data'!$G$13,0,10*ROW('Hygiene Data'!G146)))</f>
        <v/>
      </c>
      <c r="EA152" s="298" t="str">
        <f ca="true">+IF(OFFSET('Hygiene Data'!$H$11,0,10*ROW('Hygiene Data'!H146))="","",OFFSET('Hygiene Data'!$H$11,0,10*ROW('Hygiene Data'!H146)))</f>
        <v/>
      </c>
      <c r="EB152" s="298" t="str">
        <f ca="true">+IF(OFFSET('Hygiene Data'!$H$12,0,10*ROW('Hygiene Data'!H146))="","",OFFSET('Hygiene Data'!$H$12,0,10*ROW('Hygiene Data'!H146)))</f>
        <v/>
      </c>
      <c r="EC152" s="298" t="str">
        <f ca="true">+IF(OFFSET('Hygiene Data'!$H$13,0,10*ROW('Hygiene Data'!H146))="","",OFFSET('Hygiene Data'!$H$13,0,10*ROW('Hygiene Data'!H146)))</f>
        <v/>
      </c>
      <c r="ED152" s="298" t="str">
        <f ca="true">+IF(OFFSET('Hygiene Data'!$I$11,0,10*ROW('Hygiene Data'!I146))="","",OFFSET('Hygiene Data'!$I$11,0,10*ROW('Hygiene Data'!I146)))</f>
        <v/>
      </c>
      <c r="EE152" s="298" t="str">
        <f ca="true">+IF(OFFSET('Hygiene Data'!$I$12,0,10*ROW('Hygiene Data'!I146))="","",OFFSET('Hygiene Data'!$I$12,0,10*ROW('Hygiene Data'!I146)))</f>
        <v/>
      </c>
      <c r="EF152" s="298"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54"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8"/>
      <c r="BS153" s="298" t="str">
        <f ca="true">+IF(OFFSET('Water Data'!$D$27,0,10*ROW('Water Data'!D147))="","",OFFSET('Water Data'!$D$27,0,10*ROW('Water Data'!D147)))</f>
        <v/>
      </c>
      <c r="BT153" s="298" t="str">
        <f ca="true">+IF(OFFSET('Water Data'!$D$28,0,10*ROW('Water Data'!D147))="","",OFFSET('Water Data'!$D$28,0,10*ROW('Water Data'!D147)))</f>
        <v/>
      </c>
      <c r="BU153" s="298" t="str">
        <f ca="true">+IF(OFFSET('Water Data'!$D$29,0,10*ROW('Water Data'!D147))="","",OFFSET('Water Data'!$D$29,0,10*ROW('Water Data'!D147)))</f>
        <v/>
      </c>
      <c r="BV153" s="298" t="str">
        <f ca="true">+IF(OFFSET('Water Data'!$E$27,0,10*ROW('Water Data'!E147))="","",OFFSET('Water Data'!$E$27,0,10*ROW('Water Data'!E147)))</f>
        <v/>
      </c>
      <c r="BW153" s="298" t="str">
        <f ca="true">+IF(OFFSET('Water Data'!$E$28,0,10*ROW('Water Data'!E147))="","",OFFSET('Water Data'!$E$28,0,10*ROW('Water Data'!E147)))</f>
        <v/>
      </c>
      <c r="BX153" s="298" t="str">
        <f ca="true">+IF(OFFSET('Water Data'!$E$29,0,10*ROW('Water Data'!E147))="","",OFFSET('Water Data'!$E$29,0,10*ROW('Water Data'!E147)))</f>
        <v/>
      </c>
      <c r="BY153" s="298" t="str">
        <f ca="true">+IF(OFFSET('Water Data'!$F$27,0,10*ROW('Water Data'!F147))="","",OFFSET('Water Data'!$F$27,0,10*ROW('Water Data'!F147)))</f>
        <v/>
      </c>
      <c r="BZ153" s="298" t="str">
        <f ca="true">+IF(OFFSET('Water Data'!$F$28,0,10*ROW('Water Data'!F147))="","",OFFSET('Water Data'!$F$28,0,10*ROW('Water Data'!F147)))</f>
        <v/>
      </c>
      <c r="CA153" s="298" t="str">
        <f ca="true">+IF(OFFSET('Water Data'!$F$29,0,10*ROW('Water Data'!F147))="","",OFFSET('Water Data'!$F$29,0,10*ROW('Water Data'!F147)))</f>
        <v/>
      </c>
      <c r="CB153" s="298" t="str">
        <f ca="true">+IF(OFFSET('Water Data'!$G$27,0,10*ROW('Water Data'!G147))="","",OFFSET('Water Data'!$G$27,0,10*ROW('Water Data'!G147)))</f>
        <v/>
      </c>
      <c r="CC153" s="298" t="str">
        <f ca="true">+IF(OFFSET('Water Data'!$G$28,0,10*ROW('Water Data'!G147))="","",OFFSET('Water Data'!$G$28,0,10*ROW('Water Data'!G147)))</f>
        <v/>
      </c>
      <c r="CD153" s="298" t="str">
        <f ca="true">+IF(OFFSET('Water Data'!$G$29,0,10*ROW('Water Data'!G147))="","",OFFSET('Water Data'!$G$29,0,10*ROW('Water Data'!G147)))</f>
        <v/>
      </c>
      <c r="CE153" s="298" t="str">
        <f ca="true">+IF(OFFSET('Water Data'!$H$27,0,10*ROW('Water Data'!H147))="","",OFFSET('Water Data'!$H$27,0,10*ROW('Water Data'!H147)))</f>
        <v/>
      </c>
      <c r="CF153" s="298" t="str">
        <f ca="true">+IF(OFFSET('Water Data'!$H$28,0,10*ROW('Water Data'!H147))="","",OFFSET('Water Data'!$H$28,0,10*ROW('Water Data'!H147)))</f>
        <v/>
      </c>
      <c r="CG153" s="298" t="str">
        <f ca="true">+IF(OFFSET('Water Data'!$H$29,0,10*ROW('Water Data'!H147))="","",OFFSET('Water Data'!$H$29,0,10*ROW('Water Data'!H147)))</f>
        <v/>
      </c>
      <c r="CH153" s="298" t="str">
        <f ca="true">+IF(OFFSET('Water Data'!$I$27,0,10*ROW('Water Data'!I147))="","",OFFSET('Water Data'!$I$27,0,10*ROW('Water Data'!I147)))</f>
        <v/>
      </c>
      <c r="CI153" s="298" t="str">
        <f ca="true">+IF(OFFSET('Water Data'!$I$28,0,10*ROW('Water Data'!I147))="","",OFFSET('Water Data'!$I$28,0,10*ROW('Water Data'!I147)))</f>
        <v/>
      </c>
      <c r="CJ153" s="298" t="str">
        <f ca="true">+IF(OFFSET('Water Data'!$I$29,0,10*ROW('Water Data'!I147))="","",OFFSET('Water Data'!$I$29,0,10*ROW('Water Data'!I147)))</f>
        <v/>
      </c>
      <c r="CK153" s="298" t="str">
        <f ca="true">+IF(OFFSET('Sanitation Data'!$D$28,0,10*ROW('Sanitation Data'!D147))="","",OFFSET('Sanitation Data'!$D$28,0,10*ROW('Sanitation Data'!D147)))</f>
        <v/>
      </c>
      <c r="CL153" s="298" t="str">
        <f ca="true">+IF(OFFSET('Sanitation Data'!$D$29,0,10*ROW('Sanitation Data'!D147))="","",OFFSET('Sanitation Data'!$D$29,0,10*ROW('Sanitation Data'!D147)))</f>
        <v/>
      </c>
      <c r="CM153" s="298" t="str">
        <f ca="true">+IF(OFFSET('Sanitation Data'!$D$30,0,10*ROW('Sanitation Data'!D147))="","",OFFSET('Sanitation Data'!$D$30,0,10*ROW('Sanitation Data'!D147)))</f>
        <v/>
      </c>
      <c r="CN153" s="298" t="str">
        <f ca="true">+IF(OFFSET('Sanitation Data'!$D$31,0,10*ROW('Sanitation Data'!D147))="","",OFFSET('Sanitation Data'!$D$31,0,10*ROW('Sanitation Data'!D147)))</f>
        <v/>
      </c>
      <c r="CO153" s="298" t="str">
        <f ca="true">+IF(OFFSET('Sanitation Data'!$D$32,0,10*ROW('Sanitation Data'!D147))="","",OFFSET('Sanitation Data'!$D$32,0,10*ROW('Sanitation Data'!D147)))</f>
        <v/>
      </c>
      <c r="CP153" s="298" t="str">
        <f ca="true">+IF(OFFSET('Sanitation Data'!$E$28,0,10*ROW('Sanitation Data'!E147))="","",OFFSET('Sanitation Data'!$E$28,0,10*ROW('Sanitation Data'!E147)))</f>
        <v/>
      </c>
      <c r="CQ153" s="298" t="str">
        <f ca="true">+IF(OFFSET('Sanitation Data'!$E$29,0,10*ROW('Sanitation Data'!E147))="","",OFFSET('Sanitation Data'!$E$29,0,10*ROW('Sanitation Data'!E147)))</f>
        <v/>
      </c>
      <c r="CR153" s="298" t="str">
        <f ca="true">+IF(OFFSET('Sanitation Data'!$E$30,0,10*ROW('Sanitation Data'!E147))="","",OFFSET('Sanitation Data'!$E$30,0,10*ROW('Sanitation Data'!E147)))</f>
        <v/>
      </c>
      <c r="CS153" s="298" t="str">
        <f ca="true">+IF(OFFSET('Sanitation Data'!$E$31,0,10*ROW('Sanitation Data'!E147))="","",OFFSET('Sanitation Data'!$E$31,0,10*ROW('Sanitation Data'!E147)))</f>
        <v/>
      </c>
      <c r="CT153" s="298" t="str">
        <f ca="true">+IF(OFFSET('Sanitation Data'!$E$32,0,10*ROW('Sanitation Data'!E147))="","",OFFSET('Sanitation Data'!$E$32,0,10*ROW('Sanitation Data'!E147)))</f>
        <v/>
      </c>
      <c r="CU153" s="298" t="str">
        <f ca="true">+IF(OFFSET('Sanitation Data'!$F$28,0,10*ROW('Sanitation Data'!F147))="","",OFFSET('Sanitation Data'!$F$28,0,10*ROW('Sanitation Data'!F147)))</f>
        <v/>
      </c>
      <c r="CV153" s="298" t="str">
        <f ca="true">+IF(OFFSET('Sanitation Data'!$F$29,0,10*ROW('Sanitation Data'!F147))="","",OFFSET('Sanitation Data'!$F$29,0,10*ROW('Sanitation Data'!F147)))</f>
        <v/>
      </c>
      <c r="CW153" s="298" t="str">
        <f ca="true">+IF(OFFSET('Sanitation Data'!$F$30,0,10*ROW('Sanitation Data'!F147))="","",OFFSET('Sanitation Data'!$F$30,0,10*ROW('Sanitation Data'!F147)))</f>
        <v/>
      </c>
      <c r="CX153" s="298" t="str">
        <f ca="true">+IF(OFFSET('Sanitation Data'!$F$31,0,10*ROW('Sanitation Data'!F147))="","",OFFSET('Sanitation Data'!$F$31,0,10*ROW('Sanitation Data'!F147)))</f>
        <v/>
      </c>
      <c r="CY153" s="298" t="str">
        <f ca="true">+IF(OFFSET('Sanitation Data'!$F$32,0,10*ROW('Sanitation Data'!F147))="","",OFFSET('Sanitation Data'!$F$32,0,10*ROW('Sanitation Data'!F147)))</f>
        <v/>
      </c>
      <c r="CZ153" s="298" t="str">
        <f ca="true">+IF(OFFSET('Sanitation Data'!$G$28,0,10*ROW('Sanitation Data'!G147))="","",OFFSET('Sanitation Data'!$G$28,0,10*ROW('Sanitation Data'!G147)))</f>
        <v/>
      </c>
      <c r="DA153" s="298" t="str">
        <f ca="true">+IF(OFFSET('Sanitation Data'!$G$29,0,10*ROW('Sanitation Data'!G147))="","",OFFSET('Sanitation Data'!$G$29,0,10*ROW('Sanitation Data'!G147)))</f>
        <v/>
      </c>
      <c r="DB153" s="298" t="str">
        <f ca="true">+IF(OFFSET('Sanitation Data'!$G$30,0,10*ROW('Sanitation Data'!G147))="","",OFFSET('Sanitation Data'!$G$30,0,10*ROW('Sanitation Data'!G147)))</f>
        <v/>
      </c>
      <c r="DC153" s="298" t="str">
        <f ca="true">+IF(OFFSET('Sanitation Data'!$G$31,0,10*ROW('Sanitation Data'!G147))="","",OFFSET('Sanitation Data'!$G$31,0,10*ROW('Sanitation Data'!G147)))</f>
        <v/>
      </c>
      <c r="DD153" s="298" t="str">
        <f ca="true">+IF(OFFSET('Sanitation Data'!$G$32,0,10*ROW('Sanitation Data'!G147))="","",OFFSET('Sanitation Data'!$G$32,0,10*ROW('Sanitation Data'!G147)))</f>
        <v/>
      </c>
      <c r="DE153" s="298" t="str">
        <f ca="true">+IF(OFFSET('Sanitation Data'!$H$28,0,10*ROW('Sanitation Data'!H147))="","",OFFSET('Sanitation Data'!$H$28,0,10*ROW('Sanitation Data'!H147)))</f>
        <v/>
      </c>
      <c r="DF153" s="298" t="str">
        <f ca="true">+IF(OFFSET('Sanitation Data'!$H$29,0,10*ROW('Sanitation Data'!H147))="","",OFFSET('Sanitation Data'!$H$29,0,10*ROW('Sanitation Data'!H147)))</f>
        <v/>
      </c>
      <c r="DG153" s="298" t="str">
        <f ca="true">+IF(OFFSET('Sanitation Data'!$H$30,0,10*ROW('Sanitation Data'!H147))="","",OFFSET('Sanitation Data'!$H$30,0,10*ROW('Sanitation Data'!H147)))</f>
        <v/>
      </c>
      <c r="DH153" s="298" t="str">
        <f ca="true">+IF(OFFSET('Sanitation Data'!$H$31,0,10*ROW('Sanitation Data'!H147))="","",OFFSET('Sanitation Data'!$H$31,0,10*ROW('Sanitation Data'!H147)))</f>
        <v/>
      </c>
      <c r="DI153" s="298" t="str">
        <f ca="true">+IF(OFFSET('Sanitation Data'!$H$32,0,10*ROW('Sanitation Data'!H147))="","",OFFSET('Sanitation Data'!$H$32,0,10*ROW('Sanitation Data'!H147)))</f>
        <v/>
      </c>
      <c r="DJ153" s="298" t="str">
        <f ca="true">+IF(OFFSET('Sanitation Data'!$I$28,0,10*ROW('Sanitation Data'!I147))="","",OFFSET('Sanitation Data'!$I$28,0,10*ROW('Sanitation Data'!I147)))</f>
        <v/>
      </c>
      <c r="DK153" s="298" t="str">
        <f ca="true">+IF(OFFSET('Sanitation Data'!$I$29,0,10*ROW('Sanitation Data'!I147))="","",OFFSET('Sanitation Data'!$I$29,0,10*ROW('Sanitation Data'!I147)))</f>
        <v/>
      </c>
      <c r="DL153" s="298" t="str">
        <f ca="true">+IF(OFFSET('Sanitation Data'!$I$30,0,10*ROW('Sanitation Data'!I147))="","",OFFSET('Sanitation Data'!$I$30,0,10*ROW('Sanitation Data'!I147)))</f>
        <v/>
      </c>
      <c r="DM153" s="298" t="str">
        <f ca="true">+IF(OFFSET('Sanitation Data'!$I$31,0,10*ROW('Sanitation Data'!I147))="","",OFFSET('Sanitation Data'!$I$31,0,10*ROW('Sanitation Data'!I147)))</f>
        <v/>
      </c>
      <c r="DN153" s="298" t="str">
        <f ca="true">+IF(OFFSET('Sanitation Data'!$I$32,0,10*ROW('Sanitation Data'!I147))="","",OFFSET('Sanitation Data'!$I$32,0,10*ROW('Sanitation Data'!I147)))</f>
        <v/>
      </c>
      <c r="DO153" s="298" t="str">
        <f ca="true">+IF(OFFSET('Hygiene Data'!$D$11,0,10*ROW('Hygiene Data'!D147))="","",OFFSET('Hygiene Data'!$D$11,0,10*ROW('Hygiene Data'!D147)))</f>
        <v/>
      </c>
      <c r="DP153" s="298" t="str">
        <f ca="true">+IF(OFFSET('Hygiene Data'!$D$12,0,10*ROW('Hygiene Data'!D147))="","",OFFSET('Hygiene Data'!$D$12,0,10*ROW('Hygiene Data'!D147)))</f>
        <v/>
      </c>
      <c r="DQ153" s="298" t="str">
        <f ca="true">+IF(OFFSET('Hygiene Data'!$D$13,0,10*ROW('Hygiene Data'!D147))="","",OFFSET('Hygiene Data'!$D$13,0,10*ROW('Hygiene Data'!D147)))</f>
        <v/>
      </c>
      <c r="DR153" s="298" t="str">
        <f ca="true">+IF(OFFSET('Hygiene Data'!$E$11,0,10*ROW('Hygiene Data'!E147))="","",OFFSET('Hygiene Data'!$E$11,0,10*ROW('Hygiene Data'!E147)))</f>
        <v/>
      </c>
      <c r="DS153" s="298" t="str">
        <f ca="true">+IF(OFFSET('Hygiene Data'!$E$12,0,10*ROW('Hygiene Data'!E147))="","",OFFSET('Hygiene Data'!$E$12,0,10*ROW('Hygiene Data'!E147)))</f>
        <v/>
      </c>
      <c r="DT153" s="298" t="str">
        <f ca="true">+IF(OFFSET('Hygiene Data'!$E$13,0,10*ROW('Hygiene Data'!E147))="","",OFFSET('Hygiene Data'!$E$13,0,10*ROW('Hygiene Data'!E147)))</f>
        <v/>
      </c>
      <c r="DU153" s="298" t="str">
        <f ca="true">+IF(OFFSET('Hygiene Data'!$F$11,0,10*ROW('Hygiene Data'!F147))="","",OFFSET('Hygiene Data'!$F$11,0,10*ROW('Hygiene Data'!F147)))</f>
        <v/>
      </c>
      <c r="DV153" s="298" t="str">
        <f ca="true">+IF(OFFSET('Hygiene Data'!$F$12,0,10*ROW('Hygiene Data'!F147))="","",OFFSET('Hygiene Data'!$F$12,0,10*ROW('Hygiene Data'!F147)))</f>
        <v/>
      </c>
      <c r="DW153" s="298" t="str">
        <f ca="true">+IF(OFFSET('Hygiene Data'!$F$13,0,10*ROW('Hygiene Data'!F147))="","",OFFSET('Hygiene Data'!$F$13,0,10*ROW('Hygiene Data'!F147)))</f>
        <v/>
      </c>
      <c r="DX153" s="298" t="str">
        <f ca="true">+IF(OFFSET('Hygiene Data'!$G$11,0,10*ROW('Hygiene Data'!G147))="","",OFFSET('Hygiene Data'!$G$11,0,10*ROW('Hygiene Data'!G147)))</f>
        <v/>
      </c>
      <c r="DY153" s="298" t="str">
        <f ca="true">+IF(OFFSET('Hygiene Data'!$G$12,0,10*ROW('Hygiene Data'!G147))="","",OFFSET('Hygiene Data'!$G$12,0,10*ROW('Hygiene Data'!G147)))</f>
        <v/>
      </c>
      <c r="DZ153" s="298" t="str">
        <f ca="true">+IF(OFFSET('Hygiene Data'!$G$13,0,10*ROW('Hygiene Data'!G147))="","",OFFSET('Hygiene Data'!$G$13,0,10*ROW('Hygiene Data'!G147)))</f>
        <v/>
      </c>
      <c r="EA153" s="298" t="str">
        <f ca="true">+IF(OFFSET('Hygiene Data'!$H$11,0,10*ROW('Hygiene Data'!H147))="","",OFFSET('Hygiene Data'!$H$11,0,10*ROW('Hygiene Data'!H147)))</f>
        <v/>
      </c>
      <c r="EB153" s="298" t="str">
        <f ca="true">+IF(OFFSET('Hygiene Data'!$H$12,0,10*ROW('Hygiene Data'!H147))="","",OFFSET('Hygiene Data'!$H$12,0,10*ROW('Hygiene Data'!H147)))</f>
        <v/>
      </c>
      <c r="EC153" s="298" t="str">
        <f ca="true">+IF(OFFSET('Hygiene Data'!$H$13,0,10*ROW('Hygiene Data'!H147))="","",OFFSET('Hygiene Data'!$H$13,0,10*ROW('Hygiene Data'!H147)))</f>
        <v/>
      </c>
      <c r="ED153" s="298" t="str">
        <f ca="true">+IF(OFFSET('Hygiene Data'!$I$11,0,10*ROW('Hygiene Data'!I147))="","",OFFSET('Hygiene Data'!$I$11,0,10*ROW('Hygiene Data'!I147)))</f>
        <v/>
      </c>
      <c r="EE153" s="298" t="str">
        <f ca="true">+IF(OFFSET('Hygiene Data'!$I$12,0,10*ROW('Hygiene Data'!I147))="","",OFFSET('Hygiene Data'!$I$12,0,10*ROW('Hygiene Data'!I147)))</f>
        <v/>
      </c>
      <c r="EF153" s="298"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54"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8"/>
      <c r="BS154" s="298" t="str">
        <f ca="true">+IF(OFFSET('Water Data'!$D$27,0,10*ROW('Water Data'!D148))="","",OFFSET('Water Data'!$D$27,0,10*ROW('Water Data'!D148)))</f>
        <v/>
      </c>
      <c r="BT154" s="298" t="str">
        <f ca="true">+IF(OFFSET('Water Data'!$D$28,0,10*ROW('Water Data'!D148))="","",OFFSET('Water Data'!$D$28,0,10*ROW('Water Data'!D148)))</f>
        <v/>
      </c>
      <c r="BU154" s="298" t="str">
        <f ca="true">+IF(OFFSET('Water Data'!$D$29,0,10*ROW('Water Data'!D148))="","",OFFSET('Water Data'!$D$29,0,10*ROW('Water Data'!D148)))</f>
        <v/>
      </c>
      <c r="BV154" s="298" t="str">
        <f ca="true">+IF(OFFSET('Water Data'!$E$27,0,10*ROW('Water Data'!E148))="","",OFFSET('Water Data'!$E$27,0,10*ROW('Water Data'!E148)))</f>
        <v/>
      </c>
      <c r="BW154" s="298" t="str">
        <f ca="true">+IF(OFFSET('Water Data'!$E$28,0,10*ROW('Water Data'!E148))="","",OFFSET('Water Data'!$E$28,0,10*ROW('Water Data'!E148)))</f>
        <v/>
      </c>
      <c r="BX154" s="298" t="str">
        <f ca="true">+IF(OFFSET('Water Data'!$E$29,0,10*ROW('Water Data'!E148))="","",OFFSET('Water Data'!$E$29,0,10*ROW('Water Data'!E148)))</f>
        <v/>
      </c>
      <c r="BY154" s="298" t="str">
        <f ca="true">+IF(OFFSET('Water Data'!$F$27,0,10*ROW('Water Data'!F148))="","",OFFSET('Water Data'!$F$27,0,10*ROW('Water Data'!F148)))</f>
        <v/>
      </c>
      <c r="BZ154" s="298" t="str">
        <f ca="true">+IF(OFFSET('Water Data'!$F$28,0,10*ROW('Water Data'!F148))="","",OFFSET('Water Data'!$F$28,0,10*ROW('Water Data'!F148)))</f>
        <v/>
      </c>
      <c r="CA154" s="298" t="str">
        <f ca="true">+IF(OFFSET('Water Data'!$F$29,0,10*ROW('Water Data'!F148))="","",OFFSET('Water Data'!$F$29,0,10*ROW('Water Data'!F148)))</f>
        <v/>
      </c>
      <c r="CB154" s="298" t="str">
        <f ca="true">+IF(OFFSET('Water Data'!$G$27,0,10*ROW('Water Data'!G148))="","",OFFSET('Water Data'!$G$27,0,10*ROW('Water Data'!G148)))</f>
        <v/>
      </c>
      <c r="CC154" s="298" t="str">
        <f ca="true">+IF(OFFSET('Water Data'!$G$28,0,10*ROW('Water Data'!G148))="","",OFFSET('Water Data'!$G$28,0,10*ROW('Water Data'!G148)))</f>
        <v/>
      </c>
      <c r="CD154" s="298" t="str">
        <f ca="true">+IF(OFFSET('Water Data'!$G$29,0,10*ROW('Water Data'!G148))="","",OFFSET('Water Data'!$G$29,0,10*ROW('Water Data'!G148)))</f>
        <v/>
      </c>
      <c r="CE154" s="298" t="str">
        <f ca="true">+IF(OFFSET('Water Data'!$H$27,0,10*ROW('Water Data'!H148))="","",OFFSET('Water Data'!$H$27,0,10*ROW('Water Data'!H148)))</f>
        <v/>
      </c>
      <c r="CF154" s="298" t="str">
        <f ca="true">+IF(OFFSET('Water Data'!$H$28,0,10*ROW('Water Data'!H148))="","",OFFSET('Water Data'!$H$28,0,10*ROW('Water Data'!H148)))</f>
        <v/>
      </c>
      <c r="CG154" s="298" t="str">
        <f ca="true">+IF(OFFSET('Water Data'!$H$29,0,10*ROW('Water Data'!H148))="","",OFFSET('Water Data'!$H$29,0,10*ROW('Water Data'!H148)))</f>
        <v/>
      </c>
      <c r="CH154" s="298" t="str">
        <f ca="true">+IF(OFFSET('Water Data'!$I$27,0,10*ROW('Water Data'!I148))="","",OFFSET('Water Data'!$I$27,0,10*ROW('Water Data'!I148)))</f>
        <v/>
      </c>
      <c r="CI154" s="298" t="str">
        <f ca="true">+IF(OFFSET('Water Data'!$I$28,0,10*ROW('Water Data'!I148))="","",OFFSET('Water Data'!$I$28,0,10*ROW('Water Data'!I148)))</f>
        <v/>
      </c>
      <c r="CJ154" s="298" t="str">
        <f ca="true">+IF(OFFSET('Water Data'!$I$29,0,10*ROW('Water Data'!I148))="","",OFFSET('Water Data'!$I$29,0,10*ROW('Water Data'!I148)))</f>
        <v/>
      </c>
      <c r="CK154" s="298" t="str">
        <f ca="true">+IF(OFFSET('Sanitation Data'!$D$28,0,10*ROW('Sanitation Data'!D148))="","",OFFSET('Sanitation Data'!$D$28,0,10*ROW('Sanitation Data'!D148)))</f>
        <v/>
      </c>
      <c r="CL154" s="298" t="str">
        <f ca="true">+IF(OFFSET('Sanitation Data'!$D$29,0,10*ROW('Sanitation Data'!D148))="","",OFFSET('Sanitation Data'!$D$29,0,10*ROW('Sanitation Data'!D148)))</f>
        <v/>
      </c>
      <c r="CM154" s="298" t="str">
        <f ca="true">+IF(OFFSET('Sanitation Data'!$D$30,0,10*ROW('Sanitation Data'!D148))="","",OFFSET('Sanitation Data'!$D$30,0,10*ROW('Sanitation Data'!D148)))</f>
        <v/>
      </c>
      <c r="CN154" s="298" t="str">
        <f ca="true">+IF(OFFSET('Sanitation Data'!$D$31,0,10*ROW('Sanitation Data'!D148))="","",OFFSET('Sanitation Data'!$D$31,0,10*ROW('Sanitation Data'!D148)))</f>
        <v/>
      </c>
      <c r="CO154" s="298" t="str">
        <f ca="true">+IF(OFFSET('Sanitation Data'!$D$32,0,10*ROW('Sanitation Data'!D148))="","",OFFSET('Sanitation Data'!$D$32,0,10*ROW('Sanitation Data'!D148)))</f>
        <v/>
      </c>
      <c r="CP154" s="298" t="str">
        <f ca="true">+IF(OFFSET('Sanitation Data'!$E$28,0,10*ROW('Sanitation Data'!E148))="","",OFFSET('Sanitation Data'!$E$28,0,10*ROW('Sanitation Data'!E148)))</f>
        <v/>
      </c>
      <c r="CQ154" s="298" t="str">
        <f ca="true">+IF(OFFSET('Sanitation Data'!$E$29,0,10*ROW('Sanitation Data'!E148))="","",OFFSET('Sanitation Data'!$E$29,0,10*ROW('Sanitation Data'!E148)))</f>
        <v/>
      </c>
      <c r="CR154" s="298" t="str">
        <f ca="true">+IF(OFFSET('Sanitation Data'!$E$30,0,10*ROW('Sanitation Data'!E148))="","",OFFSET('Sanitation Data'!$E$30,0,10*ROW('Sanitation Data'!E148)))</f>
        <v/>
      </c>
      <c r="CS154" s="298" t="str">
        <f ca="true">+IF(OFFSET('Sanitation Data'!$E$31,0,10*ROW('Sanitation Data'!E148))="","",OFFSET('Sanitation Data'!$E$31,0,10*ROW('Sanitation Data'!E148)))</f>
        <v/>
      </c>
      <c r="CT154" s="298" t="str">
        <f ca="true">+IF(OFFSET('Sanitation Data'!$E$32,0,10*ROW('Sanitation Data'!E148))="","",OFFSET('Sanitation Data'!$E$32,0,10*ROW('Sanitation Data'!E148)))</f>
        <v/>
      </c>
      <c r="CU154" s="298" t="str">
        <f ca="true">+IF(OFFSET('Sanitation Data'!$F$28,0,10*ROW('Sanitation Data'!F148))="","",OFFSET('Sanitation Data'!$F$28,0,10*ROW('Sanitation Data'!F148)))</f>
        <v/>
      </c>
      <c r="CV154" s="298" t="str">
        <f ca="true">+IF(OFFSET('Sanitation Data'!$F$29,0,10*ROW('Sanitation Data'!F148))="","",OFFSET('Sanitation Data'!$F$29,0,10*ROW('Sanitation Data'!F148)))</f>
        <v/>
      </c>
      <c r="CW154" s="298" t="str">
        <f ca="true">+IF(OFFSET('Sanitation Data'!$F$30,0,10*ROW('Sanitation Data'!F148))="","",OFFSET('Sanitation Data'!$F$30,0,10*ROW('Sanitation Data'!F148)))</f>
        <v/>
      </c>
      <c r="CX154" s="298" t="str">
        <f ca="true">+IF(OFFSET('Sanitation Data'!$F$31,0,10*ROW('Sanitation Data'!F148))="","",OFFSET('Sanitation Data'!$F$31,0,10*ROW('Sanitation Data'!F148)))</f>
        <v/>
      </c>
      <c r="CY154" s="298" t="str">
        <f ca="true">+IF(OFFSET('Sanitation Data'!$F$32,0,10*ROW('Sanitation Data'!F148))="","",OFFSET('Sanitation Data'!$F$32,0,10*ROW('Sanitation Data'!F148)))</f>
        <v/>
      </c>
      <c r="CZ154" s="298" t="str">
        <f ca="true">+IF(OFFSET('Sanitation Data'!$G$28,0,10*ROW('Sanitation Data'!G148))="","",OFFSET('Sanitation Data'!$G$28,0,10*ROW('Sanitation Data'!G148)))</f>
        <v/>
      </c>
      <c r="DA154" s="298" t="str">
        <f ca="true">+IF(OFFSET('Sanitation Data'!$G$29,0,10*ROW('Sanitation Data'!G148))="","",OFFSET('Sanitation Data'!$G$29,0,10*ROW('Sanitation Data'!G148)))</f>
        <v/>
      </c>
      <c r="DB154" s="298" t="str">
        <f ca="true">+IF(OFFSET('Sanitation Data'!$G$30,0,10*ROW('Sanitation Data'!G148))="","",OFFSET('Sanitation Data'!$G$30,0,10*ROW('Sanitation Data'!G148)))</f>
        <v/>
      </c>
      <c r="DC154" s="298" t="str">
        <f ca="true">+IF(OFFSET('Sanitation Data'!$G$31,0,10*ROW('Sanitation Data'!G148))="","",OFFSET('Sanitation Data'!$G$31,0,10*ROW('Sanitation Data'!G148)))</f>
        <v/>
      </c>
      <c r="DD154" s="298" t="str">
        <f ca="true">+IF(OFFSET('Sanitation Data'!$G$32,0,10*ROW('Sanitation Data'!G148))="","",OFFSET('Sanitation Data'!$G$32,0,10*ROW('Sanitation Data'!G148)))</f>
        <v/>
      </c>
      <c r="DE154" s="298" t="str">
        <f ca="true">+IF(OFFSET('Sanitation Data'!$H$28,0,10*ROW('Sanitation Data'!H148))="","",OFFSET('Sanitation Data'!$H$28,0,10*ROW('Sanitation Data'!H148)))</f>
        <v/>
      </c>
      <c r="DF154" s="298" t="str">
        <f ca="true">+IF(OFFSET('Sanitation Data'!$H$29,0,10*ROW('Sanitation Data'!H148))="","",OFFSET('Sanitation Data'!$H$29,0,10*ROW('Sanitation Data'!H148)))</f>
        <v/>
      </c>
      <c r="DG154" s="298" t="str">
        <f ca="true">+IF(OFFSET('Sanitation Data'!$H$30,0,10*ROW('Sanitation Data'!H148))="","",OFFSET('Sanitation Data'!$H$30,0,10*ROW('Sanitation Data'!H148)))</f>
        <v/>
      </c>
      <c r="DH154" s="298" t="str">
        <f ca="true">+IF(OFFSET('Sanitation Data'!$H$31,0,10*ROW('Sanitation Data'!H148))="","",OFFSET('Sanitation Data'!$H$31,0,10*ROW('Sanitation Data'!H148)))</f>
        <v/>
      </c>
      <c r="DI154" s="298" t="str">
        <f ca="true">+IF(OFFSET('Sanitation Data'!$H$32,0,10*ROW('Sanitation Data'!H148))="","",OFFSET('Sanitation Data'!$H$32,0,10*ROW('Sanitation Data'!H148)))</f>
        <v/>
      </c>
      <c r="DJ154" s="298" t="str">
        <f ca="true">+IF(OFFSET('Sanitation Data'!$I$28,0,10*ROW('Sanitation Data'!I148))="","",OFFSET('Sanitation Data'!$I$28,0,10*ROW('Sanitation Data'!I148)))</f>
        <v/>
      </c>
      <c r="DK154" s="298" t="str">
        <f ca="true">+IF(OFFSET('Sanitation Data'!$I$29,0,10*ROW('Sanitation Data'!I148))="","",OFFSET('Sanitation Data'!$I$29,0,10*ROW('Sanitation Data'!I148)))</f>
        <v/>
      </c>
      <c r="DL154" s="298" t="str">
        <f ca="true">+IF(OFFSET('Sanitation Data'!$I$30,0,10*ROW('Sanitation Data'!I148))="","",OFFSET('Sanitation Data'!$I$30,0,10*ROW('Sanitation Data'!I148)))</f>
        <v/>
      </c>
      <c r="DM154" s="298" t="str">
        <f ca="true">+IF(OFFSET('Sanitation Data'!$I$31,0,10*ROW('Sanitation Data'!I148))="","",OFFSET('Sanitation Data'!$I$31,0,10*ROW('Sanitation Data'!I148)))</f>
        <v/>
      </c>
      <c r="DN154" s="298" t="str">
        <f ca="true">+IF(OFFSET('Sanitation Data'!$I$32,0,10*ROW('Sanitation Data'!I148))="","",OFFSET('Sanitation Data'!$I$32,0,10*ROW('Sanitation Data'!I148)))</f>
        <v/>
      </c>
      <c r="DO154" s="298" t="str">
        <f ca="true">+IF(OFFSET('Hygiene Data'!$D$11,0,10*ROW('Hygiene Data'!D148))="","",OFFSET('Hygiene Data'!$D$11,0,10*ROW('Hygiene Data'!D148)))</f>
        <v/>
      </c>
      <c r="DP154" s="298" t="str">
        <f ca="true">+IF(OFFSET('Hygiene Data'!$D$12,0,10*ROW('Hygiene Data'!D148))="","",OFFSET('Hygiene Data'!$D$12,0,10*ROW('Hygiene Data'!D148)))</f>
        <v/>
      </c>
      <c r="DQ154" s="298" t="str">
        <f ca="true">+IF(OFFSET('Hygiene Data'!$D$13,0,10*ROW('Hygiene Data'!D148))="","",OFFSET('Hygiene Data'!$D$13,0,10*ROW('Hygiene Data'!D148)))</f>
        <v/>
      </c>
      <c r="DR154" s="298" t="str">
        <f ca="true">+IF(OFFSET('Hygiene Data'!$E$11,0,10*ROW('Hygiene Data'!E148))="","",OFFSET('Hygiene Data'!$E$11,0,10*ROW('Hygiene Data'!E148)))</f>
        <v/>
      </c>
      <c r="DS154" s="298" t="str">
        <f ca="true">+IF(OFFSET('Hygiene Data'!$E$12,0,10*ROW('Hygiene Data'!E148))="","",OFFSET('Hygiene Data'!$E$12,0,10*ROW('Hygiene Data'!E148)))</f>
        <v/>
      </c>
      <c r="DT154" s="298" t="str">
        <f ca="true">+IF(OFFSET('Hygiene Data'!$E$13,0,10*ROW('Hygiene Data'!E148))="","",OFFSET('Hygiene Data'!$E$13,0,10*ROW('Hygiene Data'!E148)))</f>
        <v/>
      </c>
      <c r="DU154" s="298" t="str">
        <f ca="true">+IF(OFFSET('Hygiene Data'!$F$11,0,10*ROW('Hygiene Data'!F148))="","",OFFSET('Hygiene Data'!$F$11,0,10*ROW('Hygiene Data'!F148)))</f>
        <v/>
      </c>
      <c r="DV154" s="298" t="str">
        <f ca="true">+IF(OFFSET('Hygiene Data'!$F$12,0,10*ROW('Hygiene Data'!F148))="","",OFFSET('Hygiene Data'!$F$12,0,10*ROW('Hygiene Data'!F148)))</f>
        <v/>
      </c>
      <c r="DW154" s="298" t="str">
        <f ca="true">+IF(OFFSET('Hygiene Data'!$F$13,0,10*ROW('Hygiene Data'!F148))="","",OFFSET('Hygiene Data'!$F$13,0,10*ROW('Hygiene Data'!F148)))</f>
        <v/>
      </c>
      <c r="DX154" s="298" t="str">
        <f ca="true">+IF(OFFSET('Hygiene Data'!$G$11,0,10*ROW('Hygiene Data'!G148))="","",OFFSET('Hygiene Data'!$G$11,0,10*ROW('Hygiene Data'!G148)))</f>
        <v/>
      </c>
      <c r="DY154" s="298" t="str">
        <f ca="true">+IF(OFFSET('Hygiene Data'!$G$12,0,10*ROW('Hygiene Data'!G148))="","",OFFSET('Hygiene Data'!$G$12,0,10*ROW('Hygiene Data'!G148)))</f>
        <v/>
      </c>
      <c r="DZ154" s="298" t="str">
        <f ca="true">+IF(OFFSET('Hygiene Data'!$G$13,0,10*ROW('Hygiene Data'!G148))="","",OFFSET('Hygiene Data'!$G$13,0,10*ROW('Hygiene Data'!G148)))</f>
        <v/>
      </c>
      <c r="EA154" s="298" t="str">
        <f ca="true">+IF(OFFSET('Hygiene Data'!$H$11,0,10*ROW('Hygiene Data'!H148))="","",OFFSET('Hygiene Data'!$H$11,0,10*ROW('Hygiene Data'!H148)))</f>
        <v/>
      </c>
      <c r="EB154" s="298" t="str">
        <f ca="true">+IF(OFFSET('Hygiene Data'!$H$12,0,10*ROW('Hygiene Data'!H148))="","",OFFSET('Hygiene Data'!$H$12,0,10*ROW('Hygiene Data'!H148)))</f>
        <v/>
      </c>
      <c r="EC154" s="298" t="str">
        <f ca="true">+IF(OFFSET('Hygiene Data'!$H$13,0,10*ROW('Hygiene Data'!H148))="","",OFFSET('Hygiene Data'!$H$13,0,10*ROW('Hygiene Data'!H148)))</f>
        <v/>
      </c>
      <c r="ED154" s="298" t="str">
        <f ca="true">+IF(OFFSET('Hygiene Data'!$I$11,0,10*ROW('Hygiene Data'!I148))="","",OFFSET('Hygiene Data'!$I$11,0,10*ROW('Hygiene Data'!I148)))</f>
        <v/>
      </c>
      <c r="EE154" s="298" t="str">
        <f ca="true">+IF(OFFSET('Hygiene Data'!$I$12,0,10*ROW('Hygiene Data'!I148))="","",OFFSET('Hygiene Data'!$I$12,0,10*ROW('Hygiene Data'!I148)))</f>
        <v/>
      </c>
      <c r="EF154" s="298"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54"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8"/>
      <c r="BS155" s="298" t="str">
        <f ca="true">+IF(OFFSET('Water Data'!$D$27,0,10*ROW('Water Data'!D149))="","",OFFSET('Water Data'!$D$27,0,10*ROW('Water Data'!D149)))</f>
        <v/>
      </c>
      <c r="BT155" s="298" t="str">
        <f ca="true">+IF(OFFSET('Water Data'!$D$28,0,10*ROW('Water Data'!D149))="","",OFFSET('Water Data'!$D$28,0,10*ROW('Water Data'!D149)))</f>
        <v/>
      </c>
      <c r="BU155" s="298" t="str">
        <f ca="true">+IF(OFFSET('Water Data'!$D$29,0,10*ROW('Water Data'!D149))="","",OFFSET('Water Data'!$D$29,0,10*ROW('Water Data'!D149)))</f>
        <v/>
      </c>
      <c r="BV155" s="298" t="str">
        <f ca="true">+IF(OFFSET('Water Data'!$E$27,0,10*ROW('Water Data'!E149))="","",OFFSET('Water Data'!$E$27,0,10*ROW('Water Data'!E149)))</f>
        <v/>
      </c>
      <c r="BW155" s="298" t="str">
        <f ca="true">+IF(OFFSET('Water Data'!$E$28,0,10*ROW('Water Data'!E149))="","",OFFSET('Water Data'!$E$28,0,10*ROW('Water Data'!E149)))</f>
        <v/>
      </c>
      <c r="BX155" s="298" t="str">
        <f ca="true">+IF(OFFSET('Water Data'!$E$29,0,10*ROW('Water Data'!E149))="","",OFFSET('Water Data'!$E$29,0,10*ROW('Water Data'!E149)))</f>
        <v/>
      </c>
      <c r="BY155" s="298" t="str">
        <f ca="true">+IF(OFFSET('Water Data'!$F$27,0,10*ROW('Water Data'!F149))="","",OFFSET('Water Data'!$F$27,0,10*ROW('Water Data'!F149)))</f>
        <v/>
      </c>
      <c r="BZ155" s="298" t="str">
        <f ca="true">+IF(OFFSET('Water Data'!$F$28,0,10*ROW('Water Data'!F149))="","",OFFSET('Water Data'!$F$28,0,10*ROW('Water Data'!F149)))</f>
        <v/>
      </c>
      <c r="CA155" s="298" t="str">
        <f ca="true">+IF(OFFSET('Water Data'!$F$29,0,10*ROW('Water Data'!F149))="","",OFFSET('Water Data'!$F$29,0,10*ROW('Water Data'!F149)))</f>
        <v/>
      </c>
      <c r="CB155" s="298" t="str">
        <f ca="true">+IF(OFFSET('Water Data'!$G$27,0,10*ROW('Water Data'!G149))="","",OFFSET('Water Data'!$G$27,0,10*ROW('Water Data'!G149)))</f>
        <v/>
      </c>
      <c r="CC155" s="298" t="str">
        <f ca="true">+IF(OFFSET('Water Data'!$G$28,0,10*ROW('Water Data'!G149))="","",OFFSET('Water Data'!$G$28,0,10*ROW('Water Data'!G149)))</f>
        <v/>
      </c>
      <c r="CD155" s="298" t="str">
        <f ca="true">+IF(OFFSET('Water Data'!$G$29,0,10*ROW('Water Data'!G149))="","",OFFSET('Water Data'!$G$29,0,10*ROW('Water Data'!G149)))</f>
        <v/>
      </c>
      <c r="CE155" s="298" t="str">
        <f ca="true">+IF(OFFSET('Water Data'!$H$27,0,10*ROW('Water Data'!H149))="","",OFFSET('Water Data'!$H$27,0,10*ROW('Water Data'!H149)))</f>
        <v/>
      </c>
      <c r="CF155" s="298" t="str">
        <f ca="true">+IF(OFFSET('Water Data'!$H$28,0,10*ROW('Water Data'!H149))="","",OFFSET('Water Data'!$H$28,0,10*ROW('Water Data'!H149)))</f>
        <v/>
      </c>
      <c r="CG155" s="298" t="str">
        <f ca="true">+IF(OFFSET('Water Data'!$H$29,0,10*ROW('Water Data'!H149))="","",OFFSET('Water Data'!$H$29,0,10*ROW('Water Data'!H149)))</f>
        <v/>
      </c>
      <c r="CH155" s="298" t="str">
        <f ca="true">+IF(OFFSET('Water Data'!$I$27,0,10*ROW('Water Data'!I149))="","",OFFSET('Water Data'!$I$27,0,10*ROW('Water Data'!I149)))</f>
        <v/>
      </c>
      <c r="CI155" s="298" t="str">
        <f ca="true">+IF(OFFSET('Water Data'!$I$28,0,10*ROW('Water Data'!I149))="","",OFFSET('Water Data'!$I$28,0,10*ROW('Water Data'!I149)))</f>
        <v/>
      </c>
      <c r="CJ155" s="298" t="str">
        <f ca="true">+IF(OFFSET('Water Data'!$I$29,0,10*ROW('Water Data'!I149))="","",OFFSET('Water Data'!$I$29,0,10*ROW('Water Data'!I149)))</f>
        <v/>
      </c>
      <c r="CK155" s="298" t="str">
        <f ca="true">+IF(OFFSET('Sanitation Data'!$D$28,0,10*ROW('Sanitation Data'!D149))="","",OFFSET('Sanitation Data'!$D$28,0,10*ROW('Sanitation Data'!D149)))</f>
        <v/>
      </c>
      <c r="CL155" s="298" t="str">
        <f ca="true">+IF(OFFSET('Sanitation Data'!$D$29,0,10*ROW('Sanitation Data'!D149))="","",OFFSET('Sanitation Data'!$D$29,0,10*ROW('Sanitation Data'!D149)))</f>
        <v/>
      </c>
      <c r="CM155" s="298" t="str">
        <f ca="true">+IF(OFFSET('Sanitation Data'!$D$30,0,10*ROW('Sanitation Data'!D149))="","",OFFSET('Sanitation Data'!$D$30,0,10*ROW('Sanitation Data'!D149)))</f>
        <v/>
      </c>
      <c r="CN155" s="298" t="str">
        <f ca="true">+IF(OFFSET('Sanitation Data'!$D$31,0,10*ROW('Sanitation Data'!D149))="","",OFFSET('Sanitation Data'!$D$31,0,10*ROW('Sanitation Data'!D149)))</f>
        <v/>
      </c>
      <c r="CO155" s="298" t="str">
        <f ca="true">+IF(OFFSET('Sanitation Data'!$D$32,0,10*ROW('Sanitation Data'!D149))="","",OFFSET('Sanitation Data'!$D$32,0,10*ROW('Sanitation Data'!D149)))</f>
        <v/>
      </c>
      <c r="CP155" s="298" t="str">
        <f ca="true">+IF(OFFSET('Sanitation Data'!$E$28,0,10*ROW('Sanitation Data'!E149))="","",OFFSET('Sanitation Data'!$E$28,0,10*ROW('Sanitation Data'!E149)))</f>
        <v/>
      </c>
      <c r="CQ155" s="298" t="str">
        <f ca="true">+IF(OFFSET('Sanitation Data'!$E$29,0,10*ROW('Sanitation Data'!E149))="","",OFFSET('Sanitation Data'!$E$29,0,10*ROW('Sanitation Data'!E149)))</f>
        <v/>
      </c>
      <c r="CR155" s="298" t="str">
        <f ca="true">+IF(OFFSET('Sanitation Data'!$E$30,0,10*ROW('Sanitation Data'!E149))="","",OFFSET('Sanitation Data'!$E$30,0,10*ROW('Sanitation Data'!E149)))</f>
        <v/>
      </c>
      <c r="CS155" s="298" t="str">
        <f ca="true">+IF(OFFSET('Sanitation Data'!$E$31,0,10*ROW('Sanitation Data'!E149))="","",OFFSET('Sanitation Data'!$E$31,0,10*ROW('Sanitation Data'!E149)))</f>
        <v/>
      </c>
      <c r="CT155" s="298" t="str">
        <f ca="true">+IF(OFFSET('Sanitation Data'!$E$32,0,10*ROW('Sanitation Data'!E149))="","",OFFSET('Sanitation Data'!$E$32,0,10*ROW('Sanitation Data'!E149)))</f>
        <v/>
      </c>
      <c r="CU155" s="298" t="str">
        <f ca="true">+IF(OFFSET('Sanitation Data'!$F$28,0,10*ROW('Sanitation Data'!F149))="","",OFFSET('Sanitation Data'!$F$28,0,10*ROW('Sanitation Data'!F149)))</f>
        <v/>
      </c>
      <c r="CV155" s="298" t="str">
        <f ca="true">+IF(OFFSET('Sanitation Data'!$F$29,0,10*ROW('Sanitation Data'!F149))="","",OFFSET('Sanitation Data'!$F$29,0,10*ROW('Sanitation Data'!F149)))</f>
        <v/>
      </c>
      <c r="CW155" s="298" t="str">
        <f ca="true">+IF(OFFSET('Sanitation Data'!$F$30,0,10*ROW('Sanitation Data'!F149))="","",OFFSET('Sanitation Data'!$F$30,0,10*ROW('Sanitation Data'!F149)))</f>
        <v/>
      </c>
      <c r="CX155" s="298" t="str">
        <f ca="true">+IF(OFFSET('Sanitation Data'!$F$31,0,10*ROW('Sanitation Data'!F149))="","",OFFSET('Sanitation Data'!$F$31,0,10*ROW('Sanitation Data'!F149)))</f>
        <v/>
      </c>
      <c r="CY155" s="298" t="str">
        <f ca="true">+IF(OFFSET('Sanitation Data'!$F$32,0,10*ROW('Sanitation Data'!F149))="","",OFFSET('Sanitation Data'!$F$32,0,10*ROW('Sanitation Data'!F149)))</f>
        <v/>
      </c>
      <c r="CZ155" s="298" t="str">
        <f ca="true">+IF(OFFSET('Sanitation Data'!$G$28,0,10*ROW('Sanitation Data'!G149))="","",OFFSET('Sanitation Data'!$G$28,0,10*ROW('Sanitation Data'!G149)))</f>
        <v/>
      </c>
      <c r="DA155" s="298" t="str">
        <f ca="true">+IF(OFFSET('Sanitation Data'!$G$29,0,10*ROW('Sanitation Data'!G149))="","",OFFSET('Sanitation Data'!$G$29,0,10*ROW('Sanitation Data'!G149)))</f>
        <v/>
      </c>
      <c r="DB155" s="298" t="str">
        <f ca="true">+IF(OFFSET('Sanitation Data'!$G$30,0,10*ROW('Sanitation Data'!G149))="","",OFFSET('Sanitation Data'!$G$30,0,10*ROW('Sanitation Data'!G149)))</f>
        <v/>
      </c>
      <c r="DC155" s="298" t="str">
        <f ca="true">+IF(OFFSET('Sanitation Data'!$G$31,0,10*ROW('Sanitation Data'!G149))="","",OFFSET('Sanitation Data'!$G$31,0,10*ROW('Sanitation Data'!G149)))</f>
        <v/>
      </c>
      <c r="DD155" s="298" t="str">
        <f ca="true">+IF(OFFSET('Sanitation Data'!$G$32,0,10*ROW('Sanitation Data'!G149))="","",OFFSET('Sanitation Data'!$G$32,0,10*ROW('Sanitation Data'!G149)))</f>
        <v/>
      </c>
      <c r="DE155" s="298" t="str">
        <f ca="true">+IF(OFFSET('Sanitation Data'!$H$28,0,10*ROW('Sanitation Data'!H149))="","",OFFSET('Sanitation Data'!$H$28,0,10*ROW('Sanitation Data'!H149)))</f>
        <v/>
      </c>
      <c r="DF155" s="298" t="str">
        <f ca="true">+IF(OFFSET('Sanitation Data'!$H$29,0,10*ROW('Sanitation Data'!H149))="","",OFFSET('Sanitation Data'!$H$29,0,10*ROW('Sanitation Data'!H149)))</f>
        <v/>
      </c>
      <c r="DG155" s="298" t="str">
        <f ca="true">+IF(OFFSET('Sanitation Data'!$H$30,0,10*ROW('Sanitation Data'!H149))="","",OFFSET('Sanitation Data'!$H$30,0,10*ROW('Sanitation Data'!H149)))</f>
        <v/>
      </c>
      <c r="DH155" s="298" t="str">
        <f ca="true">+IF(OFFSET('Sanitation Data'!$H$31,0,10*ROW('Sanitation Data'!H149))="","",OFFSET('Sanitation Data'!$H$31,0,10*ROW('Sanitation Data'!H149)))</f>
        <v/>
      </c>
      <c r="DI155" s="298" t="str">
        <f ca="true">+IF(OFFSET('Sanitation Data'!$H$32,0,10*ROW('Sanitation Data'!H149))="","",OFFSET('Sanitation Data'!$H$32,0,10*ROW('Sanitation Data'!H149)))</f>
        <v/>
      </c>
      <c r="DJ155" s="298" t="str">
        <f ca="true">+IF(OFFSET('Sanitation Data'!$I$28,0,10*ROW('Sanitation Data'!I149))="","",OFFSET('Sanitation Data'!$I$28,0,10*ROW('Sanitation Data'!I149)))</f>
        <v/>
      </c>
      <c r="DK155" s="298" t="str">
        <f ca="true">+IF(OFFSET('Sanitation Data'!$I$29,0,10*ROW('Sanitation Data'!I149))="","",OFFSET('Sanitation Data'!$I$29,0,10*ROW('Sanitation Data'!I149)))</f>
        <v/>
      </c>
      <c r="DL155" s="298" t="str">
        <f ca="true">+IF(OFFSET('Sanitation Data'!$I$30,0,10*ROW('Sanitation Data'!I149))="","",OFFSET('Sanitation Data'!$I$30,0,10*ROW('Sanitation Data'!I149)))</f>
        <v/>
      </c>
      <c r="DM155" s="298" t="str">
        <f ca="true">+IF(OFFSET('Sanitation Data'!$I$31,0,10*ROW('Sanitation Data'!I149))="","",OFFSET('Sanitation Data'!$I$31,0,10*ROW('Sanitation Data'!I149)))</f>
        <v/>
      </c>
      <c r="DN155" s="298" t="str">
        <f ca="true">+IF(OFFSET('Sanitation Data'!$I$32,0,10*ROW('Sanitation Data'!I149))="","",OFFSET('Sanitation Data'!$I$32,0,10*ROW('Sanitation Data'!I149)))</f>
        <v/>
      </c>
      <c r="DO155" s="298" t="str">
        <f ca="true">+IF(OFFSET('Hygiene Data'!$D$11,0,10*ROW('Hygiene Data'!D149))="","",OFFSET('Hygiene Data'!$D$11,0,10*ROW('Hygiene Data'!D149)))</f>
        <v/>
      </c>
      <c r="DP155" s="298" t="str">
        <f ca="true">+IF(OFFSET('Hygiene Data'!$D$12,0,10*ROW('Hygiene Data'!D149))="","",OFFSET('Hygiene Data'!$D$12,0,10*ROW('Hygiene Data'!D149)))</f>
        <v/>
      </c>
      <c r="DQ155" s="298" t="str">
        <f ca="true">+IF(OFFSET('Hygiene Data'!$D$13,0,10*ROW('Hygiene Data'!D149))="","",OFFSET('Hygiene Data'!$D$13,0,10*ROW('Hygiene Data'!D149)))</f>
        <v/>
      </c>
      <c r="DR155" s="298" t="str">
        <f ca="true">+IF(OFFSET('Hygiene Data'!$E$11,0,10*ROW('Hygiene Data'!E149))="","",OFFSET('Hygiene Data'!$E$11,0,10*ROW('Hygiene Data'!E149)))</f>
        <v/>
      </c>
      <c r="DS155" s="298" t="str">
        <f ca="true">+IF(OFFSET('Hygiene Data'!$E$12,0,10*ROW('Hygiene Data'!E149))="","",OFFSET('Hygiene Data'!$E$12,0,10*ROW('Hygiene Data'!E149)))</f>
        <v/>
      </c>
      <c r="DT155" s="298" t="str">
        <f ca="true">+IF(OFFSET('Hygiene Data'!$E$13,0,10*ROW('Hygiene Data'!E149))="","",OFFSET('Hygiene Data'!$E$13,0,10*ROW('Hygiene Data'!E149)))</f>
        <v/>
      </c>
      <c r="DU155" s="298" t="str">
        <f ca="true">+IF(OFFSET('Hygiene Data'!$F$11,0,10*ROW('Hygiene Data'!F149))="","",OFFSET('Hygiene Data'!$F$11,0,10*ROW('Hygiene Data'!F149)))</f>
        <v/>
      </c>
      <c r="DV155" s="298" t="str">
        <f ca="true">+IF(OFFSET('Hygiene Data'!$F$12,0,10*ROW('Hygiene Data'!F149))="","",OFFSET('Hygiene Data'!$F$12,0,10*ROW('Hygiene Data'!F149)))</f>
        <v/>
      </c>
      <c r="DW155" s="298" t="str">
        <f ca="true">+IF(OFFSET('Hygiene Data'!$F$13,0,10*ROW('Hygiene Data'!F149))="","",OFFSET('Hygiene Data'!$F$13,0,10*ROW('Hygiene Data'!F149)))</f>
        <v/>
      </c>
      <c r="DX155" s="298" t="str">
        <f ca="true">+IF(OFFSET('Hygiene Data'!$G$11,0,10*ROW('Hygiene Data'!G149))="","",OFFSET('Hygiene Data'!$G$11,0,10*ROW('Hygiene Data'!G149)))</f>
        <v/>
      </c>
      <c r="DY155" s="298" t="str">
        <f ca="true">+IF(OFFSET('Hygiene Data'!$G$12,0,10*ROW('Hygiene Data'!G149))="","",OFFSET('Hygiene Data'!$G$12,0,10*ROW('Hygiene Data'!G149)))</f>
        <v/>
      </c>
      <c r="DZ155" s="298" t="str">
        <f ca="true">+IF(OFFSET('Hygiene Data'!$G$13,0,10*ROW('Hygiene Data'!G149))="","",OFFSET('Hygiene Data'!$G$13,0,10*ROW('Hygiene Data'!G149)))</f>
        <v/>
      </c>
      <c r="EA155" s="298" t="str">
        <f ca="true">+IF(OFFSET('Hygiene Data'!$H$11,0,10*ROW('Hygiene Data'!H149))="","",OFFSET('Hygiene Data'!$H$11,0,10*ROW('Hygiene Data'!H149)))</f>
        <v/>
      </c>
      <c r="EB155" s="298" t="str">
        <f ca="true">+IF(OFFSET('Hygiene Data'!$H$12,0,10*ROW('Hygiene Data'!H149))="","",OFFSET('Hygiene Data'!$H$12,0,10*ROW('Hygiene Data'!H149)))</f>
        <v/>
      </c>
      <c r="EC155" s="298" t="str">
        <f ca="true">+IF(OFFSET('Hygiene Data'!$H$13,0,10*ROW('Hygiene Data'!H149))="","",OFFSET('Hygiene Data'!$H$13,0,10*ROW('Hygiene Data'!H149)))</f>
        <v/>
      </c>
      <c r="ED155" s="298" t="str">
        <f ca="true">+IF(OFFSET('Hygiene Data'!$I$11,0,10*ROW('Hygiene Data'!I149))="","",OFFSET('Hygiene Data'!$I$11,0,10*ROW('Hygiene Data'!I149)))</f>
        <v/>
      </c>
      <c r="EE155" s="298" t="str">
        <f ca="true">+IF(OFFSET('Hygiene Data'!$I$12,0,10*ROW('Hygiene Data'!I149))="","",OFFSET('Hygiene Data'!$I$12,0,10*ROW('Hygiene Data'!I149)))</f>
        <v/>
      </c>
      <c r="EF155" s="298"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54"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8"/>
      <c r="BS156" s="298" t="str">
        <f ca="true">+IF(OFFSET('Water Data'!$D$27,0,10*ROW('Water Data'!D150))="","",OFFSET('Water Data'!$D$27,0,10*ROW('Water Data'!D150)))</f>
        <v/>
      </c>
      <c r="BT156" s="298" t="str">
        <f ca="true">+IF(OFFSET('Water Data'!$D$28,0,10*ROW('Water Data'!D150))="","",OFFSET('Water Data'!$D$28,0,10*ROW('Water Data'!D150)))</f>
        <v/>
      </c>
      <c r="BU156" s="298" t="str">
        <f ca="true">+IF(OFFSET('Water Data'!$D$29,0,10*ROW('Water Data'!D150))="","",OFFSET('Water Data'!$D$29,0,10*ROW('Water Data'!D150)))</f>
        <v/>
      </c>
      <c r="BV156" s="298" t="str">
        <f ca="true">+IF(OFFSET('Water Data'!$E$27,0,10*ROW('Water Data'!E150))="","",OFFSET('Water Data'!$E$27,0,10*ROW('Water Data'!E150)))</f>
        <v/>
      </c>
      <c r="BW156" s="298" t="str">
        <f ca="true">+IF(OFFSET('Water Data'!$E$28,0,10*ROW('Water Data'!E150))="","",OFFSET('Water Data'!$E$28,0,10*ROW('Water Data'!E150)))</f>
        <v/>
      </c>
      <c r="BX156" s="298" t="str">
        <f ca="true">+IF(OFFSET('Water Data'!$E$29,0,10*ROW('Water Data'!E150))="","",OFFSET('Water Data'!$E$29,0,10*ROW('Water Data'!E150)))</f>
        <v/>
      </c>
      <c r="BY156" s="298" t="str">
        <f ca="true">+IF(OFFSET('Water Data'!$F$27,0,10*ROW('Water Data'!F150))="","",OFFSET('Water Data'!$F$27,0,10*ROW('Water Data'!F150)))</f>
        <v/>
      </c>
      <c r="BZ156" s="298" t="str">
        <f ca="true">+IF(OFFSET('Water Data'!$F$28,0,10*ROW('Water Data'!F150))="","",OFFSET('Water Data'!$F$28,0,10*ROW('Water Data'!F150)))</f>
        <v/>
      </c>
      <c r="CA156" s="298" t="str">
        <f ca="true">+IF(OFFSET('Water Data'!$F$29,0,10*ROW('Water Data'!F150))="","",OFFSET('Water Data'!$F$29,0,10*ROW('Water Data'!F150)))</f>
        <v/>
      </c>
      <c r="CB156" s="298" t="str">
        <f ca="true">+IF(OFFSET('Water Data'!$G$27,0,10*ROW('Water Data'!G150))="","",OFFSET('Water Data'!$G$27,0,10*ROW('Water Data'!G150)))</f>
        <v/>
      </c>
      <c r="CC156" s="298" t="str">
        <f ca="true">+IF(OFFSET('Water Data'!$G$28,0,10*ROW('Water Data'!G150))="","",OFFSET('Water Data'!$G$28,0,10*ROW('Water Data'!G150)))</f>
        <v/>
      </c>
      <c r="CD156" s="298" t="str">
        <f ca="true">+IF(OFFSET('Water Data'!$G$29,0,10*ROW('Water Data'!G150))="","",OFFSET('Water Data'!$G$29,0,10*ROW('Water Data'!G150)))</f>
        <v/>
      </c>
      <c r="CE156" s="298" t="str">
        <f ca="true">+IF(OFFSET('Water Data'!$H$27,0,10*ROW('Water Data'!H150))="","",OFFSET('Water Data'!$H$27,0,10*ROW('Water Data'!H150)))</f>
        <v/>
      </c>
      <c r="CF156" s="298" t="str">
        <f ca="true">+IF(OFFSET('Water Data'!$H$28,0,10*ROW('Water Data'!H150))="","",OFFSET('Water Data'!$H$28,0,10*ROW('Water Data'!H150)))</f>
        <v/>
      </c>
      <c r="CG156" s="298" t="str">
        <f ca="true">+IF(OFFSET('Water Data'!$H$29,0,10*ROW('Water Data'!H150))="","",OFFSET('Water Data'!$H$29,0,10*ROW('Water Data'!H150)))</f>
        <v/>
      </c>
      <c r="CH156" s="298" t="str">
        <f ca="true">+IF(OFFSET('Water Data'!$I$27,0,10*ROW('Water Data'!I150))="","",OFFSET('Water Data'!$I$27,0,10*ROW('Water Data'!I150)))</f>
        <v/>
      </c>
      <c r="CI156" s="298" t="str">
        <f ca="true">+IF(OFFSET('Water Data'!$I$28,0,10*ROW('Water Data'!I150))="","",OFFSET('Water Data'!$I$28,0,10*ROW('Water Data'!I150)))</f>
        <v/>
      </c>
      <c r="CJ156" s="298" t="str">
        <f ca="true">+IF(OFFSET('Water Data'!$I$29,0,10*ROW('Water Data'!I150))="","",OFFSET('Water Data'!$I$29,0,10*ROW('Water Data'!I150)))</f>
        <v/>
      </c>
      <c r="CK156" s="298" t="str">
        <f ca="true">+IF(OFFSET('Sanitation Data'!$D$28,0,10*ROW('Sanitation Data'!D150))="","",OFFSET('Sanitation Data'!$D$28,0,10*ROW('Sanitation Data'!D150)))</f>
        <v/>
      </c>
      <c r="CL156" s="298" t="str">
        <f ca="true">+IF(OFFSET('Sanitation Data'!$D$29,0,10*ROW('Sanitation Data'!D150))="","",OFFSET('Sanitation Data'!$D$29,0,10*ROW('Sanitation Data'!D150)))</f>
        <v/>
      </c>
      <c r="CM156" s="298" t="str">
        <f ca="true">+IF(OFFSET('Sanitation Data'!$D$30,0,10*ROW('Sanitation Data'!D150))="","",OFFSET('Sanitation Data'!$D$30,0,10*ROW('Sanitation Data'!D150)))</f>
        <v/>
      </c>
      <c r="CN156" s="298" t="str">
        <f ca="true">+IF(OFFSET('Sanitation Data'!$D$31,0,10*ROW('Sanitation Data'!D150))="","",OFFSET('Sanitation Data'!$D$31,0,10*ROW('Sanitation Data'!D150)))</f>
        <v/>
      </c>
      <c r="CO156" s="298" t="str">
        <f ca="true">+IF(OFFSET('Sanitation Data'!$D$32,0,10*ROW('Sanitation Data'!D150))="","",OFFSET('Sanitation Data'!$D$32,0,10*ROW('Sanitation Data'!D150)))</f>
        <v/>
      </c>
      <c r="CP156" s="298" t="str">
        <f ca="true">+IF(OFFSET('Sanitation Data'!$E$28,0,10*ROW('Sanitation Data'!E150))="","",OFFSET('Sanitation Data'!$E$28,0,10*ROW('Sanitation Data'!E150)))</f>
        <v/>
      </c>
      <c r="CQ156" s="298" t="str">
        <f ca="true">+IF(OFFSET('Sanitation Data'!$E$29,0,10*ROW('Sanitation Data'!E150))="","",OFFSET('Sanitation Data'!$E$29,0,10*ROW('Sanitation Data'!E150)))</f>
        <v/>
      </c>
      <c r="CR156" s="298" t="str">
        <f ca="true">+IF(OFFSET('Sanitation Data'!$E$30,0,10*ROW('Sanitation Data'!E150))="","",OFFSET('Sanitation Data'!$E$30,0,10*ROW('Sanitation Data'!E150)))</f>
        <v/>
      </c>
      <c r="CS156" s="298" t="str">
        <f ca="true">+IF(OFFSET('Sanitation Data'!$E$31,0,10*ROW('Sanitation Data'!E150))="","",OFFSET('Sanitation Data'!$E$31,0,10*ROW('Sanitation Data'!E150)))</f>
        <v/>
      </c>
      <c r="CT156" s="298" t="str">
        <f ca="true">+IF(OFFSET('Sanitation Data'!$E$32,0,10*ROW('Sanitation Data'!E150))="","",OFFSET('Sanitation Data'!$E$32,0,10*ROW('Sanitation Data'!E150)))</f>
        <v/>
      </c>
      <c r="CU156" s="298" t="str">
        <f ca="true">+IF(OFFSET('Sanitation Data'!$F$28,0,10*ROW('Sanitation Data'!F150))="","",OFFSET('Sanitation Data'!$F$28,0,10*ROW('Sanitation Data'!F150)))</f>
        <v/>
      </c>
      <c r="CV156" s="298" t="str">
        <f ca="true">+IF(OFFSET('Sanitation Data'!$F$29,0,10*ROW('Sanitation Data'!F150))="","",OFFSET('Sanitation Data'!$F$29,0,10*ROW('Sanitation Data'!F150)))</f>
        <v/>
      </c>
      <c r="CW156" s="298" t="str">
        <f ca="true">+IF(OFFSET('Sanitation Data'!$F$30,0,10*ROW('Sanitation Data'!F150))="","",OFFSET('Sanitation Data'!$F$30,0,10*ROW('Sanitation Data'!F150)))</f>
        <v/>
      </c>
      <c r="CX156" s="298" t="str">
        <f ca="true">+IF(OFFSET('Sanitation Data'!$F$31,0,10*ROW('Sanitation Data'!F150))="","",OFFSET('Sanitation Data'!$F$31,0,10*ROW('Sanitation Data'!F150)))</f>
        <v/>
      </c>
      <c r="CY156" s="298" t="str">
        <f ca="true">+IF(OFFSET('Sanitation Data'!$F$32,0,10*ROW('Sanitation Data'!F150))="","",OFFSET('Sanitation Data'!$F$32,0,10*ROW('Sanitation Data'!F150)))</f>
        <v/>
      </c>
      <c r="CZ156" s="298" t="str">
        <f ca="true">+IF(OFFSET('Sanitation Data'!$G$28,0,10*ROW('Sanitation Data'!G150))="","",OFFSET('Sanitation Data'!$G$28,0,10*ROW('Sanitation Data'!G150)))</f>
        <v/>
      </c>
      <c r="DA156" s="298" t="str">
        <f ca="true">+IF(OFFSET('Sanitation Data'!$G$29,0,10*ROW('Sanitation Data'!G150))="","",OFFSET('Sanitation Data'!$G$29,0,10*ROW('Sanitation Data'!G150)))</f>
        <v/>
      </c>
      <c r="DB156" s="298" t="str">
        <f ca="true">+IF(OFFSET('Sanitation Data'!$G$30,0,10*ROW('Sanitation Data'!G150))="","",OFFSET('Sanitation Data'!$G$30,0,10*ROW('Sanitation Data'!G150)))</f>
        <v/>
      </c>
      <c r="DC156" s="298" t="str">
        <f ca="true">+IF(OFFSET('Sanitation Data'!$G$31,0,10*ROW('Sanitation Data'!G150))="","",OFFSET('Sanitation Data'!$G$31,0,10*ROW('Sanitation Data'!G150)))</f>
        <v/>
      </c>
      <c r="DD156" s="298" t="str">
        <f ca="true">+IF(OFFSET('Sanitation Data'!$G$32,0,10*ROW('Sanitation Data'!G150))="","",OFFSET('Sanitation Data'!$G$32,0,10*ROW('Sanitation Data'!G150)))</f>
        <v/>
      </c>
      <c r="DE156" s="298" t="str">
        <f ca="true">+IF(OFFSET('Sanitation Data'!$H$28,0,10*ROW('Sanitation Data'!H150))="","",OFFSET('Sanitation Data'!$H$28,0,10*ROW('Sanitation Data'!H150)))</f>
        <v/>
      </c>
      <c r="DF156" s="298" t="str">
        <f ca="true">+IF(OFFSET('Sanitation Data'!$H$29,0,10*ROW('Sanitation Data'!H150))="","",OFFSET('Sanitation Data'!$H$29,0,10*ROW('Sanitation Data'!H150)))</f>
        <v/>
      </c>
      <c r="DG156" s="298" t="str">
        <f ca="true">+IF(OFFSET('Sanitation Data'!$H$30,0,10*ROW('Sanitation Data'!H150))="","",OFFSET('Sanitation Data'!$H$30,0,10*ROW('Sanitation Data'!H150)))</f>
        <v/>
      </c>
      <c r="DH156" s="298" t="str">
        <f ca="true">+IF(OFFSET('Sanitation Data'!$H$31,0,10*ROW('Sanitation Data'!H150))="","",OFFSET('Sanitation Data'!$H$31,0,10*ROW('Sanitation Data'!H150)))</f>
        <v/>
      </c>
      <c r="DI156" s="298" t="str">
        <f ca="true">+IF(OFFSET('Sanitation Data'!$H$32,0,10*ROW('Sanitation Data'!H150))="","",OFFSET('Sanitation Data'!$H$32,0,10*ROW('Sanitation Data'!H150)))</f>
        <v/>
      </c>
      <c r="DJ156" s="298" t="str">
        <f ca="true">+IF(OFFSET('Sanitation Data'!$I$28,0,10*ROW('Sanitation Data'!I150))="","",OFFSET('Sanitation Data'!$I$28,0,10*ROW('Sanitation Data'!I150)))</f>
        <v/>
      </c>
      <c r="DK156" s="298" t="str">
        <f ca="true">+IF(OFFSET('Sanitation Data'!$I$29,0,10*ROW('Sanitation Data'!I150))="","",OFFSET('Sanitation Data'!$I$29,0,10*ROW('Sanitation Data'!I150)))</f>
        <v/>
      </c>
      <c r="DL156" s="298" t="str">
        <f ca="true">+IF(OFFSET('Sanitation Data'!$I$30,0,10*ROW('Sanitation Data'!I150))="","",OFFSET('Sanitation Data'!$I$30,0,10*ROW('Sanitation Data'!I150)))</f>
        <v/>
      </c>
      <c r="DM156" s="298" t="str">
        <f ca="true">+IF(OFFSET('Sanitation Data'!$I$31,0,10*ROW('Sanitation Data'!I150))="","",OFFSET('Sanitation Data'!$I$31,0,10*ROW('Sanitation Data'!I150)))</f>
        <v/>
      </c>
      <c r="DN156" s="298" t="str">
        <f ca="true">+IF(OFFSET('Sanitation Data'!$I$32,0,10*ROW('Sanitation Data'!I150))="","",OFFSET('Sanitation Data'!$I$32,0,10*ROW('Sanitation Data'!I150)))</f>
        <v/>
      </c>
      <c r="DO156" s="298" t="str">
        <f ca="true">+IF(OFFSET('Hygiene Data'!$D$11,0,10*ROW('Hygiene Data'!D150))="","",OFFSET('Hygiene Data'!$D$11,0,10*ROW('Hygiene Data'!D150)))</f>
        <v/>
      </c>
      <c r="DP156" s="298" t="str">
        <f ca="true">+IF(OFFSET('Hygiene Data'!$D$12,0,10*ROW('Hygiene Data'!D150))="","",OFFSET('Hygiene Data'!$D$12,0,10*ROW('Hygiene Data'!D150)))</f>
        <v/>
      </c>
      <c r="DQ156" s="298" t="str">
        <f ca="true">+IF(OFFSET('Hygiene Data'!$D$13,0,10*ROW('Hygiene Data'!D150))="","",OFFSET('Hygiene Data'!$D$13,0,10*ROW('Hygiene Data'!D150)))</f>
        <v/>
      </c>
      <c r="DR156" s="298" t="str">
        <f ca="true">+IF(OFFSET('Hygiene Data'!$E$11,0,10*ROW('Hygiene Data'!E150))="","",OFFSET('Hygiene Data'!$E$11,0,10*ROW('Hygiene Data'!E150)))</f>
        <v/>
      </c>
      <c r="DS156" s="298" t="str">
        <f ca="true">+IF(OFFSET('Hygiene Data'!$E$12,0,10*ROW('Hygiene Data'!E150))="","",OFFSET('Hygiene Data'!$E$12,0,10*ROW('Hygiene Data'!E150)))</f>
        <v/>
      </c>
      <c r="DT156" s="298" t="str">
        <f ca="true">+IF(OFFSET('Hygiene Data'!$E$13,0,10*ROW('Hygiene Data'!E150))="","",OFFSET('Hygiene Data'!$E$13,0,10*ROW('Hygiene Data'!E150)))</f>
        <v/>
      </c>
      <c r="DU156" s="298" t="str">
        <f ca="true">+IF(OFFSET('Hygiene Data'!$F$11,0,10*ROW('Hygiene Data'!F150))="","",OFFSET('Hygiene Data'!$F$11,0,10*ROW('Hygiene Data'!F150)))</f>
        <v/>
      </c>
      <c r="DV156" s="298" t="str">
        <f ca="true">+IF(OFFSET('Hygiene Data'!$F$12,0,10*ROW('Hygiene Data'!F150))="","",OFFSET('Hygiene Data'!$F$12,0,10*ROW('Hygiene Data'!F150)))</f>
        <v/>
      </c>
      <c r="DW156" s="298" t="str">
        <f ca="true">+IF(OFFSET('Hygiene Data'!$F$13,0,10*ROW('Hygiene Data'!F150))="","",OFFSET('Hygiene Data'!$F$13,0,10*ROW('Hygiene Data'!F150)))</f>
        <v/>
      </c>
      <c r="DX156" s="298" t="str">
        <f ca="true">+IF(OFFSET('Hygiene Data'!$G$11,0,10*ROW('Hygiene Data'!G150))="","",OFFSET('Hygiene Data'!$G$11,0,10*ROW('Hygiene Data'!G150)))</f>
        <v/>
      </c>
      <c r="DY156" s="298" t="str">
        <f ca="true">+IF(OFFSET('Hygiene Data'!$G$12,0,10*ROW('Hygiene Data'!G150))="","",OFFSET('Hygiene Data'!$G$12,0,10*ROW('Hygiene Data'!G150)))</f>
        <v/>
      </c>
      <c r="DZ156" s="298" t="str">
        <f ca="true">+IF(OFFSET('Hygiene Data'!$G$13,0,10*ROW('Hygiene Data'!G150))="","",OFFSET('Hygiene Data'!$G$13,0,10*ROW('Hygiene Data'!G150)))</f>
        <v/>
      </c>
      <c r="EA156" s="298" t="str">
        <f ca="true">+IF(OFFSET('Hygiene Data'!$H$11,0,10*ROW('Hygiene Data'!H150))="","",OFFSET('Hygiene Data'!$H$11,0,10*ROW('Hygiene Data'!H150)))</f>
        <v/>
      </c>
      <c r="EB156" s="298" t="str">
        <f ca="true">+IF(OFFSET('Hygiene Data'!$H$12,0,10*ROW('Hygiene Data'!H150))="","",OFFSET('Hygiene Data'!$H$12,0,10*ROW('Hygiene Data'!H150)))</f>
        <v/>
      </c>
      <c r="EC156" s="298" t="str">
        <f ca="true">+IF(OFFSET('Hygiene Data'!$H$13,0,10*ROW('Hygiene Data'!H150))="","",OFFSET('Hygiene Data'!$H$13,0,10*ROW('Hygiene Data'!H150)))</f>
        <v/>
      </c>
      <c r="ED156" s="298" t="str">
        <f ca="true">+IF(OFFSET('Hygiene Data'!$I$11,0,10*ROW('Hygiene Data'!I150))="","",OFFSET('Hygiene Data'!$I$11,0,10*ROW('Hygiene Data'!I150)))</f>
        <v/>
      </c>
      <c r="EE156" s="298" t="str">
        <f ca="true">+IF(OFFSET('Hygiene Data'!$I$12,0,10*ROW('Hygiene Data'!I150))="","",OFFSET('Hygiene Data'!$I$12,0,10*ROW('Hygiene Data'!I150)))</f>
        <v/>
      </c>
      <c r="EF156" s="298"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54"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8"/>
      <c r="BS157" s="298" t="str">
        <f ca="true">+IF(OFFSET('Water Data'!$D$27,0,10*ROW('Water Data'!D151))="","",OFFSET('Water Data'!$D$27,0,10*ROW('Water Data'!D151)))</f>
        <v/>
      </c>
      <c r="BT157" s="298" t="str">
        <f ca="true">+IF(OFFSET('Water Data'!$D$28,0,10*ROW('Water Data'!D151))="","",OFFSET('Water Data'!$D$28,0,10*ROW('Water Data'!D151)))</f>
        <v/>
      </c>
      <c r="BU157" s="298" t="str">
        <f ca="true">+IF(OFFSET('Water Data'!$D$29,0,10*ROW('Water Data'!D151))="","",OFFSET('Water Data'!$D$29,0,10*ROW('Water Data'!D151)))</f>
        <v/>
      </c>
      <c r="BV157" s="298" t="str">
        <f ca="true">+IF(OFFSET('Water Data'!$E$27,0,10*ROW('Water Data'!E151))="","",OFFSET('Water Data'!$E$27,0,10*ROW('Water Data'!E151)))</f>
        <v/>
      </c>
      <c r="BW157" s="298" t="str">
        <f ca="true">+IF(OFFSET('Water Data'!$E$28,0,10*ROW('Water Data'!E151))="","",OFFSET('Water Data'!$E$28,0,10*ROW('Water Data'!E151)))</f>
        <v/>
      </c>
      <c r="BX157" s="298" t="str">
        <f ca="true">+IF(OFFSET('Water Data'!$E$29,0,10*ROW('Water Data'!E151))="","",OFFSET('Water Data'!$E$29,0,10*ROW('Water Data'!E151)))</f>
        <v/>
      </c>
      <c r="BY157" s="298" t="str">
        <f ca="true">+IF(OFFSET('Water Data'!$F$27,0,10*ROW('Water Data'!F151))="","",OFFSET('Water Data'!$F$27,0,10*ROW('Water Data'!F151)))</f>
        <v/>
      </c>
      <c r="BZ157" s="298" t="str">
        <f ca="true">+IF(OFFSET('Water Data'!$F$28,0,10*ROW('Water Data'!F151))="","",OFFSET('Water Data'!$F$28,0,10*ROW('Water Data'!F151)))</f>
        <v/>
      </c>
      <c r="CA157" s="298" t="str">
        <f ca="true">+IF(OFFSET('Water Data'!$F$29,0,10*ROW('Water Data'!F151))="","",OFFSET('Water Data'!$F$29,0,10*ROW('Water Data'!F151)))</f>
        <v/>
      </c>
      <c r="CB157" s="298" t="str">
        <f ca="true">+IF(OFFSET('Water Data'!$G$27,0,10*ROW('Water Data'!G151))="","",OFFSET('Water Data'!$G$27,0,10*ROW('Water Data'!G151)))</f>
        <v/>
      </c>
      <c r="CC157" s="298" t="str">
        <f ca="true">+IF(OFFSET('Water Data'!$G$28,0,10*ROW('Water Data'!G151))="","",OFFSET('Water Data'!$G$28,0,10*ROW('Water Data'!G151)))</f>
        <v/>
      </c>
      <c r="CD157" s="298" t="str">
        <f ca="true">+IF(OFFSET('Water Data'!$G$29,0,10*ROW('Water Data'!G151))="","",OFFSET('Water Data'!$G$29,0,10*ROW('Water Data'!G151)))</f>
        <v/>
      </c>
      <c r="CE157" s="298" t="str">
        <f ca="true">+IF(OFFSET('Water Data'!$H$27,0,10*ROW('Water Data'!H151))="","",OFFSET('Water Data'!$H$27,0,10*ROW('Water Data'!H151)))</f>
        <v/>
      </c>
      <c r="CF157" s="298" t="str">
        <f ca="true">+IF(OFFSET('Water Data'!$H$28,0,10*ROW('Water Data'!H151))="","",OFFSET('Water Data'!$H$28,0,10*ROW('Water Data'!H151)))</f>
        <v/>
      </c>
      <c r="CG157" s="298" t="str">
        <f ca="true">+IF(OFFSET('Water Data'!$H$29,0,10*ROW('Water Data'!H151))="","",OFFSET('Water Data'!$H$29,0,10*ROW('Water Data'!H151)))</f>
        <v/>
      </c>
      <c r="CH157" s="298" t="str">
        <f ca="true">+IF(OFFSET('Water Data'!$I$27,0,10*ROW('Water Data'!I151))="","",OFFSET('Water Data'!$I$27,0,10*ROW('Water Data'!I151)))</f>
        <v/>
      </c>
      <c r="CI157" s="298" t="str">
        <f ca="true">+IF(OFFSET('Water Data'!$I$28,0,10*ROW('Water Data'!I151))="","",OFFSET('Water Data'!$I$28,0,10*ROW('Water Data'!I151)))</f>
        <v/>
      </c>
      <c r="CJ157" s="298" t="str">
        <f ca="true">+IF(OFFSET('Water Data'!$I$29,0,10*ROW('Water Data'!I151))="","",OFFSET('Water Data'!$I$29,0,10*ROW('Water Data'!I151)))</f>
        <v/>
      </c>
      <c r="CK157" s="298" t="str">
        <f ca="true">+IF(OFFSET('Sanitation Data'!$D$28,0,10*ROW('Sanitation Data'!D151))="","",OFFSET('Sanitation Data'!$D$28,0,10*ROW('Sanitation Data'!D151)))</f>
        <v/>
      </c>
      <c r="CL157" s="298" t="str">
        <f ca="true">+IF(OFFSET('Sanitation Data'!$D$29,0,10*ROW('Sanitation Data'!D151))="","",OFFSET('Sanitation Data'!$D$29,0,10*ROW('Sanitation Data'!D151)))</f>
        <v/>
      </c>
      <c r="CM157" s="298" t="str">
        <f ca="true">+IF(OFFSET('Sanitation Data'!$D$30,0,10*ROW('Sanitation Data'!D151))="","",OFFSET('Sanitation Data'!$D$30,0,10*ROW('Sanitation Data'!D151)))</f>
        <v/>
      </c>
      <c r="CN157" s="298" t="str">
        <f ca="true">+IF(OFFSET('Sanitation Data'!$D$31,0,10*ROW('Sanitation Data'!D151))="","",OFFSET('Sanitation Data'!$D$31,0,10*ROW('Sanitation Data'!D151)))</f>
        <v/>
      </c>
      <c r="CO157" s="298" t="str">
        <f ca="true">+IF(OFFSET('Sanitation Data'!$D$32,0,10*ROW('Sanitation Data'!D151))="","",OFFSET('Sanitation Data'!$D$32,0,10*ROW('Sanitation Data'!D151)))</f>
        <v/>
      </c>
      <c r="CP157" s="298" t="str">
        <f ca="true">+IF(OFFSET('Sanitation Data'!$E$28,0,10*ROW('Sanitation Data'!E151))="","",OFFSET('Sanitation Data'!$E$28,0,10*ROW('Sanitation Data'!E151)))</f>
        <v/>
      </c>
      <c r="CQ157" s="298" t="str">
        <f ca="true">+IF(OFFSET('Sanitation Data'!$E$29,0,10*ROW('Sanitation Data'!E151))="","",OFFSET('Sanitation Data'!$E$29,0,10*ROW('Sanitation Data'!E151)))</f>
        <v/>
      </c>
      <c r="CR157" s="298" t="str">
        <f ca="true">+IF(OFFSET('Sanitation Data'!$E$30,0,10*ROW('Sanitation Data'!E151))="","",OFFSET('Sanitation Data'!$E$30,0,10*ROW('Sanitation Data'!E151)))</f>
        <v/>
      </c>
      <c r="CS157" s="298" t="str">
        <f ca="true">+IF(OFFSET('Sanitation Data'!$E$31,0,10*ROW('Sanitation Data'!E151))="","",OFFSET('Sanitation Data'!$E$31,0,10*ROW('Sanitation Data'!E151)))</f>
        <v/>
      </c>
      <c r="CT157" s="298" t="str">
        <f ca="true">+IF(OFFSET('Sanitation Data'!$E$32,0,10*ROW('Sanitation Data'!E151))="","",OFFSET('Sanitation Data'!$E$32,0,10*ROW('Sanitation Data'!E151)))</f>
        <v/>
      </c>
      <c r="CU157" s="298" t="str">
        <f ca="true">+IF(OFFSET('Sanitation Data'!$F$28,0,10*ROW('Sanitation Data'!F151))="","",OFFSET('Sanitation Data'!$F$28,0,10*ROW('Sanitation Data'!F151)))</f>
        <v/>
      </c>
      <c r="CV157" s="298" t="str">
        <f ca="true">+IF(OFFSET('Sanitation Data'!$F$29,0,10*ROW('Sanitation Data'!F151))="","",OFFSET('Sanitation Data'!$F$29,0,10*ROW('Sanitation Data'!F151)))</f>
        <v/>
      </c>
      <c r="CW157" s="298" t="str">
        <f ca="true">+IF(OFFSET('Sanitation Data'!$F$30,0,10*ROW('Sanitation Data'!F151))="","",OFFSET('Sanitation Data'!$F$30,0,10*ROW('Sanitation Data'!F151)))</f>
        <v/>
      </c>
      <c r="CX157" s="298" t="str">
        <f ca="true">+IF(OFFSET('Sanitation Data'!$F$31,0,10*ROW('Sanitation Data'!F151))="","",OFFSET('Sanitation Data'!$F$31,0,10*ROW('Sanitation Data'!F151)))</f>
        <v/>
      </c>
      <c r="CY157" s="298" t="str">
        <f ca="true">+IF(OFFSET('Sanitation Data'!$F$32,0,10*ROW('Sanitation Data'!F151))="","",OFFSET('Sanitation Data'!$F$32,0,10*ROW('Sanitation Data'!F151)))</f>
        <v/>
      </c>
      <c r="CZ157" s="298" t="str">
        <f ca="true">+IF(OFFSET('Sanitation Data'!$G$28,0,10*ROW('Sanitation Data'!G151))="","",OFFSET('Sanitation Data'!$G$28,0,10*ROW('Sanitation Data'!G151)))</f>
        <v/>
      </c>
      <c r="DA157" s="298" t="str">
        <f ca="true">+IF(OFFSET('Sanitation Data'!$G$29,0,10*ROW('Sanitation Data'!G151))="","",OFFSET('Sanitation Data'!$G$29,0,10*ROW('Sanitation Data'!G151)))</f>
        <v/>
      </c>
      <c r="DB157" s="298" t="str">
        <f ca="true">+IF(OFFSET('Sanitation Data'!$G$30,0,10*ROW('Sanitation Data'!G151))="","",OFFSET('Sanitation Data'!$G$30,0,10*ROW('Sanitation Data'!G151)))</f>
        <v/>
      </c>
      <c r="DC157" s="298" t="str">
        <f ca="true">+IF(OFFSET('Sanitation Data'!$G$31,0,10*ROW('Sanitation Data'!G151))="","",OFFSET('Sanitation Data'!$G$31,0,10*ROW('Sanitation Data'!G151)))</f>
        <v/>
      </c>
      <c r="DD157" s="298" t="str">
        <f ca="true">+IF(OFFSET('Sanitation Data'!$G$32,0,10*ROW('Sanitation Data'!G151))="","",OFFSET('Sanitation Data'!$G$32,0,10*ROW('Sanitation Data'!G151)))</f>
        <v/>
      </c>
      <c r="DE157" s="298" t="str">
        <f ca="true">+IF(OFFSET('Sanitation Data'!$H$28,0,10*ROW('Sanitation Data'!H151))="","",OFFSET('Sanitation Data'!$H$28,0,10*ROW('Sanitation Data'!H151)))</f>
        <v/>
      </c>
      <c r="DF157" s="298" t="str">
        <f ca="true">+IF(OFFSET('Sanitation Data'!$H$29,0,10*ROW('Sanitation Data'!H151))="","",OFFSET('Sanitation Data'!$H$29,0,10*ROW('Sanitation Data'!H151)))</f>
        <v/>
      </c>
      <c r="DG157" s="298" t="str">
        <f ca="true">+IF(OFFSET('Sanitation Data'!$H$30,0,10*ROW('Sanitation Data'!H151))="","",OFFSET('Sanitation Data'!$H$30,0,10*ROW('Sanitation Data'!H151)))</f>
        <v/>
      </c>
      <c r="DH157" s="298" t="str">
        <f ca="true">+IF(OFFSET('Sanitation Data'!$H$31,0,10*ROW('Sanitation Data'!H151))="","",OFFSET('Sanitation Data'!$H$31,0,10*ROW('Sanitation Data'!H151)))</f>
        <v/>
      </c>
      <c r="DI157" s="298" t="str">
        <f ca="true">+IF(OFFSET('Sanitation Data'!$H$32,0,10*ROW('Sanitation Data'!H151))="","",OFFSET('Sanitation Data'!$H$32,0,10*ROW('Sanitation Data'!H151)))</f>
        <v/>
      </c>
      <c r="DJ157" s="298" t="str">
        <f ca="true">+IF(OFFSET('Sanitation Data'!$I$28,0,10*ROW('Sanitation Data'!I151))="","",OFFSET('Sanitation Data'!$I$28,0,10*ROW('Sanitation Data'!I151)))</f>
        <v/>
      </c>
      <c r="DK157" s="298" t="str">
        <f ca="true">+IF(OFFSET('Sanitation Data'!$I$29,0,10*ROW('Sanitation Data'!I151))="","",OFFSET('Sanitation Data'!$I$29,0,10*ROW('Sanitation Data'!I151)))</f>
        <v/>
      </c>
      <c r="DL157" s="298" t="str">
        <f ca="true">+IF(OFFSET('Sanitation Data'!$I$30,0,10*ROW('Sanitation Data'!I151))="","",OFFSET('Sanitation Data'!$I$30,0,10*ROW('Sanitation Data'!I151)))</f>
        <v/>
      </c>
      <c r="DM157" s="298" t="str">
        <f ca="true">+IF(OFFSET('Sanitation Data'!$I$31,0,10*ROW('Sanitation Data'!I151))="","",OFFSET('Sanitation Data'!$I$31,0,10*ROW('Sanitation Data'!I151)))</f>
        <v/>
      </c>
      <c r="DN157" s="298" t="str">
        <f ca="true">+IF(OFFSET('Sanitation Data'!$I$32,0,10*ROW('Sanitation Data'!I151))="","",OFFSET('Sanitation Data'!$I$32,0,10*ROW('Sanitation Data'!I151)))</f>
        <v/>
      </c>
      <c r="DO157" s="298" t="str">
        <f ca="true">+IF(OFFSET('Hygiene Data'!$D$11,0,10*ROW('Hygiene Data'!D151))="","",OFFSET('Hygiene Data'!$D$11,0,10*ROW('Hygiene Data'!D151)))</f>
        <v/>
      </c>
      <c r="DP157" s="298" t="str">
        <f ca="true">+IF(OFFSET('Hygiene Data'!$D$12,0,10*ROW('Hygiene Data'!D151))="","",OFFSET('Hygiene Data'!$D$12,0,10*ROW('Hygiene Data'!D151)))</f>
        <v/>
      </c>
      <c r="DQ157" s="298" t="str">
        <f ca="true">+IF(OFFSET('Hygiene Data'!$D$13,0,10*ROW('Hygiene Data'!D151))="","",OFFSET('Hygiene Data'!$D$13,0,10*ROW('Hygiene Data'!D151)))</f>
        <v/>
      </c>
      <c r="DR157" s="298" t="str">
        <f ca="true">+IF(OFFSET('Hygiene Data'!$E$11,0,10*ROW('Hygiene Data'!E151))="","",OFFSET('Hygiene Data'!$E$11,0,10*ROW('Hygiene Data'!E151)))</f>
        <v/>
      </c>
      <c r="DS157" s="298" t="str">
        <f ca="true">+IF(OFFSET('Hygiene Data'!$E$12,0,10*ROW('Hygiene Data'!E151))="","",OFFSET('Hygiene Data'!$E$12,0,10*ROW('Hygiene Data'!E151)))</f>
        <v/>
      </c>
      <c r="DT157" s="298" t="str">
        <f ca="true">+IF(OFFSET('Hygiene Data'!$E$13,0,10*ROW('Hygiene Data'!E151))="","",OFFSET('Hygiene Data'!$E$13,0,10*ROW('Hygiene Data'!E151)))</f>
        <v/>
      </c>
      <c r="DU157" s="298" t="str">
        <f ca="true">+IF(OFFSET('Hygiene Data'!$F$11,0,10*ROW('Hygiene Data'!F151))="","",OFFSET('Hygiene Data'!$F$11,0,10*ROW('Hygiene Data'!F151)))</f>
        <v/>
      </c>
      <c r="DV157" s="298" t="str">
        <f ca="true">+IF(OFFSET('Hygiene Data'!$F$12,0,10*ROW('Hygiene Data'!F151))="","",OFFSET('Hygiene Data'!$F$12,0,10*ROW('Hygiene Data'!F151)))</f>
        <v/>
      </c>
      <c r="DW157" s="298" t="str">
        <f ca="true">+IF(OFFSET('Hygiene Data'!$F$13,0,10*ROW('Hygiene Data'!F151))="","",OFFSET('Hygiene Data'!$F$13,0,10*ROW('Hygiene Data'!F151)))</f>
        <v/>
      </c>
      <c r="DX157" s="298" t="str">
        <f ca="true">+IF(OFFSET('Hygiene Data'!$G$11,0,10*ROW('Hygiene Data'!G151))="","",OFFSET('Hygiene Data'!$G$11,0,10*ROW('Hygiene Data'!G151)))</f>
        <v/>
      </c>
      <c r="DY157" s="298" t="str">
        <f ca="true">+IF(OFFSET('Hygiene Data'!$G$12,0,10*ROW('Hygiene Data'!G151))="","",OFFSET('Hygiene Data'!$G$12,0,10*ROW('Hygiene Data'!G151)))</f>
        <v/>
      </c>
      <c r="DZ157" s="298" t="str">
        <f ca="true">+IF(OFFSET('Hygiene Data'!$G$13,0,10*ROW('Hygiene Data'!G151))="","",OFFSET('Hygiene Data'!$G$13,0,10*ROW('Hygiene Data'!G151)))</f>
        <v/>
      </c>
      <c r="EA157" s="298" t="str">
        <f ca="true">+IF(OFFSET('Hygiene Data'!$H$11,0,10*ROW('Hygiene Data'!H151))="","",OFFSET('Hygiene Data'!$H$11,0,10*ROW('Hygiene Data'!H151)))</f>
        <v/>
      </c>
      <c r="EB157" s="298" t="str">
        <f ca="true">+IF(OFFSET('Hygiene Data'!$H$12,0,10*ROW('Hygiene Data'!H151))="","",OFFSET('Hygiene Data'!$H$12,0,10*ROW('Hygiene Data'!H151)))</f>
        <v/>
      </c>
      <c r="EC157" s="298" t="str">
        <f ca="true">+IF(OFFSET('Hygiene Data'!$H$13,0,10*ROW('Hygiene Data'!H151))="","",OFFSET('Hygiene Data'!$H$13,0,10*ROW('Hygiene Data'!H151)))</f>
        <v/>
      </c>
      <c r="ED157" s="298" t="str">
        <f ca="true">+IF(OFFSET('Hygiene Data'!$I$11,0,10*ROW('Hygiene Data'!I151))="","",OFFSET('Hygiene Data'!$I$11,0,10*ROW('Hygiene Data'!I151)))</f>
        <v/>
      </c>
      <c r="EE157" s="298" t="str">
        <f ca="true">+IF(OFFSET('Hygiene Data'!$I$12,0,10*ROW('Hygiene Data'!I151))="","",OFFSET('Hygiene Data'!$I$12,0,10*ROW('Hygiene Data'!I151)))</f>
        <v/>
      </c>
      <c r="EF157" s="298"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54"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8"/>
      <c r="BS158" s="298" t="str">
        <f ca="true">+IF(OFFSET('Water Data'!$D$27,0,10*ROW('Water Data'!D152))="","",OFFSET('Water Data'!$D$27,0,10*ROW('Water Data'!D152)))</f>
        <v/>
      </c>
      <c r="BT158" s="298" t="str">
        <f ca="true">+IF(OFFSET('Water Data'!$D$28,0,10*ROW('Water Data'!D152))="","",OFFSET('Water Data'!$D$28,0,10*ROW('Water Data'!D152)))</f>
        <v/>
      </c>
      <c r="BU158" s="298" t="str">
        <f ca="true">+IF(OFFSET('Water Data'!$D$29,0,10*ROW('Water Data'!D152))="","",OFFSET('Water Data'!$D$29,0,10*ROW('Water Data'!D152)))</f>
        <v/>
      </c>
      <c r="BV158" s="298" t="str">
        <f ca="true">+IF(OFFSET('Water Data'!$E$27,0,10*ROW('Water Data'!E152))="","",OFFSET('Water Data'!$E$27,0,10*ROW('Water Data'!E152)))</f>
        <v/>
      </c>
      <c r="BW158" s="298" t="str">
        <f ca="true">+IF(OFFSET('Water Data'!$E$28,0,10*ROW('Water Data'!E152))="","",OFFSET('Water Data'!$E$28,0,10*ROW('Water Data'!E152)))</f>
        <v/>
      </c>
      <c r="BX158" s="298" t="str">
        <f ca="true">+IF(OFFSET('Water Data'!$E$29,0,10*ROW('Water Data'!E152))="","",OFFSET('Water Data'!$E$29,0,10*ROW('Water Data'!E152)))</f>
        <v/>
      </c>
      <c r="BY158" s="298" t="str">
        <f ca="true">+IF(OFFSET('Water Data'!$F$27,0,10*ROW('Water Data'!F152))="","",OFFSET('Water Data'!$F$27,0,10*ROW('Water Data'!F152)))</f>
        <v/>
      </c>
      <c r="BZ158" s="298" t="str">
        <f ca="true">+IF(OFFSET('Water Data'!$F$28,0,10*ROW('Water Data'!F152))="","",OFFSET('Water Data'!$F$28,0,10*ROW('Water Data'!F152)))</f>
        <v/>
      </c>
      <c r="CA158" s="298" t="str">
        <f ca="true">+IF(OFFSET('Water Data'!$F$29,0,10*ROW('Water Data'!F152))="","",OFFSET('Water Data'!$F$29,0,10*ROW('Water Data'!F152)))</f>
        <v/>
      </c>
      <c r="CB158" s="298" t="str">
        <f ca="true">+IF(OFFSET('Water Data'!$G$27,0,10*ROW('Water Data'!G152))="","",OFFSET('Water Data'!$G$27,0,10*ROW('Water Data'!G152)))</f>
        <v/>
      </c>
      <c r="CC158" s="298" t="str">
        <f ca="true">+IF(OFFSET('Water Data'!$G$28,0,10*ROW('Water Data'!G152))="","",OFFSET('Water Data'!$G$28,0,10*ROW('Water Data'!G152)))</f>
        <v/>
      </c>
      <c r="CD158" s="298" t="str">
        <f ca="true">+IF(OFFSET('Water Data'!$G$29,0,10*ROW('Water Data'!G152))="","",OFFSET('Water Data'!$G$29,0,10*ROW('Water Data'!G152)))</f>
        <v/>
      </c>
      <c r="CE158" s="298" t="str">
        <f ca="true">+IF(OFFSET('Water Data'!$H$27,0,10*ROW('Water Data'!H152))="","",OFFSET('Water Data'!$H$27,0,10*ROW('Water Data'!H152)))</f>
        <v/>
      </c>
      <c r="CF158" s="298" t="str">
        <f ca="true">+IF(OFFSET('Water Data'!$H$28,0,10*ROW('Water Data'!H152))="","",OFFSET('Water Data'!$H$28,0,10*ROW('Water Data'!H152)))</f>
        <v/>
      </c>
      <c r="CG158" s="298" t="str">
        <f ca="true">+IF(OFFSET('Water Data'!$H$29,0,10*ROW('Water Data'!H152))="","",OFFSET('Water Data'!$H$29,0,10*ROW('Water Data'!H152)))</f>
        <v/>
      </c>
      <c r="CH158" s="298" t="str">
        <f ca="true">+IF(OFFSET('Water Data'!$I$27,0,10*ROW('Water Data'!I152))="","",OFFSET('Water Data'!$I$27,0,10*ROW('Water Data'!I152)))</f>
        <v/>
      </c>
      <c r="CI158" s="298" t="str">
        <f ca="true">+IF(OFFSET('Water Data'!$I$28,0,10*ROW('Water Data'!I152))="","",OFFSET('Water Data'!$I$28,0,10*ROW('Water Data'!I152)))</f>
        <v/>
      </c>
      <c r="CJ158" s="298" t="str">
        <f ca="true">+IF(OFFSET('Water Data'!$I$29,0,10*ROW('Water Data'!I152))="","",OFFSET('Water Data'!$I$29,0,10*ROW('Water Data'!I152)))</f>
        <v/>
      </c>
      <c r="CK158" s="298" t="str">
        <f ca="true">+IF(OFFSET('Sanitation Data'!$D$28,0,10*ROW('Sanitation Data'!D152))="","",OFFSET('Sanitation Data'!$D$28,0,10*ROW('Sanitation Data'!D152)))</f>
        <v/>
      </c>
      <c r="CL158" s="298" t="str">
        <f ca="true">+IF(OFFSET('Sanitation Data'!$D$29,0,10*ROW('Sanitation Data'!D152))="","",OFFSET('Sanitation Data'!$D$29,0,10*ROW('Sanitation Data'!D152)))</f>
        <v/>
      </c>
      <c r="CM158" s="298" t="str">
        <f ca="true">+IF(OFFSET('Sanitation Data'!$D$30,0,10*ROW('Sanitation Data'!D152))="","",OFFSET('Sanitation Data'!$D$30,0,10*ROW('Sanitation Data'!D152)))</f>
        <v/>
      </c>
      <c r="CN158" s="298" t="str">
        <f ca="true">+IF(OFFSET('Sanitation Data'!$D$31,0,10*ROW('Sanitation Data'!D152))="","",OFFSET('Sanitation Data'!$D$31,0,10*ROW('Sanitation Data'!D152)))</f>
        <v/>
      </c>
      <c r="CO158" s="298" t="str">
        <f ca="true">+IF(OFFSET('Sanitation Data'!$D$32,0,10*ROW('Sanitation Data'!D152))="","",OFFSET('Sanitation Data'!$D$32,0,10*ROW('Sanitation Data'!D152)))</f>
        <v/>
      </c>
      <c r="CP158" s="298" t="str">
        <f ca="true">+IF(OFFSET('Sanitation Data'!$E$28,0,10*ROW('Sanitation Data'!E152))="","",OFFSET('Sanitation Data'!$E$28,0,10*ROW('Sanitation Data'!E152)))</f>
        <v/>
      </c>
      <c r="CQ158" s="298" t="str">
        <f ca="true">+IF(OFFSET('Sanitation Data'!$E$29,0,10*ROW('Sanitation Data'!E152))="","",OFFSET('Sanitation Data'!$E$29,0,10*ROW('Sanitation Data'!E152)))</f>
        <v/>
      </c>
      <c r="CR158" s="298" t="str">
        <f ca="true">+IF(OFFSET('Sanitation Data'!$E$30,0,10*ROW('Sanitation Data'!E152))="","",OFFSET('Sanitation Data'!$E$30,0,10*ROW('Sanitation Data'!E152)))</f>
        <v/>
      </c>
      <c r="CS158" s="298" t="str">
        <f ca="true">+IF(OFFSET('Sanitation Data'!$E$31,0,10*ROW('Sanitation Data'!E152))="","",OFFSET('Sanitation Data'!$E$31,0,10*ROW('Sanitation Data'!E152)))</f>
        <v/>
      </c>
      <c r="CT158" s="298" t="str">
        <f ca="true">+IF(OFFSET('Sanitation Data'!$E$32,0,10*ROW('Sanitation Data'!E152))="","",OFFSET('Sanitation Data'!$E$32,0,10*ROW('Sanitation Data'!E152)))</f>
        <v/>
      </c>
      <c r="CU158" s="298" t="str">
        <f ca="true">+IF(OFFSET('Sanitation Data'!$F$28,0,10*ROW('Sanitation Data'!F152))="","",OFFSET('Sanitation Data'!$F$28,0,10*ROW('Sanitation Data'!F152)))</f>
        <v/>
      </c>
      <c r="CV158" s="298" t="str">
        <f ca="true">+IF(OFFSET('Sanitation Data'!$F$29,0,10*ROW('Sanitation Data'!F152))="","",OFFSET('Sanitation Data'!$F$29,0,10*ROW('Sanitation Data'!F152)))</f>
        <v/>
      </c>
      <c r="CW158" s="298" t="str">
        <f ca="true">+IF(OFFSET('Sanitation Data'!$F$30,0,10*ROW('Sanitation Data'!F152))="","",OFFSET('Sanitation Data'!$F$30,0,10*ROW('Sanitation Data'!F152)))</f>
        <v/>
      </c>
      <c r="CX158" s="298" t="str">
        <f ca="true">+IF(OFFSET('Sanitation Data'!$F$31,0,10*ROW('Sanitation Data'!F152))="","",OFFSET('Sanitation Data'!$F$31,0,10*ROW('Sanitation Data'!F152)))</f>
        <v/>
      </c>
      <c r="CY158" s="298" t="str">
        <f ca="true">+IF(OFFSET('Sanitation Data'!$F$32,0,10*ROW('Sanitation Data'!F152))="","",OFFSET('Sanitation Data'!$F$32,0,10*ROW('Sanitation Data'!F152)))</f>
        <v/>
      </c>
      <c r="CZ158" s="298" t="str">
        <f ca="true">+IF(OFFSET('Sanitation Data'!$G$28,0,10*ROW('Sanitation Data'!G152))="","",OFFSET('Sanitation Data'!$G$28,0,10*ROW('Sanitation Data'!G152)))</f>
        <v/>
      </c>
      <c r="DA158" s="298" t="str">
        <f ca="true">+IF(OFFSET('Sanitation Data'!$G$29,0,10*ROW('Sanitation Data'!G152))="","",OFFSET('Sanitation Data'!$G$29,0,10*ROW('Sanitation Data'!G152)))</f>
        <v/>
      </c>
      <c r="DB158" s="298" t="str">
        <f ca="true">+IF(OFFSET('Sanitation Data'!$G$30,0,10*ROW('Sanitation Data'!G152))="","",OFFSET('Sanitation Data'!$G$30,0,10*ROW('Sanitation Data'!G152)))</f>
        <v/>
      </c>
      <c r="DC158" s="298" t="str">
        <f ca="true">+IF(OFFSET('Sanitation Data'!$G$31,0,10*ROW('Sanitation Data'!G152))="","",OFFSET('Sanitation Data'!$G$31,0,10*ROW('Sanitation Data'!G152)))</f>
        <v/>
      </c>
      <c r="DD158" s="298" t="str">
        <f ca="true">+IF(OFFSET('Sanitation Data'!$G$32,0,10*ROW('Sanitation Data'!G152))="","",OFFSET('Sanitation Data'!$G$32,0,10*ROW('Sanitation Data'!G152)))</f>
        <v/>
      </c>
      <c r="DE158" s="298" t="str">
        <f ca="true">+IF(OFFSET('Sanitation Data'!$H$28,0,10*ROW('Sanitation Data'!H152))="","",OFFSET('Sanitation Data'!$H$28,0,10*ROW('Sanitation Data'!H152)))</f>
        <v/>
      </c>
      <c r="DF158" s="298" t="str">
        <f ca="true">+IF(OFFSET('Sanitation Data'!$H$29,0,10*ROW('Sanitation Data'!H152))="","",OFFSET('Sanitation Data'!$H$29,0,10*ROW('Sanitation Data'!H152)))</f>
        <v/>
      </c>
      <c r="DG158" s="298" t="str">
        <f ca="true">+IF(OFFSET('Sanitation Data'!$H$30,0,10*ROW('Sanitation Data'!H152))="","",OFFSET('Sanitation Data'!$H$30,0,10*ROW('Sanitation Data'!H152)))</f>
        <v/>
      </c>
      <c r="DH158" s="298" t="str">
        <f ca="true">+IF(OFFSET('Sanitation Data'!$H$31,0,10*ROW('Sanitation Data'!H152))="","",OFFSET('Sanitation Data'!$H$31,0,10*ROW('Sanitation Data'!H152)))</f>
        <v/>
      </c>
      <c r="DI158" s="298" t="str">
        <f ca="true">+IF(OFFSET('Sanitation Data'!$H$32,0,10*ROW('Sanitation Data'!H152))="","",OFFSET('Sanitation Data'!$H$32,0,10*ROW('Sanitation Data'!H152)))</f>
        <v/>
      </c>
      <c r="DJ158" s="298" t="str">
        <f ca="true">+IF(OFFSET('Sanitation Data'!$I$28,0,10*ROW('Sanitation Data'!I152))="","",OFFSET('Sanitation Data'!$I$28,0,10*ROW('Sanitation Data'!I152)))</f>
        <v/>
      </c>
      <c r="DK158" s="298" t="str">
        <f ca="true">+IF(OFFSET('Sanitation Data'!$I$29,0,10*ROW('Sanitation Data'!I152))="","",OFFSET('Sanitation Data'!$I$29,0,10*ROW('Sanitation Data'!I152)))</f>
        <v/>
      </c>
      <c r="DL158" s="298" t="str">
        <f ca="true">+IF(OFFSET('Sanitation Data'!$I$30,0,10*ROW('Sanitation Data'!I152))="","",OFFSET('Sanitation Data'!$I$30,0,10*ROW('Sanitation Data'!I152)))</f>
        <v/>
      </c>
      <c r="DM158" s="298" t="str">
        <f ca="true">+IF(OFFSET('Sanitation Data'!$I$31,0,10*ROW('Sanitation Data'!I152))="","",OFFSET('Sanitation Data'!$I$31,0,10*ROW('Sanitation Data'!I152)))</f>
        <v/>
      </c>
      <c r="DN158" s="298" t="str">
        <f ca="true">+IF(OFFSET('Sanitation Data'!$I$32,0,10*ROW('Sanitation Data'!I152))="","",OFFSET('Sanitation Data'!$I$32,0,10*ROW('Sanitation Data'!I152)))</f>
        <v/>
      </c>
      <c r="DO158" s="298" t="str">
        <f ca="true">+IF(OFFSET('Hygiene Data'!$D$11,0,10*ROW('Hygiene Data'!D152))="","",OFFSET('Hygiene Data'!$D$11,0,10*ROW('Hygiene Data'!D152)))</f>
        <v/>
      </c>
      <c r="DP158" s="298" t="str">
        <f ca="true">+IF(OFFSET('Hygiene Data'!$D$12,0,10*ROW('Hygiene Data'!D152))="","",OFFSET('Hygiene Data'!$D$12,0,10*ROW('Hygiene Data'!D152)))</f>
        <v/>
      </c>
      <c r="DQ158" s="298" t="str">
        <f ca="true">+IF(OFFSET('Hygiene Data'!$D$13,0,10*ROW('Hygiene Data'!D152))="","",OFFSET('Hygiene Data'!$D$13,0,10*ROW('Hygiene Data'!D152)))</f>
        <v/>
      </c>
      <c r="DR158" s="298" t="str">
        <f ca="true">+IF(OFFSET('Hygiene Data'!$E$11,0,10*ROW('Hygiene Data'!E152))="","",OFFSET('Hygiene Data'!$E$11,0,10*ROW('Hygiene Data'!E152)))</f>
        <v/>
      </c>
      <c r="DS158" s="298" t="str">
        <f ca="true">+IF(OFFSET('Hygiene Data'!$E$12,0,10*ROW('Hygiene Data'!E152))="","",OFFSET('Hygiene Data'!$E$12,0,10*ROW('Hygiene Data'!E152)))</f>
        <v/>
      </c>
      <c r="DT158" s="298" t="str">
        <f ca="true">+IF(OFFSET('Hygiene Data'!$E$13,0,10*ROW('Hygiene Data'!E152))="","",OFFSET('Hygiene Data'!$E$13,0,10*ROW('Hygiene Data'!E152)))</f>
        <v/>
      </c>
      <c r="DU158" s="298" t="str">
        <f ca="true">+IF(OFFSET('Hygiene Data'!$F$11,0,10*ROW('Hygiene Data'!F152))="","",OFFSET('Hygiene Data'!$F$11,0,10*ROW('Hygiene Data'!F152)))</f>
        <v/>
      </c>
      <c r="DV158" s="298" t="str">
        <f ca="true">+IF(OFFSET('Hygiene Data'!$F$12,0,10*ROW('Hygiene Data'!F152))="","",OFFSET('Hygiene Data'!$F$12,0,10*ROW('Hygiene Data'!F152)))</f>
        <v/>
      </c>
      <c r="DW158" s="298" t="str">
        <f ca="true">+IF(OFFSET('Hygiene Data'!$F$13,0,10*ROW('Hygiene Data'!F152))="","",OFFSET('Hygiene Data'!$F$13,0,10*ROW('Hygiene Data'!F152)))</f>
        <v/>
      </c>
      <c r="DX158" s="298" t="str">
        <f ca="true">+IF(OFFSET('Hygiene Data'!$G$11,0,10*ROW('Hygiene Data'!G152))="","",OFFSET('Hygiene Data'!$G$11,0,10*ROW('Hygiene Data'!G152)))</f>
        <v/>
      </c>
      <c r="DY158" s="298" t="str">
        <f ca="true">+IF(OFFSET('Hygiene Data'!$G$12,0,10*ROW('Hygiene Data'!G152))="","",OFFSET('Hygiene Data'!$G$12,0,10*ROW('Hygiene Data'!G152)))</f>
        <v/>
      </c>
      <c r="DZ158" s="298" t="str">
        <f ca="true">+IF(OFFSET('Hygiene Data'!$G$13,0,10*ROW('Hygiene Data'!G152))="","",OFFSET('Hygiene Data'!$G$13,0,10*ROW('Hygiene Data'!G152)))</f>
        <v/>
      </c>
      <c r="EA158" s="298" t="str">
        <f ca="true">+IF(OFFSET('Hygiene Data'!$H$11,0,10*ROW('Hygiene Data'!H152))="","",OFFSET('Hygiene Data'!$H$11,0,10*ROW('Hygiene Data'!H152)))</f>
        <v/>
      </c>
      <c r="EB158" s="298" t="str">
        <f ca="true">+IF(OFFSET('Hygiene Data'!$H$12,0,10*ROW('Hygiene Data'!H152))="","",OFFSET('Hygiene Data'!$H$12,0,10*ROW('Hygiene Data'!H152)))</f>
        <v/>
      </c>
      <c r="EC158" s="298" t="str">
        <f ca="true">+IF(OFFSET('Hygiene Data'!$H$13,0,10*ROW('Hygiene Data'!H152))="","",OFFSET('Hygiene Data'!$H$13,0,10*ROW('Hygiene Data'!H152)))</f>
        <v/>
      </c>
      <c r="ED158" s="298" t="str">
        <f ca="true">+IF(OFFSET('Hygiene Data'!$I$11,0,10*ROW('Hygiene Data'!I152))="","",OFFSET('Hygiene Data'!$I$11,0,10*ROW('Hygiene Data'!I152)))</f>
        <v/>
      </c>
      <c r="EE158" s="298" t="str">
        <f ca="true">+IF(OFFSET('Hygiene Data'!$I$12,0,10*ROW('Hygiene Data'!I152))="","",OFFSET('Hygiene Data'!$I$12,0,10*ROW('Hygiene Data'!I152)))</f>
        <v/>
      </c>
      <c r="EF158" s="298"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54"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8"/>
      <c r="BS159" s="298" t="str">
        <f ca="true">+IF(OFFSET('Water Data'!$D$27,0,10*ROW('Water Data'!D153))="","",OFFSET('Water Data'!$D$27,0,10*ROW('Water Data'!D153)))</f>
        <v/>
      </c>
      <c r="BT159" s="298" t="str">
        <f ca="true">+IF(OFFSET('Water Data'!$D$28,0,10*ROW('Water Data'!D153))="","",OFFSET('Water Data'!$D$28,0,10*ROW('Water Data'!D153)))</f>
        <v/>
      </c>
      <c r="BU159" s="298" t="str">
        <f ca="true">+IF(OFFSET('Water Data'!$D$29,0,10*ROW('Water Data'!D153))="","",OFFSET('Water Data'!$D$29,0,10*ROW('Water Data'!D153)))</f>
        <v/>
      </c>
      <c r="BV159" s="298" t="str">
        <f ca="true">+IF(OFFSET('Water Data'!$E$27,0,10*ROW('Water Data'!E153))="","",OFFSET('Water Data'!$E$27,0,10*ROW('Water Data'!E153)))</f>
        <v/>
      </c>
      <c r="BW159" s="298" t="str">
        <f ca="true">+IF(OFFSET('Water Data'!$E$28,0,10*ROW('Water Data'!E153))="","",OFFSET('Water Data'!$E$28,0,10*ROW('Water Data'!E153)))</f>
        <v/>
      </c>
      <c r="BX159" s="298" t="str">
        <f ca="true">+IF(OFFSET('Water Data'!$E$29,0,10*ROW('Water Data'!E153))="","",OFFSET('Water Data'!$E$29,0,10*ROW('Water Data'!E153)))</f>
        <v/>
      </c>
      <c r="BY159" s="298" t="str">
        <f ca="true">+IF(OFFSET('Water Data'!$F$27,0,10*ROW('Water Data'!F153))="","",OFFSET('Water Data'!$F$27,0,10*ROW('Water Data'!F153)))</f>
        <v/>
      </c>
      <c r="BZ159" s="298" t="str">
        <f ca="true">+IF(OFFSET('Water Data'!$F$28,0,10*ROW('Water Data'!F153))="","",OFFSET('Water Data'!$F$28,0,10*ROW('Water Data'!F153)))</f>
        <v/>
      </c>
      <c r="CA159" s="298" t="str">
        <f ca="true">+IF(OFFSET('Water Data'!$F$29,0,10*ROW('Water Data'!F153))="","",OFFSET('Water Data'!$F$29,0,10*ROW('Water Data'!F153)))</f>
        <v/>
      </c>
      <c r="CB159" s="298" t="str">
        <f ca="true">+IF(OFFSET('Water Data'!$G$27,0,10*ROW('Water Data'!G153))="","",OFFSET('Water Data'!$G$27,0,10*ROW('Water Data'!G153)))</f>
        <v/>
      </c>
      <c r="CC159" s="298" t="str">
        <f ca="true">+IF(OFFSET('Water Data'!$G$28,0,10*ROW('Water Data'!G153))="","",OFFSET('Water Data'!$G$28,0,10*ROW('Water Data'!G153)))</f>
        <v/>
      </c>
      <c r="CD159" s="298" t="str">
        <f ca="true">+IF(OFFSET('Water Data'!$G$29,0,10*ROW('Water Data'!G153))="","",OFFSET('Water Data'!$G$29,0,10*ROW('Water Data'!G153)))</f>
        <v/>
      </c>
      <c r="CE159" s="298" t="str">
        <f ca="true">+IF(OFFSET('Water Data'!$H$27,0,10*ROW('Water Data'!H153))="","",OFFSET('Water Data'!$H$27,0,10*ROW('Water Data'!H153)))</f>
        <v/>
      </c>
      <c r="CF159" s="298" t="str">
        <f ca="true">+IF(OFFSET('Water Data'!$H$28,0,10*ROW('Water Data'!H153))="","",OFFSET('Water Data'!$H$28,0,10*ROW('Water Data'!H153)))</f>
        <v/>
      </c>
      <c r="CG159" s="298" t="str">
        <f ca="true">+IF(OFFSET('Water Data'!$H$29,0,10*ROW('Water Data'!H153))="","",OFFSET('Water Data'!$H$29,0,10*ROW('Water Data'!H153)))</f>
        <v/>
      </c>
      <c r="CH159" s="298" t="str">
        <f ca="true">+IF(OFFSET('Water Data'!$I$27,0,10*ROW('Water Data'!I153))="","",OFFSET('Water Data'!$I$27,0,10*ROW('Water Data'!I153)))</f>
        <v/>
      </c>
      <c r="CI159" s="298" t="str">
        <f ca="true">+IF(OFFSET('Water Data'!$I$28,0,10*ROW('Water Data'!I153))="","",OFFSET('Water Data'!$I$28,0,10*ROW('Water Data'!I153)))</f>
        <v/>
      </c>
      <c r="CJ159" s="298" t="str">
        <f ca="true">+IF(OFFSET('Water Data'!$I$29,0,10*ROW('Water Data'!I153))="","",OFFSET('Water Data'!$I$29,0,10*ROW('Water Data'!I153)))</f>
        <v/>
      </c>
      <c r="CK159" s="298" t="str">
        <f ca="true">+IF(OFFSET('Sanitation Data'!$D$28,0,10*ROW('Sanitation Data'!D153))="","",OFFSET('Sanitation Data'!$D$28,0,10*ROW('Sanitation Data'!D153)))</f>
        <v/>
      </c>
      <c r="CL159" s="298" t="str">
        <f ca="true">+IF(OFFSET('Sanitation Data'!$D$29,0,10*ROW('Sanitation Data'!D153))="","",OFFSET('Sanitation Data'!$D$29,0,10*ROW('Sanitation Data'!D153)))</f>
        <v/>
      </c>
      <c r="CM159" s="298" t="str">
        <f ca="true">+IF(OFFSET('Sanitation Data'!$D$30,0,10*ROW('Sanitation Data'!D153))="","",OFFSET('Sanitation Data'!$D$30,0,10*ROW('Sanitation Data'!D153)))</f>
        <v/>
      </c>
      <c r="CN159" s="298" t="str">
        <f ca="true">+IF(OFFSET('Sanitation Data'!$D$31,0,10*ROW('Sanitation Data'!D153))="","",OFFSET('Sanitation Data'!$D$31,0,10*ROW('Sanitation Data'!D153)))</f>
        <v/>
      </c>
      <c r="CO159" s="298" t="str">
        <f ca="true">+IF(OFFSET('Sanitation Data'!$D$32,0,10*ROW('Sanitation Data'!D153))="","",OFFSET('Sanitation Data'!$D$32,0,10*ROW('Sanitation Data'!D153)))</f>
        <v/>
      </c>
      <c r="CP159" s="298" t="str">
        <f ca="true">+IF(OFFSET('Sanitation Data'!$E$28,0,10*ROW('Sanitation Data'!E153))="","",OFFSET('Sanitation Data'!$E$28,0,10*ROW('Sanitation Data'!E153)))</f>
        <v/>
      </c>
      <c r="CQ159" s="298" t="str">
        <f ca="true">+IF(OFFSET('Sanitation Data'!$E$29,0,10*ROW('Sanitation Data'!E153))="","",OFFSET('Sanitation Data'!$E$29,0,10*ROW('Sanitation Data'!E153)))</f>
        <v/>
      </c>
      <c r="CR159" s="298" t="str">
        <f ca="true">+IF(OFFSET('Sanitation Data'!$E$30,0,10*ROW('Sanitation Data'!E153))="","",OFFSET('Sanitation Data'!$E$30,0,10*ROW('Sanitation Data'!E153)))</f>
        <v/>
      </c>
      <c r="CS159" s="298" t="str">
        <f ca="true">+IF(OFFSET('Sanitation Data'!$E$31,0,10*ROW('Sanitation Data'!E153))="","",OFFSET('Sanitation Data'!$E$31,0,10*ROW('Sanitation Data'!E153)))</f>
        <v/>
      </c>
      <c r="CT159" s="298" t="str">
        <f ca="true">+IF(OFFSET('Sanitation Data'!$E$32,0,10*ROW('Sanitation Data'!E153))="","",OFFSET('Sanitation Data'!$E$32,0,10*ROW('Sanitation Data'!E153)))</f>
        <v/>
      </c>
      <c r="CU159" s="298" t="str">
        <f ca="true">+IF(OFFSET('Sanitation Data'!$F$28,0,10*ROW('Sanitation Data'!F153))="","",OFFSET('Sanitation Data'!$F$28,0,10*ROW('Sanitation Data'!F153)))</f>
        <v/>
      </c>
      <c r="CV159" s="298" t="str">
        <f ca="true">+IF(OFFSET('Sanitation Data'!$F$29,0,10*ROW('Sanitation Data'!F153))="","",OFFSET('Sanitation Data'!$F$29,0,10*ROW('Sanitation Data'!F153)))</f>
        <v/>
      </c>
      <c r="CW159" s="298" t="str">
        <f ca="true">+IF(OFFSET('Sanitation Data'!$F$30,0,10*ROW('Sanitation Data'!F153))="","",OFFSET('Sanitation Data'!$F$30,0,10*ROW('Sanitation Data'!F153)))</f>
        <v/>
      </c>
      <c r="CX159" s="298" t="str">
        <f ca="true">+IF(OFFSET('Sanitation Data'!$F$31,0,10*ROW('Sanitation Data'!F153))="","",OFFSET('Sanitation Data'!$F$31,0,10*ROW('Sanitation Data'!F153)))</f>
        <v/>
      </c>
      <c r="CY159" s="298" t="str">
        <f ca="true">+IF(OFFSET('Sanitation Data'!$F$32,0,10*ROW('Sanitation Data'!F153))="","",OFFSET('Sanitation Data'!$F$32,0,10*ROW('Sanitation Data'!F153)))</f>
        <v/>
      </c>
      <c r="CZ159" s="298" t="str">
        <f ca="true">+IF(OFFSET('Sanitation Data'!$G$28,0,10*ROW('Sanitation Data'!G153))="","",OFFSET('Sanitation Data'!$G$28,0,10*ROW('Sanitation Data'!G153)))</f>
        <v/>
      </c>
      <c r="DA159" s="298" t="str">
        <f ca="true">+IF(OFFSET('Sanitation Data'!$G$29,0,10*ROW('Sanitation Data'!G153))="","",OFFSET('Sanitation Data'!$G$29,0,10*ROW('Sanitation Data'!G153)))</f>
        <v/>
      </c>
      <c r="DB159" s="298" t="str">
        <f ca="true">+IF(OFFSET('Sanitation Data'!$G$30,0,10*ROW('Sanitation Data'!G153))="","",OFFSET('Sanitation Data'!$G$30,0,10*ROW('Sanitation Data'!G153)))</f>
        <v/>
      </c>
      <c r="DC159" s="298" t="str">
        <f ca="true">+IF(OFFSET('Sanitation Data'!$G$31,0,10*ROW('Sanitation Data'!G153))="","",OFFSET('Sanitation Data'!$G$31,0,10*ROW('Sanitation Data'!G153)))</f>
        <v/>
      </c>
      <c r="DD159" s="298" t="str">
        <f ca="true">+IF(OFFSET('Sanitation Data'!$G$32,0,10*ROW('Sanitation Data'!G153))="","",OFFSET('Sanitation Data'!$G$32,0,10*ROW('Sanitation Data'!G153)))</f>
        <v/>
      </c>
      <c r="DE159" s="298" t="str">
        <f ca="true">+IF(OFFSET('Sanitation Data'!$H$28,0,10*ROW('Sanitation Data'!H153))="","",OFFSET('Sanitation Data'!$H$28,0,10*ROW('Sanitation Data'!H153)))</f>
        <v/>
      </c>
      <c r="DF159" s="298" t="str">
        <f ca="true">+IF(OFFSET('Sanitation Data'!$H$29,0,10*ROW('Sanitation Data'!H153))="","",OFFSET('Sanitation Data'!$H$29,0,10*ROW('Sanitation Data'!H153)))</f>
        <v/>
      </c>
      <c r="DG159" s="298" t="str">
        <f ca="true">+IF(OFFSET('Sanitation Data'!$H$30,0,10*ROW('Sanitation Data'!H153))="","",OFFSET('Sanitation Data'!$H$30,0,10*ROW('Sanitation Data'!H153)))</f>
        <v/>
      </c>
      <c r="DH159" s="298" t="str">
        <f ca="true">+IF(OFFSET('Sanitation Data'!$H$31,0,10*ROW('Sanitation Data'!H153))="","",OFFSET('Sanitation Data'!$H$31,0,10*ROW('Sanitation Data'!H153)))</f>
        <v/>
      </c>
      <c r="DI159" s="298" t="str">
        <f ca="true">+IF(OFFSET('Sanitation Data'!$H$32,0,10*ROW('Sanitation Data'!H153))="","",OFFSET('Sanitation Data'!$H$32,0,10*ROW('Sanitation Data'!H153)))</f>
        <v/>
      </c>
      <c r="DJ159" s="298" t="str">
        <f ca="true">+IF(OFFSET('Sanitation Data'!$I$28,0,10*ROW('Sanitation Data'!I153))="","",OFFSET('Sanitation Data'!$I$28,0,10*ROW('Sanitation Data'!I153)))</f>
        <v/>
      </c>
      <c r="DK159" s="298" t="str">
        <f ca="true">+IF(OFFSET('Sanitation Data'!$I$29,0,10*ROW('Sanitation Data'!I153))="","",OFFSET('Sanitation Data'!$I$29,0,10*ROW('Sanitation Data'!I153)))</f>
        <v/>
      </c>
      <c r="DL159" s="298" t="str">
        <f ca="true">+IF(OFFSET('Sanitation Data'!$I$30,0,10*ROW('Sanitation Data'!I153))="","",OFFSET('Sanitation Data'!$I$30,0,10*ROW('Sanitation Data'!I153)))</f>
        <v/>
      </c>
      <c r="DM159" s="298" t="str">
        <f ca="true">+IF(OFFSET('Sanitation Data'!$I$31,0,10*ROW('Sanitation Data'!I153))="","",OFFSET('Sanitation Data'!$I$31,0,10*ROW('Sanitation Data'!I153)))</f>
        <v/>
      </c>
      <c r="DN159" s="298" t="str">
        <f ca="true">+IF(OFFSET('Sanitation Data'!$I$32,0,10*ROW('Sanitation Data'!I153))="","",OFFSET('Sanitation Data'!$I$32,0,10*ROW('Sanitation Data'!I153)))</f>
        <v/>
      </c>
      <c r="DO159" s="298" t="str">
        <f ca="true">+IF(OFFSET('Hygiene Data'!$D$11,0,10*ROW('Hygiene Data'!D153))="","",OFFSET('Hygiene Data'!$D$11,0,10*ROW('Hygiene Data'!D153)))</f>
        <v/>
      </c>
      <c r="DP159" s="298" t="str">
        <f ca="true">+IF(OFFSET('Hygiene Data'!$D$12,0,10*ROW('Hygiene Data'!D153))="","",OFFSET('Hygiene Data'!$D$12,0,10*ROW('Hygiene Data'!D153)))</f>
        <v/>
      </c>
      <c r="DQ159" s="298" t="str">
        <f ca="true">+IF(OFFSET('Hygiene Data'!$D$13,0,10*ROW('Hygiene Data'!D153))="","",OFFSET('Hygiene Data'!$D$13,0,10*ROW('Hygiene Data'!D153)))</f>
        <v/>
      </c>
      <c r="DR159" s="298" t="str">
        <f ca="true">+IF(OFFSET('Hygiene Data'!$E$11,0,10*ROW('Hygiene Data'!E153))="","",OFFSET('Hygiene Data'!$E$11,0,10*ROW('Hygiene Data'!E153)))</f>
        <v/>
      </c>
      <c r="DS159" s="298" t="str">
        <f ca="true">+IF(OFFSET('Hygiene Data'!$E$12,0,10*ROW('Hygiene Data'!E153))="","",OFFSET('Hygiene Data'!$E$12,0,10*ROW('Hygiene Data'!E153)))</f>
        <v/>
      </c>
      <c r="DT159" s="298" t="str">
        <f ca="true">+IF(OFFSET('Hygiene Data'!$E$13,0,10*ROW('Hygiene Data'!E153))="","",OFFSET('Hygiene Data'!$E$13,0,10*ROW('Hygiene Data'!E153)))</f>
        <v/>
      </c>
      <c r="DU159" s="298" t="str">
        <f ca="true">+IF(OFFSET('Hygiene Data'!$F$11,0,10*ROW('Hygiene Data'!F153))="","",OFFSET('Hygiene Data'!$F$11,0,10*ROW('Hygiene Data'!F153)))</f>
        <v/>
      </c>
      <c r="DV159" s="298" t="str">
        <f ca="true">+IF(OFFSET('Hygiene Data'!$F$12,0,10*ROW('Hygiene Data'!F153))="","",OFFSET('Hygiene Data'!$F$12,0,10*ROW('Hygiene Data'!F153)))</f>
        <v/>
      </c>
      <c r="DW159" s="298" t="str">
        <f ca="true">+IF(OFFSET('Hygiene Data'!$F$13,0,10*ROW('Hygiene Data'!F153))="","",OFFSET('Hygiene Data'!$F$13,0,10*ROW('Hygiene Data'!F153)))</f>
        <v/>
      </c>
      <c r="DX159" s="298" t="str">
        <f ca="true">+IF(OFFSET('Hygiene Data'!$G$11,0,10*ROW('Hygiene Data'!G153))="","",OFFSET('Hygiene Data'!$G$11,0,10*ROW('Hygiene Data'!G153)))</f>
        <v/>
      </c>
      <c r="DY159" s="298" t="str">
        <f ca="true">+IF(OFFSET('Hygiene Data'!$G$12,0,10*ROW('Hygiene Data'!G153))="","",OFFSET('Hygiene Data'!$G$12,0,10*ROW('Hygiene Data'!G153)))</f>
        <v/>
      </c>
      <c r="DZ159" s="298" t="str">
        <f ca="true">+IF(OFFSET('Hygiene Data'!$G$13,0,10*ROW('Hygiene Data'!G153))="","",OFFSET('Hygiene Data'!$G$13,0,10*ROW('Hygiene Data'!G153)))</f>
        <v/>
      </c>
      <c r="EA159" s="298" t="str">
        <f ca="true">+IF(OFFSET('Hygiene Data'!$H$11,0,10*ROW('Hygiene Data'!H153))="","",OFFSET('Hygiene Data'!$H$11,0,10*ROW('Hygiene Data'!H153)))</f>
        <v/>
      </c>
      <c r="EB159" s="298" t="str">
        <f ca="true">+IF(OFFSET('Hygiene Data'!$H$12,0,10*ROW('Hygiene Data'!H153))="","",OFFSET('Hygiene Data'!$H$12,0,10*ROW('Hygiene Data'!H153)))</f>
        <v/>
      </c>
      <c r="EC159" s="298" t="str">
        <f ca="true">+IF(OFFSET('Hygiene Data'!$H$13,0,10*ROW('Hygiene Data'!H153))="","",OFFSET('Hygiene Data'!$H$13,0,10*ROW('Hygiene Data'!H153)))</f>
        <v/>
      </c>
      <c r="ED159" s="298" t="str">
        <f ca="true">+IF(OFFSET('Hygiene Data'!$I$11,0,10*ROW('Hygiene Data'!I153))="","",OFFSET('Hygiene Data'!$I$11,0,10*ROW('Hygiene Data'!I153)))</f>
        <v/>
      </c>
      <c r="EE159" s="298" t="str">
        <f ca="true">+IF(OFFSET('Hygiene Data'!$I$12,0,10*ROW('Hygiene Data'!I153))="","",OFFSET('Hygiene Data'!$I$12,0,10*ROW('Hygiene Data'!I153)))</f>
        <v/>
      </c>
      <c r="EF159" s="298"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54"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8"/>
      <c r="BS160" s="298" t="str">
        <f ca="true">+IF(OFFSET('Water Data'!$D$27,0,10*ROW('Water Data'!D154))="","",OFFSET('Water Data'!$D$27,0,10*ROW('Water Data'!D154)))</f>
        <v/>
      </c>
      <c r="BT160" s="298" t="str">
        <f ca="true">+IF(OFFSET('Water Data'!$D$28,0,10*ROW('Water Data'!D154))="","",OFFSET('Water Data'!$D$28,0,10*ROW('Water Data'!D154)))</f>
        <v/>
      </c>
      <c r="BU160" s="298" t="str">
        <f ca="true">+IF(OFFSET('Water Data'!$D$29,0,10*ROW('Water Data'!D154))="","",OFFSET('Water Data'!$D$29,0,10*ROW('Water Data'!D154)))</f>
        <v/>
      </c>
      <c r="BV160" s="298" t="str">
        <f ca="true">+IF(OFFSET('Water Data'!$E$27,0,10*ROW('Water Data'!E154))="","",OFFSET('Water Data'!$E$27,0,10*ROW('Water Data'!E154)))</f>
        <v/>
      </c>
      <c r="BW160" s="298" t="str">
        <f ca="true">+IF(OFFSET('Water Data'!$E$28,0,10*ROW('Water Data'!E154))="","",OFFSET('Water Data'!$E$28,0,10*ROW('Water Data'!E154)))</f>
        <v/>
      </c>
      <c r="BX160" s="298" t="str">
        <f ca="true">+IF(OFFSET('Water Data'!$E$29,0,10*ROW('Water Data'!E154))="","",OFFSET('Water Data'!$E$29,0,10*ROW('Water Data'!E154)))</f>
        <v/>
      </c>
      <c r="BY160" s="298" t="str">
        <f ca="true">+IF(OFFSET('Water Data'!$F$27,0,10*ROW('Water Data'!F154))="","",OFFSET('Water Data'!$F$27,0,10*ROW('Water Data'!F154)))</f>
        <v/>
      </c>
      <c r="BZ160" s="298" t="str">
        <f ca="true">+IF(OFFSET('Water Data'!$F$28,0,10*ROW('Water Data'!F154))="","",OFFSET('Water Data'!$F$28,0,10*ROW('Water Data'!F154)))</f>
        <v/>
      </c>
      <c r="CA160" s="298" t="str">
        <f ca="true">+IF(OFFSET('Water Data'!$F$29,0,10*ROW('Water Data'!F154))="","",OFFSET('Water Data'!$F$29,0,10*ROW('Water Data'!F154)))</f>
        <v/>
      </c>
      <c r="CB160" s="298" t="str">
        <f ca="true">+IF(OFFSET('Water Data'!$G$27,0,10*ROW('Water Data'!G154))="","",OFFSET('Water Data'!$G$27,0,10*ROW('Water Data'!G154)))</f>
        <v/>
      </c>
      <c r="CC160" s="298" t="str">
        <f ca="true">+IF(OFFSET('Water Data'!$G$28,0,10*ROW('Water Data'!G154))="","",OFFSET('Water Data'!$G$28,0,10*ROW('Water Data'!G154)))</f>
        <v/>
      </c>
      <c r="CD160" s="298" t="str">
        <f ca="true">+IF(OFFSET('Water Data'!$G$29,0,10*ROW('Water Data'!G154))="","",OFFSET('Water Data'!$G$29,0,10*ROW('Water Data'!G154)))</f>
        <v/>
      </c>
      <c r="CE160" s="298" t="str">
        <f ca="true">+IF(OFFSET('Water Data'!$H$27,0,10*ROW('Water Data'!H154))="","",OFFSET('Water Data'!$H$27,0,10*ROW('Water Data'!H154)))</f>
        <v/>
      </c>
      <c r="CF160" s="298" t="str">
        <f ca="true">+IF(OFFSET('Water Data'!$H$28,0,10*ROW('Water Data'!H154))="","",OFFSET('Water Data'!$H$28,0,10*ROW('Water Data'!H154)))</f>
        <v/>
      </c>
      <c r="CG160" s="298" t="str">
        <f ca="true">+IF(OFFSET('Water Data'!$H$29,0,10*ROW('Water Data'!H154))="","",OFFSET('Water Data'!$H$29,0,10*ROW('Water Data'!H154)))</f>
        <v/>
      </c>
      <c r="CH160" s="298" t="str">
        <f ca="true">+IF(OFFSET('Water Data'!$I$27,0,10*ROW('Water Data'!I154))="","",OFFSET('Water Data'!$I$27,0,10*ROW('Water Data'!I154)))</f>
        <v/>
      </c>
      <c r="CI160" s="298" t="str">
        <f ca="true">+IF(OFFSET('Water Data'!$I$28,0,10*ROW('Water Data'!I154))="","",OFFSET('Water Data'!$I$28,0,10*ROW('Water Data'!I154)))</f>
        <v/>
      </c>
      <c r="CJ160" s="298" t="str">
        <f ca="true">+IF(OFFSET('Water Data'!$I$29,0,10*ROW('Water Data'!I154))="","",OFFSET('Water Data'!$I$29,0,10*ROW('Water Data'!I154)))</f>
        <v/>
      </c>
      <c r="CK160" s="298" t="str">
        <f ca="true">+IF(OFFSET('Sanitation Data'!$D$28,0,10*ROW('Sanitation Data'!D154))="","",OFFSET('Sanitation Data'!$D$28,0,10*ROW('Sanitation Data'!D154)))</f>
        <v/>
      </c>
      <c r="CL160" s="298" t="str">
        <f ca="true">+IF(OFFSET('Sanitation Data'!$D$29,0,10*ROW('Sanitation Data'!D154))="","",OFFSET('Sanitation Data'!$D$29,0,10*ROW('Sanitation Data'!D154)))</f>
        <v/>
      </c>
      <c r="CM160" s="298" t="str">
        <f ca="true">+IF(OFFSET('Sanitation Data'!$D$30,0,10*ROW('Sanitation Data'!D154))="","",OFFSET('Sanitation Data'!$D$30,0,10*ROW('Sanitation Data'!D154)))</f>
        <v/>
      </c>
      <c r="CN160" s="298" t="str">
        <f ca="true">+IF(OFFSET('Sanitation Data'!$D$31,0,10*ROW('Sanitation Data'!D154))="","",OFFSET('Sanitation Data'!$D$31,0,10*ROW('Sanitation Data'!D154)))</f>
        <v/>
      </c>
      <c r="CO160" s="298" t="str">
        <f ca="true">+IF(OFFSET('Sanitation Data'!$D$32,0,10*ROW('Sanitation Data'!D154))="","",OFFSET('Sanitation Data'!$D$32,0,10*ROW('Sanitation Data'!D154)))</f>
        <v/>
      </c>
      <c r="CP160" s="298" t="str">
        <f ca="true">+IF(OFFSET('Sanitation Data'!$E$28,0,10*ROW('Sanitation Data'!E154))="","",OFFSET('Sanitation Data'!$E$28,0,10*ROW('Sanitation Data'!E154)))</f>
        <v/>
      </c>
      <c r="CQ160" s="298" t="str">
        <f ca="true">+IF(OFFSET('Sanitation Data'!$E$29,0,10*ROW('Sanitation Data'!E154))="","",OFFSET('Sanitation Data'!$E$29,0,10*ROW('Sanitation Data'!E154)))</f>
        <v/>
      </c>
      <c r="CR160" s="298" t="str">
        <f ca="true">+IF(OFFSET('Sanitation Data'!$E$30,0,10*ROW('Sanitation Data'!E154))="","",OFFSET('Sanitation Data'!$E$30,0,10*ROW('Sanitation Data'!E154)))</f>
        <v/>
      </c>
      <c r="CS160" s="298" t="str">
        <f ca="true">+IF(OFFSET('Sanitation Data'!$E$31,0,10*ROW('Sanitation Data'!E154))="","",OFFSET('Sanitation Data'!$E$31,0,10*ROW('Sanitation Data'!E154)))</f>
        <v/>
      </c>
      <c r="CT160" s="298" t="str">
        <f ca="true">+IF(OFFSET('Sanitation Data'!$E$32,0,10*ROW('Sanitation Data'!E154))="","",OFFSET('Sanitation Data'!$E$32,0,10*ROW('Sanitation Data'!E154)))</f>
        <v/>
      </c>
      <c r="CU160" s="298" t="str">
        <f ca="true">+IF(OFFSET('Sanitation Data'!$F$28,0,10*ROW('Sanitation Data'!F154))="","",OFFSET('Sanitation Data'!$F$28,0,10*ROW('Sanitation Data'!F154)))</f>
        <v/>
      </c>
      <c r="CV160" s="298" t="str">
        <f ca="true">+IF(OFFSET('Sanitation Data'!$F$29,0,10*ROW('Sanitation Data'!F154))="","",OFFSET('Sanitation Data'!$F$29,0,10*ROW('Sanitation Data'!F154)))</f>
        <v/>
      </c>
      <c r="CW160" s="298" t="str">
        <f ca="true">+IF(OFFSET('Sanitation Data'!$F$30,0,10*ROW('Sanitation Data'!F154))="","",OFFSET('Sanitation Data'!$F$30,0,10*ROW('Sanitation Data'!F154)))</f>
        <v/>
      </c>
      <c r="CX160" s="298" t="str">
        <f ca="true">+IF(OFFSET('Sanitation Data'!$F$31,0,10*ROW('Sanitation Data'!F154))="","",OFFSET('Sanitation Data'!$F$31,0,10*ROW('Sanitation Data'!F154)))</f>
        <v/>
      </c>
      <c r="CY160" s="298" t="str">
        <f ca="true">+IF(OFFSET('Sanitation Data'!$F$32,0,10*ROW('Sanitation Data'!F154))="","",OFFSET('Sanitation Data'!$F$32,0,10*ROW('Sanitation Data'!F154)))</f>
        <v/>
      </c>
      <c r="CZ160" s="298" t="str">
        <f ca="true">+IF(OFFSET('Sanitation Data'!$G$28,0,10*ROW('Sanitation Data'!G154))="","",OFFSET('Sanitation Data'!$G$28,0,10*ROW('Sanitation Data'!G154)))</f>
        <v/>
      </c>
      <c r="DA160" s="298" t="str">
        <f ca="true">+IF(OFFSET('Sanitation Data'!$G$29,0,10*ROW('Sanitation Data'!G154))="","",OFFSET('Sanitation Data'!$G$29,0,10*ROW('Sanitation Data'!G154)))</f>
        <v/>
      </c>
      <c r="DB160" s="298" t="str">
        <f ca="true">+IF(OFFSET('Sanitation Data'!$G$30,0,10*ROW('Sanitation Data'!G154))="","",OFFSET('Sanitation Data'!$G$30,0,10*ROW('Sanitation Data'!G154)))</f>
        <v/>
      </c>
      <c r="DC160" s="298" t="str">
        <f ca="true">+IF(OFFSET('Sanitation Data'!$G$31,0,10*ROW('Sanitation Data'!G154))="","",OFFSET('Sanitation Data'!$G$31,0,10*ROW('Sanitation Data'!G154)))</f>
        <v/>
      </c>
      <c r="DD160" s="298" t="str">
        <f ca="true">+IF(OFFSET('Sanitation Data'!$G$32,0,10*ROW('Sanitation Data'!G154))="","",OFFSET('Sanitation Data'!$G$32,0,10*ROW('Sanitation Data'!G154)))</f>
        <v/>
      </c>
      <c r="DE160" s="298" t="str">
        <f ca="true">+IF(OFFSET('Sanitation Data'!$H$28,0,10*ROW('Sanitation Data'!H154))="","",OFFSET('Sanitation Data'!$H$28,0,10*ROW('Sanitation Data'!H154)))</f>
        <v/>
      </c>
      <c r="DF160" s="298" t="str">
        <f ca="true">+IF(OFFSET('Sanitation Data'!$H$29,0,10*ROW('Sanitation Data'!H154))="","",OFFSET('Sanitation Data'!$H$29,0,10*ROW('Sanitation Data'!H154)))</f>
        <v/>
      </c>
      <c r="DG160" s="298" t="str">
        <f ca="true">+IF(OFFSET('Sanitation Data'!$H$30,0,10*ROW('Sanitation Data'!H154))="","",OFFSET('Sanitation Data'!$H$30,0,10*ROW('Sanitation Data'!H154)))</f>
        <v/>
      </c>
      <c r="DH160" s="298" t="str">
        <f ca="true">+IF(OFFSET('Sanitation Data'!$H$31,0,10*ROW('Sanitation Data'!H154))="","",OFFSET('Sanitation Data'!$H$31,0,10*ROW('Sanitation Data'!H154)))</f>
        <v/>
      </c>
      <c r="DI160" s="298" t="str">
        <f ca="true">+IF(OFFSET('Sanitation Data'!$H$32,0,10*ROW('Sanitation Data'!H154))="","",OFFSET('Sanitation Data'!$H$32,0,10*ROW('Sanitation Data'!H154)))</f>
        <v/>
      </c>
      <c r="DJ160" s="298" t="str">
        <f ca="true">+IF(OFFSET('Sanitation Data'!$I$28,0,10*ROW('Sanitation Data'!I154))="","",OFFSET('Sanitation Data'!$I$28,0,10*ROW('Sanitation Data'!I154)))</f>
        <v/>
      </c>
      <c r="DK160" s="298" t="str">
        <f ca="true">+IF(OFFSET('Sanitation Data'!$I$29,0,10*ROW('Sanitation Data'!I154))="","",OFFSET('Sanitation Data'!$I$29,0,10*ROW('Sanitation Data'!I154)))</f>
        <v/>
      </c>
      <c r="DL160" s="298" t="str">
        <f ca="true">+IF(OFFSET('Sanitation Data'!$I$30,0,10*ROW('Sanitation Data'!I154))="","",OFFSET('Sanitation Data'!$I$30,0,10*ROW('Sanitation Data'!I154)))</f>
        <v/>
      </c>
      <c r="DM160" s="298" t="str">
        <f ca="true">+IF(OFFSET('Sanitation Data'!$I$31,0,10*ROW('Sanitation Data'!I154))="","",OFFSET('Sanitation Data'!$I$31,0,10*ROW('Sanitation Data'!I154)))</f>
        <v/>
      </c>
      <c r="DN160" s="298" t="str">
        <f ca="true">+IF(OFFSET('Sanitation Data'!$I$32,0,10*ROW('Sanitation Data'!I154))="","",OFFSET('Sanitation Data'!$I$32,0,10*ROW('Sanitation Data'!I154)))</f>
        <v/>
      </c>
      <c r="DO160" s="298" t="str">
        <f ca="true">+IF(OFFSET('Hygiene Data'!$D$11,0,10*ROW('Hygiene Data'!D154))="","",OFFSET('Hygiene Data'!$D$11,0,10*ROW('Hygiene Data'!D154)))</f>
        <v/>
      </c>
      <c r="DP160" s="298" t="str">
        <f ca="true">+IF(OFFSET('Hygiene Data'!$D$12,0,10*ROW('Hygiene Data'!D154))="","",OFFSET('Hygiene Data'!$D$12,0,10*ROW('Hygiene Data'!D154)))</f>
        <v/>
      </c>
      <c r="DQ160" s="298" t="str">
        <f ca="true">+IF(OFFSET('Hygiene Data'!$D$13,0,10*ROW('Hygiene Data'!D154))="","",OFFSET('Hygiene Data'!$D$13,0,10*ROW('Hygiene Data'!D154)))</f>
        <v/>
      </c>
      <c r="DR160" s="298" t="str">
        <f ca="true">+IF(OFFSET('Hygiene Data'!$E$11,0,10*ROW('Hygiene Data'!E154))="","",OFFSET('Hygiene Data'!$E$11,0,10*ROW('Hygiene Data'!E154)))</f>
        <v/>
      </c>
      <c r="DS160" s="298" t="str">
        <f ca="true">+IF(OFFSET('Hygiene Data'!$E$12,0,10*ROW('Hygiene Data'!E154))="","",OFFSET('Hygiene Data'!$E$12,0,10*ROW('Hygiene Data'!E154)))</f>
        <v/>
      </c>
      <c r="DT160" s="298" t="str">
        <f ca="true">+IF(OFFSET('Hygiene Data'!$E$13,0,10*ROW('Hygiene Data'!E154))="","",OFFSET('Hygiene Data'!$E$13,0,10*ROW('Hygiene Data'!E154)))</f>
        <v/>
      </c>
      <c r="DU160" s="298" t="str">
        <f ca="true">+IF(OFFSET('Hygiene Data'!$F$11,0,10*ROW('Hygiene Data'!F154))="","",OFFSET('Hygiene Data'!$F$11,0,10*ROW('Hygiene Data'!F154)))</f>
        <v/>
      </c>
      <c r="DV160" s="298" t="str">
        <f ca="true">+IF(OFFSET('Hygiene Data'!$F$12,0,10*ROW('Hygiene Data'!F154))="","",OFFSET('Hygiene Data'!$F$12,0,10*ROW('Hygiene Data'!F154)))</f>
        <v/>
      </c>
      <c r="DW160" s="298" t="str">
        <f ca="true">+IF(OFFSET('Hygiene Data'!$F$13,0,10*ROW('Hygiene Data'!F154))="","",OFFSET('Hygiene Data'!$F$13,0,10*ROW('Hygiene Data'!F154)))</f>
        <v/>
      </c>
      <c r="DX160" s="298" t="str">
        <f ca="true">+IF(OFFSET('Hygiene Data'!$G$11,0,10*ROW('Hygiene Data'!G154))="","",OFFSET('Hygiene Data'!$G$11,0,10*ROW('Hygiene Data'!G154)))</f>
        <v/>
      </c>
      <c r="DY160" s="298" t="str">
        <f ca="true">+IF(OFFSET('Hygiene Data'!$G$12,0,10*ROW('Hygiene Data'!G154))="","",OFFSET('Hygiene Data'!$G$12,0,10*ROW('Hygiene Data'!G154)))</f>
        <v/>
      </c>
      <c r="DZ160" s="298" t="str">
        <f ca="true">+IF(OFFSET('Hygiene Data'!$G$13,0,10*ROW('Hygiene Data'!G154))="","",OFFSET('Hygiene Data'!$G$13,0,10*ROW('Hygiene Data'!G154)))</f>
        <v/>
      </c>
      <c r="EA160" s="298" t="str">
        <f ca="true">+IF(OFFSET('Hygiene Data'!$H$11,0,10*ROW('Hygiene Data'!H154))="","",OFFSET('Hygiene Data'!$H$11,0,10*ROW('Hygiene Data'!H154)))</f>
        <v/>
      </c>
      <c r="EB160" s="298" t="str">
        <f ca="true">+IF(OFFSET('Hygiene Data'!$H$12,0,10*ROW('Hygiene Data'!H154))="","",OFFSET('Hygiene Data'!$H$12,0,10*ROW('Hygiene Data'!H154)))</f>
        <v/>
      </c>
      <c r="EC160" s="298" t="str">
        <f ca="true">+IF(OFFSET('Hygiene Data'!$H$13,0,10*ROW('Hygiene Data'!H154))="","",OFFSET('Hygiene Data'!$H$13,0,10*ROW('Hygiene Data'!H154)))</f>
        <v/>
      </c>
      <c r="ED160" s="298" t="str">
        <f ca="true">+IF(OFFSET('Hygiene Data'!$I$11,0,10*ROW('Hygiene Data'!I154))="","",OFFSET('Hygiene Data'!$I$11,0,10*ROW('Hygiene Data'!I154)))</f>
        <v/>
      </c>
      <c r="EE160" s="298" t="str">
        <f ca="true">+IF(OFFSET('Hygiene Data'!$I$12,0,10*ROW('Hygiene Data'!I154))="","",OFFSET('Hygiene Data'!$I$12,0,10*ROW('Hygiene Data'!I154)))</f>
        <v/>
      </c>
      <c r="EF160" s="298"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54"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8"/>
      <c r="BS161" s="298" t="str">
        <f ca="true">+IF(OFFSET('Water Data'!$D$27,0,10*ROW('Water Data'!D155))="","",OFFSET('Water Data'!$D$27,0,10*ROW('Water Data'!D155)))</f>
        <v/>
      </c>
      <c r="BT161" s="298" t="str">
        <f ca="true">+IF(OFFSET('Water Data'!$D$28,0,10*ROW('Water Data'!D155))="","",OFFSET('Water Data'!$D$28,0,10*ROW('Water Data'!D155)))</f>
        <v/>
      </c>
      <c r="BU161" s="298" t="str">
        <f ca="true">+IF(OFFSET('Water Data'!$D$29,0,10*ROW('Water Data'!D155))="","",OFFSET('Water Data'!$D$29,0,10*ROW('Water Data'!D155)))</f>
        <v/>
      </c>
      <c r="BV161" s="298" t="str">
        <f ca="true">+IF(OFFSET('Water Data'!$E$27,0,10*ROW('Water Data'!E155))="","",OFFSET('Water Data'!$E$27,0,10*ROW('Water Data'!E155)))</f>
        <v/>
      </c>
      <c r="BW161" s="298" t="str">
        <f ca="true">+IF(OFFSET('Water Data'!$E$28,0,10*ROW('Water Data'!E155))="","",OFFSET('Water Data'!$E$28,0,10*ROW('Water Data'!E155)))</f>
        <v/>
      </c>
      <c r="BX161" s="298" t="str">
        <f ca="true">+IF(OFFSET('Water Data'!$E$29,0,10*ROW('Water Data'!E155))="","",OFFSET('Water Data'!$E$29,0,10*ROW('Water Data'!E155)))</f>
        <v/>
      </c>
      <c r="BY161" s="298" t="str">
        <f ca="true">+IF(OFFSET('Water Data'!$F$27,0,10*ROW('Water Data'!F155))="","",OFFSET('Water Data'!$F$27,0,10*ROW('Water Data'!F155)))</f>
        <v/>
      </c>
      <c r="BZ161" s="298" t="str">
        <f ca="true">+IF(OFFSET('Water Data'!$F$28,0,10*ROW('Water Data'!F155))="","",OFFSET('Water Data'!$F$28,0,10*ROW('Water Data'!F155)))</f>
        <v/>
      </c>
      <c r="CA161" s="298" t="str">
        <f ca="true">+IF(OFFSET('Water Data'!$F$29,0,10*ROW('Water Data'!F155))="","",OFFSET('Water Data'!$F$29,0,10*ROW('Water Data'!F155)))</f>
        <v/>
      </c>
      <c r="CB161" s="298" t="str">
        <f ca="true">+IF(OFFSET('Water Data'!$G$27,0,10*ROW('Water Data'!G155))="","",OFFSET('Water Data'!$G$27,0,10*ROW('Water Data'!G155)))</f>
        <v/>
      </c>
      <c r="CC161" s="298" t="str">
        <f ca="true">+IF(OFFSET('Water Data'!$G$28,0,10*ROW('Water Data'!G155))="","",OFFSET('Water Data'!$G$28,0,10*ROW('Water Data'!G155)))</f>
        <v/>
      </c>
      <c r="CD161" s="298" t="str">
        <f ca="true">+IF(OFFSET('Water Data'!$G$29,0,10*ROW('Water Data'!G155))="","",OFFSET('Water Data'!$G$29,0,10*ROW('Water Data'!G155)))</f>
        <v/>
      </c>
      <c r="CE161" s="298" t="str">
        <f ca="true">+IF(OFFSET('Water Data'!$H$27,0,10*ROW('Water Data'!H155))="","",OFFSET('Water Data'!$H$27,0,10*ROW('Water Data'!H155)))</f>
        <v/>
      </c>
      <c r="CF161" s="298" t="str">
        <f ca="true">+IF(OFFSET('Water Data'!$H$28,0,10*ROW('Water Data'!H155))="","",OFFSET('Water Data'!$H$28,0,10*ROW('Water Data'!H155)))</f>
        <v/>
      </c>
      <c r="CG161" s="298" t="str">
        <f ca="true">+IF(OFFSET('Water Data'!$H$29,0,10*ROW('Water Data'!H155))="","",OFFSET('Water Data'!$H$29,0,10*ROW('Water Data'!H155)))</f>
        <v/>
      </c>
      <c r="CH161" s="298" t="str">
        <f ca="true">+IF(OFFSET('Water Data'!$I$27,0,10*ROW('Water Data'!I155))="","",OFFSET('Water Data'!$I$27,0,10*ROW('Water Data'!I155)))</f>
        <v/>
      </c>
      <c r="CI161" s="298" t="str">
        <f ca="true">+IF(OFFSET('Water Data'!$I$28,0,10*ROW('Water Data'!I155))="","",OFFSET('Water Data'!$I$28,0,10*ROW('Water Data'!I155)))</f>
        <v/>
      </c>
      <c r="CJ161" s="298" t="str">
        <f ca="true">+IF(OFFSET('Water Data'!$I$29,0,10*ROW('Water Data'!I155))="","",OFFSET('Water Data'!$I$29,0,10*ROW('Water Data'!I155)))</f>
        <v/>
      </c>
      <c r="CK161" s="298" t="str">
        <f ca="true">+IF(OFFSET('Sanitation Data'!$D$28,0,10*ROW('Sanitation Data'!D155))="","",OFFSET('Sanitation Data'!$D$28,0,10*ROW('Sanitation Data'!D155)))</f>
        <v/>
      </c>
      <c r="CL161" s="298" t="str">
        <f ca="true">+IF(OFFSET('Sanitation Data'!$D$29,0,10*ROW('Sanitation Data'!D155))="","",OFFSET('Sanitation Data'!$D$29,0,10*ROW('Sanitation Data'!D155)))</f>
        <v/>
      </c>
      <c r="CM161" s="298" t="str">
        <f ca="true">+IF(OFFSET('Sanitation Data'!$D$30,0,10*ROW('Sanitation Data'!D155))="","",OFFSET('Sanitation Data'!$D$30,0,10*ROW('Sanitation Data'!D155)))</f>
        <v/>
      </c>
      <c r="CN161" s="298" t="str">
        <f ca="true">+IF(OFFSET('Sanitation Data'!$D$31,0,10*ROW('Sanitation Data'!D155))="","",OFFSET('Sanitation Data'!$D$31,0,10*ROW('Sanitation Data'!D155)))</f>
        <v/>
      </c>
      <c r="CO161" s="298" t="str">
        <f ca="true">+IF(OFFSET('Sanitation Data'!$D$32,0,10*ROW('Sanitation Data'!D155))="","",OFFSET('Sanitation Data'!$D$32,0,10*ROW('Sanitation Data'!D155)))</f>
        <v/>
      </c>
      <c r="CP161" s="298" t="str">
        <f ca="true">+IF(OFFSET('Sanitation Data'!$E$28,0,10*ROW('Sanitation Data'!E155))="","",OFFSET('Sanitation Data'!$E$28,0,10*ROW('Sanitation Data'!E155)))</f>
        <v/>
      </c>
      <c r="CQ161" s="298" t="str">
        <f ca="true">+IF(OFFSET('Sanitation Data'!$E$29,0,10*ROW('Sanitation Data'!E155))="","",OFFSET('Sanitation Data'!$E$29,0,10*ROW('Sanitation Data'!E155)))</f>
        <v/>
      </c>
      <c r="CR161" s="298" t="str">
        <f ca="true">+IF(OFFSET('Sanitation Data'!$E$30,0,10*ROW('Sanitation Data'!E155))="","",OFFSET('Sanitation Data'!$E$30,0,10*ROW('Sanitation Data'!E155)))</f>
        <v/>
      </c>
      <c r="CS161" s="298" t="str">
        <f ca="true">+IF(OFFSET('Sanitation Data'!$E$31,0,10*ROW('Sanitation Data'!E155))="","",OFFSET('Sanitation Data'!$E$31,0,10*ROW('Sanitation Data'!E155)))</f>
        <v/>
      </c>
      <c r="CT161" s="298" t="str">
        <f ca="true">+IF(OFFSET('Sanitation Data'!$E$32,0,10*ROW('Sanitation Data'!E155))="","",OFFSET('Sanitation Data'!$E$32,0,10*ROW('Sanitation Data'!E155)))</f>
        <v/>
      </c>
      <c r="CU161" s="298" t="str">
        <f ca="true">+IF(OFFSET('Sanitation Data'!$F$28,0,10*ROW('Sanitation Data'!F155))="","",OFFSET('Sanitation Data'!$F$28,0,10*ROW('Sanitation Data'!F155)))</f>
        <v/>
      </c>
      <c r="CV161" s="298" t="str">
        <f ca="true">+IF(OFFSET('Sanitation Data'!$F$29,0,10*ROW('Sanitation Data'!F155))="","",OFFSET('Sanitation Data'!$F$29,0,10*ROW('Sanitation Data'!F155)))</f>
        <v/>
      </c>
      <c r="CW161" s="298" t="str">
        <f ca="true">+IF(OFFSET('Sanitation Data'!$F$30,0,10*ROW('Sanitation Data'!F155))="","",OFFSET('Sanitation Data'!$F$30,0,10*ROW('Sanitation Data'!F155)))</f>
        <v/>
      </c>
      <c r="CX161" s="298" t="str">
        <f ca="true">+IF(OFFSET('Sanitation Data'!$F$31,0,10*ROW('Sanitation Data'!F155))="","",OFFSET('Sanitation Data'!$F$31,0,10*ROW('Sanitation Data'!F155)))</f>
        <v/>
      </c>
      <c r="CY161" s="298" t="str">
        <f ca="true">+IF(OFFSET('Sanitation Data'!$F$32,0,10*ROW('Sanitation Data'!F155))="","",OFFSET('Sanitation Data'!$F$32,0,10*ROW('Sanitation Data'!F155)))</f>
        <v/>
      </c>
      <c r="CZ161" s="298" t="str">
        <f ca="true">+IF(OFFSET('Sanitation Data'!$G$28,0,10*ROW('Sanitation Data'!G155))="","",OFFSET('Sanitation Data'!$G$28,0,10*ROW('Sanitation Data'!G155)))</f>
        <v/>
      </c>
      <c r="DA161" s="298" t="str">
        <f ca="true">+IF(OFFSET('Sanitation Data'!$G$29,0,10*ROW('Sanitation Data'!G155))="","",OFFSET('Sanitation Data'!$G$29,0,10*ROW('Sanitation Data'!G155)))</f>
        <v/>
      </c>
      <c r="DB161" s="298" t="str">
        <f ca="true">+IF(OFFSET('Sanitation Data'!$G$30,0,10*ROW('Sanitation Data'!G155))="","",OFFSET('Sanitation Data'!$G$30,0,10*ROW('Sanitation Data'!G155)))</f>
        <v/>
      </c>
      <c r="DC161" s="298" t="str">
        <f ca="true">+IF(OFFSET('Sanitation Data'!$G$31,0,10*ROW('Sanitation Data'!G155))="","",OFFSET('Sanitation Data'!$G$31,0,10*ROW('Sanitation Data'!G155)))</f>
        <v/>
      </c>
      <c r="DD161" s="298" t="str">
        <f ca="true">+IF(OFFSET('Sanitation Data'!$G$32,0,10*ROW('Sanitation Data'!G155))="","",OFFSET('Sanitation Data'!$G$32,0,10*ROW('Sanitation Data'!G155)))</f>
        <v/>
      </c>
      <c r="DE161" s="298" t="str">
        <f ca="true">+IF(OFFSET('Sanitation Data'!$H$28,0,10*ROW('Sanitation Data'!H155))="","",OFFSET('Sanitation Data'!$H$28,0,10*ROW('Sanitation Data'!H155)))</f>
        <v/>
      </c>
      <c r="DF161" s="298" t="str">
        <f ca="true">+IF(OFFSET('Sanitation Data'!$H$29,0,10*ROW('Sanitation Data'!H155))="","",OFFSET('Sanitation Data'!$H$29,0,10*ROW('Sanitation Data'!H155)))</f>
        <v/>
      </c>
      <c r="DG161" s="298" t="str">
        <f ca="true">+IF(OFFSET('Sanitation Data'!$H$30,0,10*ROW('Sanitation Data'!H155))="","",OFFSET('Sanitation Data'!$H$30,0,10*ROW('Sanitation Data'!H155)))</f>
        <v/>
      </c>
      <c r="DH161" s="298" t="str">
        <f ca="true">+IF(OFFSET('Sanitation Data'!$H$31,0,10*ROW('Sanitation Data'!H155))="","",OFFSET('Sanitation Data'!$H$31,0,10*ROW('Sanitation Data'!H155)))</f>
        <v/>
      </c>
      <c r="DI161" s="298" t="str">
        <f ca="true">+IF(OFFSET('Sanitation Data'!$H$32,0,10*ROW('Sanitation Data'!H155))="","",OFFSET('Sanitation Data'!$H$32,0,10*ROW('Sanitation Data'!H155)))</f>
        <v/>
      </c>
      <c r="DJ161" s="298" t="str">
        <f ca="true">+IF(OFFSET('Sanitation Data'!$I$28,0,10*ROW('Sanitation Data'!I155))="","",OFFSET('Sanitation Data'!$I$28,0,10*ROW('Sanitation Data'!I155)))</f>
        <v/>
      </c>
      <c r="DK161" s="298" t="str">
        <f ca="true">+IF(OFFSET('Sanitation Data'!$I$29,0,10*ROW('Sanitation Data'!I155))="","",OFFSET('Sanitation Data'!$I$29,0,10*ROW('Sanitation Data'!I155)))</f>
        <v/>
      </c>
      <c r="DL161" s="298" t="str">
        <f ca="true">+IF(OFFSET('Sanitation Data'!$I$30,0,10*ROW('Sanitation Data'!I155))="","",OFFSET('Sanitation Data'!$I$30,0,10*ROW('Sanitation Data'!I155)))</f>
        <v/>
      </c>
      <c r="DM161" s="298" t="str">
        <f ca="true">+IF(OFFSET('Sanitation Data'!$I$31,0,10*ROW('Sanitation Data'!I155))="","",OFFSET('Sanitation Data'!$I$31,0,10*ROW('Sanitation Data'!I155)))</f>
        <v/>
      </c>
      <c r="DN161" s="298" t="str">
        <f ca="true">+IF(OFFSET('Sanitation Data'!$I$32,0,10*ROW('Sanitation Data'!I155))="","",OFFSET('Sanitation Data'!$I$32,0,10*ROW('Sanitation Data'!I155)))</f>
        <v/>
      </c>
      <c r="DO161" s="298" t="str">
        <f ca="true">+IF(OFFSET('Hygiene Data'!$D$11,0,10*ROW('Hygiene Data'!D155))="","",OFFSET('Hygiene Data'!$D$11,0,10*ROW('Hygiene Data'!D155)))</f>
        <v/>
      </c>
      <c r="DP161" s="298" t="str">
        <f ca="true">+IF(OFFSET('Hygiene Data'!$D$12,0,10*ROW('Hygiene Data'!D155))="","",OFFSET('Hygiene Data'!$D$12,0,10*ROW('Hygiene Data'!D155)))</f>
        <v/>
      </c>
      <c r="DQ161" s="298" t="str">
        <f ca="true">+IF(OFFSET('Hygiene Data'!$D$13,0,10*ROW('Hygiene Data'!D155))="","",OFFSET('Hygiene Data'!$D$13,0,10*ROW('Hygiene Data'!D155)))</f>
        <v/>
      </c>
      <c r="DR161" s="298" t="str">
        <f ca="true">+IF(OFFSET('Hygiene Data'!$E$11,0,10*ROW('Hygiene Data'!E155))="","",OFFSET('Hygiene Data'!$E$11,0,10*ROW('Hygiene Data'!E155)))</f>
        <v/>
      </c>
      <c r="DS161" s="298" t="str">
        <f ca="true">+IF(OFFSET('Hygiene Data'!$E$12,0,10*ROW('Hygiene Data'!E155))="","",OFFSET('Hygiene Data'!$E$12,0,10*ROW('Hygiene Data'!E155)))</f>
        <v/>
      </c>
      <c r="DT161" s="298" t="str">
        <f ca="true">+IF(OFFSET('Hygiene Data'!$E$13,0,10*ROW('Hygiene Data'!E155))="","",OFFSET('Hygiene Data'!$E$13,0,10*ROW('Hygiene Data'!E155)))</f>
        <v/>
      </c>
      <c r="DU161" s="298" t="str">
        <f ca="true">+IF(OFFSET('Hygiene Data'!$F$11,0,10*ROW('Hygiene Data'!F155))="","",OFFSET('Hygiene Data'!$F$11,0,10*ROW('Hygiene Data'!F155)))</f>
        <v/>
      </c>
      <c r="DV161" s="298" t="str">
        <f ca="true">+IF(OFFSET('Hygiene Data'!$F$12,0,10*ROW('Hygiene Data'!F155))="","",OFFSET('Hygiene Data'!$F$12,0,10*ROW('Hygiene Data'!F155)))</f>
        <v/>
      </c>
      <c r="DW161" s="298" t="str">
        <f ca="true">+IF(OFFSET('Hygiene Data'!$F$13,0,10*ROW('Hygiene Data'!F155))="","",OFFSET('Hygiene Data'!$F$13,0,10*ROW('Hygiene Data'!F155)))</f>
        <v/>
      </c>
      <c r="DX161" s="298" t="str">
        <f ca="true">+IF(OFFSET('Hygiene Data'!$G$11,0,10*ROW('Hygiene Data'!G155))="","",OFFSET('Hygiene Data'!$G$11,0,10*ROW('Hygiene Data'!G155)))</f>
        <v/>
      </c>
      <c r="DY161" s="298" t="str">
        <f ca="true">+IF(OFFSET('Hygiene Data'!$G$12,0,10*ROW('Hygiene Data'!G155))="","",OFFSET('Hygiene Data'!$G$12,0,10*ROW('Hygiene Data'!G155)))</f>
        <v/>
      </c>
      <c r="DZ161" s="298" t="str">
        <f ca="true">+IF(OFFSET('Hygiene Data'!$G$13,0,10*ROW('Hygiene Data'!G155))="","",OFFSET('Hygiene Data'!$G$13,0,10*ROW('Hygiene Data'!G155)))</f>
        <v/>
      </c>
      <c r="EA161" s="298" t="str">
        <f ca="true">+IF(OFFSET('Hygiene Data'!$H$11,0,10*ROW('Hygiene Data'!H155))="","",OFFSET('Hygiene Data'!$H$11,0,10*ROW('Hygiene Data'!H155)))</f>
        <v/>
      </c>
      <c r="EB161" s="298" t="str">
        <f ca="true">+IF(OFFSET('Hygiene Data'!$H$12,0,10*ROW('Hygiene Data'!H155))="","",OFFSET('Hygiene Data'!$H$12,0,10*ROW('Hygiene Data'!H155)))</f>
        <v/>
      </c>
      <c r="EC161" s="298" t="str">
        <f ca="true">+IF(OFFSET('Hygiene Data'!$H$13,0,10*ROW('Hygiene Data'!H155))="","",OFFSET('Hygiene Data'!$H$13,0,10*ROW('Hygiene Data'!H155)))</f>
        <v/>
      </c>
      <c r="ED161" s="298" t="str">
        <f ca="true">+IF(OFFSET('Hygiene Data'!$I$11,0,10*ROW('Hygiene Data'!I155))="","",OFFSET('Hygiene Data'!$I$11,0,10*ROW('Hygiene Data'!I155)))</f>
        <v/>
      </c>
      <c r="EE161" s="298" t="str">
        <f ca="true">+IF(OFFSET('Hygiene Data'!$I$12,0,10*ROW('Hygiene Data'!I155))="","",OFFSET('Hygiene Data'!$I$12,0,10*ROW('Hygiene Data'!I155)))</f>
        <v/>
      </c>
      <c r="EF161" s="298"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54"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8"/>
      <c r="BS162" s="298" t="str">
        <f ca="true">+IF(OFFSET('Water Data'!$D$27,0,10*ROW('Water Data'!D156))="","",OFFSET('Water Data'!$D$27,0,10*ROW('Water Data'!D156)))</f>
        <v/>
      </c>
      <c r="BT162" s="298" t="str">
        <f ca="true">+IF(OFFSET('Water Data'!$D$28,0,10*ROW('Water Data'!D156))="","",OFFSET('Water Data'!$D$28,0,10*ROW('Water Data'!D156)))</f>
        <v/>
      </c>
      <c r="BU162" s="298" t="str">
        <f ca="true">+IF(OFFSET('Water Data'!$D$29,0,10*ROW('Water Data'!D156))="","",OFFSET('Water Data'!$D$29,0,10*ROW('Water Data'!D156)))</f>
        <v/>
      </c>
      <c r="BV162" s="298" t="str">
        <f ca="true">+IF(OFFSET('Water Data'!$E$27,0,10*ROW('Water Data'!E156))="","",OFFSET('Water Data'!$E$27,0,10*ROW('Water Data'!E156)))</f>
        <v/>
      </c>
      <c r="BW162" s="298" t="str">
        <f ca="true">+IF(OFFSET('Water Data'!$E$28,0,10*ROW('Water Data'!E156))="","",OFFSET('Water Data'!$E$28,0,10*ROW('Water Data'!E156)))</f>
        <v/>
      </c>
      <c r="BX162" s="298" t="str">
        <f ca="true">+IF(OFFSET('Water Data'!$E$29,0,10*ROW('Water Data'!E156))="","",OFFSET('Water Data'!$E$29,0,10*ROW('Water Data'!E156)))</f>
        <v/>
      </c>
      <c r="BY162" s="298" t="str">
        <f ca="true">+IF(OFFSET('Water Data'!$F$27,0,10*ROW('Water Data'!F156))="","",OFFSET('Water Data'!$F$27,0,10*ROW('Water Data'!F156)))</f>
        <v/>
      </c>
      <c r="BZ162" s="298" t="str">
        <f ca="true">+IF(OFFSET('Water Data'!$F$28,0,10*ROW('Water Data'!F156))="","",OFFSET('Water Data'!$F$28,0,10*ROW('Water Data'!F156)))</f>
        <v/>
      </c>
      <c r="CA162" s="298" t="str">
        <f ca="true">+IF(OFFSET('Water Data'!$F$29,0,10*ROW('Water Data'!F156))="","",OFFSET('Water Data'!$F$29,0,10*ROW('Water Data'!F156)))</f>
        <v/>
      </c>
      <c r="CB162" s="298" t="str">
        <f ca="true">+IF(OFFSET('Water Data'!$G$27,0,10*ROW('Water Data'!G156))="","",OFFSET('Water Data'!$G$27,0,10*ROW('Water Data'!G156)))</f>
        <v/>
      </c>
      <c r="CC162" s="298" t="str">
        <f ca="true">+IF(OFFSET('Water Data'!$G$28,0,10*ROW('Water Data'!G156))="","",OFFSET('Water Data'!$G$28,0,10*ROW('Water Data'!G156)))</f>
        <v/>
      </c>
      <c r="CD162" s="298" t="str">
        <f ca="true">+IF(OFFSET('Water Data'!$G$29,0,10*ROW('Water Data'!G156))="","",OFFSET('Water Data'!$G$29,0,10*ROW('Water Data'!G156)))</f>
        <v/>
      </c>
      <c r="CE162" s="298" t="str">
        <f ca="true">+IF(OFFSET('Water Data'!$H$27,0,10*ROW('Water Data'!H156))="","",OFFSET('Water Data'!$H$27,0,10*ROW('Water Data'!H156)))</f>
        <v/>
      </c>
      <c r="CF162" s="298" t="str">
        <f ca="true">+IF(OFFSET('Water Data'!$H$28,0,10*ROW('Water Data'!H156))="","",OFFSET('Water Data'!$H$28,0,10*ROW('Water Data'!H156)))</f>
        <v/>
      </c>
      <c r="CG162" s="298" t="str">
        <f ca="true">+IF(OFFSET('Water Data'!$H$29,0,10*ROW('Water Data'!H156))="","",OFFSET('Water Data'!$H$29,0,10*ROW('Water Data'!H156)))</f>
        <v/>
      </c>
      <c r="CH162" s="298" t="str">
        <f ca="true">+IF(OFFSET('Water Data'!$I$27,0,10*ROW('Water Data'!I156))="","",OFFSET('Water Data'!$I$27,0,10*ROW('Water Data'!I156)))</f>
        <v/>
      </c>
      <c r="CI162" s="298" t="str">
        <f ca="true">+IF(OFFSET('Water Data'!$I$28,0,10*ROW('Water Data'!I156))="","",OFFSET('Water Data'!$I$28,0,10*ROW('Water Data'!I156)))</f>
        <v/>
      </c>
      <c r="CJ162" s="298" t="str">
        <f ca="true">+IF(OFFSET('Water Data'!$I$29,0,10*ROW('Water Data'!I156))="","",OFFSET('Water Data'!$I$29,0,10*ROW('Water Data'!I156)))</f>
        <v/>
      </c>
      <c r="CK162" s="298" t="str">
        <f ca="true">+IF(OFFSET('Sanitation Data'!$D$28,0,10*ROW('Sanitation Data'!D156))="","",OFFSET('Sanitation Data'!$D$28,0,10*ROW('Sanitation Data'!D156)))</f>
        <v/>
      </c>
      <c r="CL162" s="298" t="str">
        <f ca="true">+IF(OFFSET('Sanitation Data'!$D$29,0,10*ROW('Sanitation Data'!D156))="","",OFFSET('Sanitation Data'!$D$29,0,10*ROW('Sanitation Data'!D156)))</f>
        <v/>
      </c>
      <c r="CM162" s="298" t="str">
        <f ca="true">+IF(OFFSET('Sanitation Data'!$D$30,0,10*ROW('Sanitation Data'!D156))="","",OFFSET('Sanitation Data'!$D$30,0,10*ROW('Sanitation Data'!D156)))</f>
        <v/>
      </c>
      <c r="CN162" s="298" t="str">
        <f ca="true">+IF(OFFSET('Sanitation Data'!$D$31,0,10*ROW('Sanitation Data'!D156))="","",OFFSET('Sanitation Data'!$D$31,0,10*ROW('Sanitation Data'!D156)))</f>
        <v/>
      </c>
      <c r="CO162" s="298" t="str">
        <f ca="true">+IF(OFFSET('Sanitation Data'!$D$32,0,10*ROW('Sanitation Data'!D156))="","",OFFSET('Sanitation Data'!$D$32,0,10*ROW('Sanitation Data'!D156)))</f>
        <v/>
      </c>
      <c r="CP162" s="298" t="str">
        <f ca="true">+IF(OFFSET('Sanitation Data'!$E$28,0,10*ROW('Sanitation Data'!E156))="","",OFFSET('Sanitation Data'!$E$28,0,10*ROW('Sanitation Data'!E156)))</f>
        <v/>
      </c>
      <c r="CQ162" s="298" t="str">
        <f ca="true">+IF(OFFSET('Sanitation Data'!$E$29,0,10*ROW('Sanitation Data'!E156))="","",OFFSET('Sanitation Data'!$E$29,0,10*ROW('Sanitation Data'!E156)))</f>
        <v/>
      </c>
      <c r="CR162" s="298" t="str">
        <f ca="true">+IF(OFFSET('Sanitation Data'!$E$30,0,10*ROW('Sanitation Data'!E156))="","",OFFSET('Sanitation Data'!$E$30,0,10*ROW('Sanitation Data'!E156)))</f>
        <v/>
      </c>
      <c r="CS162" s="298" t="str">
        <f ca="true">+IF(OFFSET('Sanitation Data'!$E$31,0,10*ROW('Sanitation Data'!E156))="","",OFFSET('Sanitation Data'!$E$31,0,10*ROW('Sanitation Data'!E156)))</f>
        <v/>
      </c>
      <c r="CT162" s="298" t="str">
        <f ca="true">+IF(OFFSET('Sanitation Data'!$E$32,0,10*ROW('Sanitation Data'!E156))="","",OFFSET('Sanitation Data'!$E$32,0,10*ROW('Sanitation Data'!E156)))</f>
        <v/>
      </c>
      <c r="CU162" s="298" t="str">
        <f ca="true">+IF(OFFSET('Sanitation Data'!$F$28,0,10*ROW('Sanitation Data'!F156))="","",OFFSET('Sanitation Data'!$F$28,0,10*ROW('Sanitation Data'!F156)))</f>
        <v/>
      </c>
      <c r="CV162" s="298" t="str">
        <f ca="true">+IF(OFFSET('Sanitation Data'!$F$29,0,10*ROW('Sanitation Data'!F156))="","",OFFSET('Sanitation Data'!$F$29,0,10*ROW('Sanitation Data'!F156)))</f>
        <v/>
      </c>
      <c r="CW162" s="298" t="str">
        <f ca="true">+IF(OFFSET('Sanitation Data'!$F$30,0,10*ROW('Sanitation Data'!F156))="","",OFFSET('Sanitation Data'!$F$30,0,10*ROW('Sanitation Data'!F156)))</f>
        <v/>
      </c>
      <c r="CX162" s="298" t="str">
        <f ca="true">+IF(OFFSET('Sanitation Data'!$F$31,0,10*ROW('Sanitation Data'!F156))="","",OFFSET('Sanitation Data'!$F$31,0,10*ROW('Sanitation Data'!F156)))</f>
        <v/>
      </c>
      <c r="CY162" s="298" t="str">
        <f ca="true">+IF(OFFSET('Sanitation Data'!$F$32,0,10*ROW('Sanitation Data'!F156))="","",OFFSET('Sanitation Data'!$F$32,0,10*ROW('Sanitation Data'!F156)))</f>
        <v/>
      </c>
      <c r="CZ162" s="298" t="str">
        <f ca="true">+IF(OFFSET('Sanitation Data'!$G$28,0,10*ROW('Sanitation Data'!G156))="","",OFFSET('Sanitation Data'!$G$28,0,10*ROW('Sanitation Data'!G156)))</f>
        <v/>
      </c>
      <c r="DA162" s="298" t="str">
        <f ca="true">+IF(OFFSET('Sanitation Data'!$G$29,0,10*ROW('Sanitation Data'!G156))="","",OFFSET('Sanitation Data'!$G$29,0,10*ROW('Sanitation Data'!G156)))</f>
        <v/>
      </c>
      <c r="DB162" s="298" t="str">
        <f ca="true">+IF(OFFSET('Sanitation Data'!$G$30,0,10*ROW('Sanitation Data'!G156))="","",OFFSET('Sanitation Data'!$G$30,0,10*ROW('Sanitation Data'!G156)))</f>
        <v/>
      </c>
      <c r="DC162" s="298" t="str">
        <f ca="true">+IF(OFFSET('Sanitation Data'!$G$31,0,10*ROW('Sanitation Data'!G156))="","",OFFSET('Sanitation Data'!$G$31,0,10*ROW('Sanitation Data'!G156)))</f>
        <v/>
      </c>
      <c r="DD162" s="298" t="str">
        <f ca="true">+IF(OFFSET('Sanitation Data'!$G$32,0,10*ROW('Sanitation Data'!G156))="","",OFFSET('Sanitation Data'!$G$32,0,10*ROW('Sanitation Data'!G156)))</f>
        <v/>
      </c>
      <c r="DE162" s="298" t="str">
        <f ca="true">+IF(OFFSET('Sanitation Data'!$H$28,0,10*ROW('Sanitation Data'!H156))="","",OFFSET('Sanitation Data'!$H$28,0,10*ROW('Sanitation Data'!H156)))</f>
        <v/>
      </c>
      <c r="DF162" s="298" t="str">
        <f ca="true">+IF(OFFSET('Sanitation Data'!$H$29,0,10*ROW('Sanitation Data'!H156))="","",OFFSET('Sanitation Data'!$H$29,0,10*ROW('Sanitation Data'!H156)))</f>
        <v/>
      </c>
      <c r="DG162" s="298" t="str">
        <f ca="true">+IF(OFFSET('Sanitation Data'!$H$30,0,10*ROW('Sanitation Data'!H156))="","",OFFSET('Sanitation Data'!$H$30,0,10*ROW('Sanitation Data'!H156)))</f>
        <v/>
      </c>
      <c r="DH162" s="298" t="str">
        <f ca="true">+IF(OFFSET('Sanitation Data'!$H$31,0,10*ROW('Sanitation Data'!H156))="","",OFFSET('Sanitation Data'!$H$31,0,10*ROW('Sanitation Data'!H156)))</f>
        <v/>
      </c>
      <c r="DI162" s="298" t="str">
        <f ca="true">+IF(OFFSET('Sanitation Data'!$H$32,0,10*ROW('Sanitation Data'!H156))="","",OFFSET('Sanitation Data'!$H$32,0,10*ROW('Sanitation Data'!H156)))</f>
        <v/>
      </c>
      <c r="DJ162" s="298" t="str">
        <f ca="true">+IF(OFFSET('Sanitation Data'!$I$28,0,10*ROW('Sanitation Data'!I156))="","",OFFSET('Sanitation Data'!$I$28,0,10*ROW('Sanitation Data'!I156)))</f>
        <v/>
      </c>
      <c r="DK162" s="298" t="str">
        <f ca="true">+IF(OFFSET('Sanitation Data'!$I$29,0,10*ROW('Sanitation Data'!I156))="","",OFFSET('Sanitation Data'!$I$29,0,10*ROW('Sanitation Data'!I156)))</f>
        <v/>
      </c>
      <c r="DL162" s="298" t="str">
        <f ca="true">+IF(OFFSET('Sanitation Data'!$I$30,0,10*ROW('Sanitation Data'!I156))="","",OFFSET('Sanitation Data'!$I$30,0,10*ROW('Sanitation Data'!I156)))</f>
        <v/>
      </c>
      <c r="DM162" s="298" t="str">
        <f ca="true">+IF(OFFSET('Sanitation Data'!$I$31,0,10*ROW('Sanitation Data'!I156))="","",OFFSET('Sanitation Data'!$I$31,0,10*ROW('Sanitation Data'!I156)))</f>
        <v/>
      </c>
      <c r="DN162" s="298" t="str">
        <f ca="true">+IF(OFFSET('Sanitation Data'!$I$32,0,10*ROW('Sanitation Data'!I156))="","",OFFSET('Sanitation Data'!$I$32,0,10*ROW('Sanitation Data'!I156)))</f>
        <v/>
      </c>
      <c r="DO162" s="298" t="str">
        <f ca="true">+IF(OFFSET('Hygiene Data'!$D$11,0,10*ROW('Hygiene Data'!D156))="","",OFFSET('Hygiene Data'!$D$11,0,10*ROW('Hygiene Data'!D156)))</f>
        <v/>
      </c>
      <c r="DP162" s="298" t="str">
        <f ca="true">+IF(OFFSET('Hygiene Data'!$D$12,0,10*ROW('Hygiene Data'!D156))="","",OFFSET('Hygiene Data'!$D$12,0,10*ROW('Hygiene Data'!D156)))</f>
        <v/>
      </c>
      <c r="DQ162" s="298" t="str">
        <f ca="true">+IF(OFFSET('Hygiene Data'!$D$13,0,10*ROW('Hygiene Data'!D156))="","",OFFSET('Hygiene Data'!$D$13,0,10*ROW('Hygiene Data'!D156)))</f>
        <v/>
      </c>
      <c r="DR162" s="298" t="str">
        <f ca="true">+IF(OFFSET('Hygiene Data'!$E$11,0,10*ROW('Hygiene Data'!E156))="","",OFFSET('Hygiene Data'!$E$11,0,10*ROW('Hygiene Data'!E156)))</f>
        <v/>
      </c>
      <c r="DS162" s="298" t="str">
        <f ca="true">+IF(OFFSET('Hygiene Data'!$E$12,0,10*ROW('Hygiene Data'!E156))="","",OFFSET('Hygiene Data'!$E$12,0,10*ROW('Hygiene Data'!E156)))</f>
        <v/>
      </c>
      <c r="DT162" s="298" t="str">
        <f ca="true">+IF(OFFSET('Hygiene Data'!$E$13,0,10*ROW('Hygiene Data'!E156))="","",OFFSET('Hygiene Data'!$E$13,0,10*ROW('Hygiene Data'!E156)))</f>
        <v/>
      </c>
      <c r="DU162" s="298" t="str">
        <f ca="true">+IF(OFFSET('Hygiene Data'!$F$11,0,10*ROW('Hygiene Data'!F156))="","",OFFSET('Hygiene Data'!$F$11,0,10*ROW('Hygiene Data'!F156)))</f>
        <v/>
      </c>
      <c r="DV162" s="298" t="str">
        <f ca="true">+IF(OFFSET('Hygiene Data'!$F$12,0,10*ROW('Hygiene Data'!F156))="","",OFFSET('Hygiene Data'!$F$12,0,10*ROW('Hygiene Data'!F156)))</f>
        <v/>
      </c>
      <c r="DW162" s="298" t="str">
        <f ca="true">+IF(OFFSET('Hygiene Data'!$F$13,0,10*ROW('Hygiene Data'!F156))="","",OFFSET('Hygiene Data'!$F$13,0,10*ROW('Hygiene Data'!F156)))</f>
        <v/>
      </c>
      <c r="DX162" s="298" t="str">
        <f ca="true">+IF(OFFSET('Hygiene Data'!$G$11,0,10*ROW('Hygiene Data'!G156))="","",OFFSET('Hygiene Data'!$G$11,0,10*ROW('Hygiene Data'!G156)))</f>
        <v/>
      </c>
      <c r="DY162" s="298" t="str">
        <f ca="true">+IF(OFFSET('Hygiene Data'!$G$12,0,10*ROW('Hygiene Data'!G156))="","",OFFSET('Hygiene Data'!$G$12,0,10*ROW('Hygiene Data'!G156)))</f>
        <v/>
      </c>
      <c r="DZ162" s="298" t="str">
        <f ca="true">+IF(OFFSET('Hygiene Data'!$G$13,0,10*ROW('Hygiene Data'!G156))="","",OFFSET('Hygiene Data'!$G$13,0,10*ROW('Hygiene Data'!G156)))</f>
        <v/>
      </c>
      <c r="EA162" s="298" t="str">
        <f ca="true">+IF(OFFSET('Hygiene Data'!$H$11,0,10*ROW('Hygiene Data'!H156))="","",OFFSET('Hygiene Data'!$H$11,0,10*ROW('Hygiene Data'!H156)))</f>
        <v/>
      </c>
      <c r="EB162" s="298" t="str">
        <f ca="true">+IF(OFFSET('Hygiene Data'!$H$12,0,10*ROW('Hygiene Data'!H156))="","",OFFSET('Hygiene Data'!$H$12,0,10*ROW('Hygiene Data'!H156)))</f>
        <v/>
      </c>
      <c r="EC162" s="298" t="str">
        <f ca="true">+IF(OFFSET('Hygiene Data'!$H$13,0,10*ROW('Hygiene Data'!H156))="","",OFFSET('Hygiene Data'!$H$13,0,10*ROW('Hygiene Data'!H156)))</f>
        <v/>
      </c>
      <c r="ED162" s="298" t="str">
        <f ca="true">+IF(OFFSET('Hygiene Data'!$I$11,0,10*ROW('Hygiene Data'!I156))="","",OFFSET('Hygiene Data'!$I$11,0,10*ROW('Hygiene Data'!I156)))</f>
        <v/>
      </c>
      <c r="EE162" s="298" t="str">
        <f ca="true">+IF(OFFSET('Hygiene Data'!$I$12,0,10*ROW('Hygiene Data'!I156))="","",OFFSET('Hygiene Data'!$I$12,0,10*ROW('Hygiene Data'!I156)))</f>
        <v/>
      </c>
      <c r="EF162" s="298"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54"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8"/>
      <c r="BS163" s="298" t="str">
        <f ca="true">+IF(OFFSET('Water Data'!$D$27,0,10*ROW('Water Data'!D157))="","",OFFSET('Water Data'!$D$27,0,10*ROW('Water Data'!D157)))</f>
        <v/>
      </c>
      <c r="BT163" s="298" t="str">
        <f ca="true">+IF(OFFSET('Water Data'!$D$28,0,10*ROW('Water Data'!D157))="","",OFFSET('Water Data'!$D$28,0,10*ROW('Water Data'!D157)))</f>
        <v/>
      </c>
      <c r="BU163" s="298" t="str">
        <f ca="true">+IF(OFFSET('Water Data'!$D$29,0,10*ROW('Water Data'!D157))="","",OFFSET('Water Data'!$D$29,0,10*ROW('Water Data'!D157)))</f>
        <v/>
      </c>
      <c r="BV163" s="298" t="str">
        <f ca="true">+IF(OFFSET('Water Data'!$E$27,0,10*ROW('Water Data'!E157))="","",OFFSET('Water Data'!$E$27,0,10*ROW('Water Data'!E157)))</f>
        <v/>
      </c>
      <c r="BW163" s="298" t="str">
        <f ca="true">+IF(OFFSET('Water Data'!$E$28,0,10*ROW('Water Data'!E157))="","",OFFSET('Water Data'!$E$28,0,10*ROW('Water Data'!E157)))</f>
        <v/>
      </c>
      <c r="BX163" s="298" t="str">
        <f ca="true">+IF(OFFSET('Water Data'!$E$29,0,10*ROW('Water Data'!E157))="","",OFFSET('Water Data'!$E$29,0,10*ROW('Water Data'!E157)))</f>
        <v/>
      </c>
      <c r="BY163" s="298" t="str">
        <f ca="true">+IF(OFFSET('Water Data'!$F$27,0,10*ROW('Water Data'!F157))="","",OFFSET('Water Data'!$F$27,0,10*ROW('Water Data'!F157)))</f>
        <v/>
      </c>
      <c r="BZ163" s="298" t="str">
        <f ca="true">+IF(OFFSET('Water Data'!$F$28,0,10*ROW('Water Data'!F157))="","",OFFSET('Water Data'!$F$28,0,10*ROW('Water Data'!F157)))</f>
        <v/>
      </c>
      <c r="CA163" s="298" t="str">
        <f ca="true">+IF(OFFSET('Water Data'!$F$29,0,10*ROW('Water Data'!F157))="","",OFFSET('Water Data'!$F$29,0,10*ROW('Water Data'!F157)))</f>
        <v/>
      </c>
      <c r="CB163" s="298" t="str">
        <f ca="true">+IF(OFFSET('Water Data'!$G$27,0,10*ROW('Water Data'!G157))="","",OFFSET('Water Data'!$G$27,0,10*ROW('Water Data'!G157)))</f>
        <v/>
      </c>
      <c r="CC163" s="298" t="str">
        <f ca="true">+IF(OFFSET('Water Data'!$G$28,0,10*ROW('Water Data'!G157))="","",OFFSET('Water Data'!$G$28,0,10*ROW('Water Data'!G157)))</f>
        <v/>
      </c>
      <c r="CD163" s="298" t="str">
        <f ca="true">+IF(OFFSET('Water Data'!$G$29,0,10*ROW('Water Data'!G157))="","",OFFSET('Water Data'!$G$29,0,10*ROW('Water Data'!G157)))</f>
        <v/>
      </c>
      <c r="CE163" s="298" t="str">
        <f ca="true">+IF(OFFSET('Water Data'!$H$27,0,10*ROW('Water Data'!H157))="","",OFFSET('Water Data'!$H$27,0,10*ROW('Water Data'!H157)))</f>
        <v/>
      </c>
      <c r="CF163" s="298" t="str">
        <f ca="true">+IF(OFFSET('Water Data'!$H$28,0,10*ROW('Water Data'!H157))="","",OFFSET('Water Data'!$H$28,0,10*ROW('Water Data'!H157)))</f>
        <v/>
      </c>
      <c r="CG163" s="298" t="str">
        <f ca="true">+IF(OFFSET('Water Data'!$H$29,0,10*ROW('Water Data'!H157))="","",OFFSET('Water Data'!$H$29,0,10*ROW('Water Data'!H157)))</f>
        <v/>
      </c>
      <c r="CH163" s="298" t="str">
        <f ca="true">+IF(OFFSET('Water Data'!$I$27,0,10*ROW('Water Data'!I157))="","",OFFSET('Water Data'!$I$27,0,10*ROW('Water Data'!I157)))</f>
        <v/>
      </c>
      <c r="CI163" s="298" t="str">
        <f ca="true">+IF(OFFSET('Water Data'!$I$28,0,10*ROW('Water Data'!I157))="","",OFFSET('Water Data'!$I$28,0,10*ROW('Water Data'!I157)))</f>
        <v/>
      </c>
      <c r="CJ163" s="298" t="str">
        <f ca="true">+IF(OFFSET('Water Data'!$I$29,0,10*ROW('Water Data'!I157))="","",OFFSET('Water Data'!$I$29,0,10*ROW('Water Data'!I157)))</f>
        <v/>
      </c>
      <c r="CK163" s="298" t="str">
        <f ca="true">+IF(OFFSET('Sanitation Data'!$D$28,0,10*ROW('Sanitation Data'!D157))="","",OFFSET('Sanitation Data'!$D$28,0,10*ROW('Sanitation Data'!D157)))</f>
        <v/>
      </c>
      <c r="CL163" s="298" t="str">
        <f ca="true">+IF(OFFSET('Sanitation Data'!$D$29,0,10*ROW('Sanitation Data'!D157))="","",OFFSET('Sanitation Data'!$D$29,0,10*ROW('Sanitation Data'!D157)))</f>
        <v/>
      </c>
      <c r="CM163" s="298" t="str">
        <f ca="true">+IF(OFFSET('Sanitation Data'!$D$30,0,10*ROW('Sanitation Data'!D157))="","",OFFSET('Sanitation Data'!$D$30,0,10*ROW('Sanitation Data'!D157)))</f>
        <v/>
      </c>
      <c r="CN163" s="298" t="str">
        <f ca="true">+IF(OFFSET('Sanitation Data'!$D$31,0,10*ROW('Sanitation Data'!D157))="","",OFFSET('Sanitation Data'!$D$31,0,10*ROW('Sanitation Data'!D157)))</f>
        <v/>
      </c>
      <c r="CO163" s="298" t="str">
        <f ca="true">+IF(OFFSET('Sanitation Data'!$D$32,0,10*ROW('Sanitation Data'!D157))="","",OFFSET('Sanitation Data'!$D$32,0,10*ROW('Sanitation Data'!D157)))</f>
        <v/>
      </c>
      <c r="CP163" s="298" t="str">
        <f ca="true">+IF(OFFSET('Sanitation Data'!$E$28,0,10*ROW('Sanitation Data'!E157))="","",OFFSET('Sanitation Data'!$E$28,0,10*ROW('Sanitation Data'!E157)))</f>
        <v/>
      </c>
      <c r="CQ163" s="298" t="str">
        <f ca="true">+IF(OFFSET('Sanitation Data'!$E$29,0,10*ROW('Sanitation Data'!E157))="","",OFFSET('Sanitation Data'!$E$29,0,10*ROW('Sanitation Data'!E157)))</f>
        <v/>
      </c>
      <c r="CR163" s="298" t="str">
        <f ca="true">+IF(OFFSET('Sanitation Data'!$E$30,0,10*ROW('Sanitation Data'!E157))="","",OFFSET('Sanitation Data'!$E$30,0,10*ROW('Sanitation Data'!E157)))</f>
        <v/>
      </c>
      <c r="CS163" s="298" t="str">
        <f ca="true">+IF(OFFSET('Sanitation Data'!$E$31,0,10*ROW('Sanitation Data'!E157))="","",OFFSET('Sanitation Data'!$E$31,0,10*ROW('Sanitation Data'!E157)))</f>
        <v/>
      </c>
      <c r="CT163" s="298" t="str">
        <f ca="true">+IF(OFFSET('Sanitation Data'!$E$32,0,10*ROW('Sanitation Data'!E157))="","",OFFSET('Sanitation Data'!$E$32,0,10*ROW('Sanitation Data'!E157)))</f>
        <v/>
      </c>
      <c r="CU163" s="298" t="str">
        <f ca="true">+IF(OFFSET('Sanitation Data'!$F$28,0,10*ROW('Sanitation Data'!F157))="","",OFFSET('Sanitation Data'!$F$28,0,10*ROW('Sanitation Data'!F157)))</f>
        <v/>
      </c>
      <c r="CV163" s="298" t="str">
        <f ca="true">+IF(OFFSET('Sanitation Data'!$F$29,0,10*ROW('Sanitation Data'!F157))="","",OFFSET('Sanitation Data'!$F$29,0,10*ROW('Sanitation Data'!F157)))</f>
        <v/>
      </c>
      <c r="CW163" s="298" t="str">
        <f ca="true">+IF(OFFSET('Sanitation Data'!$F$30,0,10*ROW('Sanitation Data'!F157))="","",OFFSET('Sanitation Data'!$F$30,0,10*ROW('Sanitation Data'!F157)))</f>
        <v/>
      </c>
      <c r="CX163" s="298" t="str">
        <f ca="true">+IF(OFFSET('Sanitation Data'!$F$31,0,10*ROW('Sanitation Data'!F157))="","",OFFSET('Sanitation Data'!$F$31,0,10*ROW('Sanitation Data'!F157)))</f>
        <v/>
      </c>
      <c r="CY163" s="298" t="str">
        <f ca="true">+IF(OFFSET('Sanitation Data'!$F$32,0,10*ROW('Sanitation Data'!F157))="","",OFFSET('Sanitation Data'!$F$32,0,10*ROW('Sanitation Data'!F157)))</f>
        <v/>
      </c>
      <c r="CZ163" s="298" t="str">
        <f ca="true">+IF(OFFSET('Sanitation Data'!$G$28,0,10*ROW('Sanitation Data'!G157))="","",OFFSET('Sanitation Data'!$G$28,0,10*ROW('Sanitation Data'!G157)))</f>
        <v/>
      </c>
      <c r="DA163" s="298" t="str">
        <f ca="true">+IF(OFFSET('Sanitation Data'!$G$29,0,10*ROW('Sanitation Data'!G157))="","",OFFSET('Sanitation Data'!$G$29,0,10*ROW('Sanitation Data'!G157)))</f>
        <v/>
      </c>
      <c r="DB163" s="298" t="str">
        <f ca="true">+IF(OFFSET('Sanitation Data'!$G$30,0,10*ROW('Sanitation Data'!G157))="","",OFFSET('Sanitation Data'!$G$30,0,10*ROW('Sanitation Data'!G157)))</f>
        <v/>
      </c>
      <c r="DC163" s="298" t="str">
        <f ca="true">+IF(OFFSET('Sanitation Data'!$G$31,0,10*ROW('Sanitation Data'!G157))="","",OFFSET('Sanitation Data'!$G$31,0,10*ROW('Sanitation Data'!G157)))</f>
        <v/>
      </c>
      <c r="DD163" s="298" t="str">
        <f ca="true">+IF(OFFSET('Sanitation Data'!$G$32,0,10*ROW('Sanitation Data'!G157))="","",OFFSET('Sanitation Data'!$G$32,0,10*ROW('Sanitation Data'!G157)))</f>
        <v/>
      </c>
      <c r="DE163" s="298" t="str">
        <f ca="true">+IF(OFFSET('Sanitation Data'!$H$28,0,10*ROW('Sanitation Data'!H157))="","",OFFSET('Sanitation Data'!$H$28,0,10*ROW('Sanitation Data'!H157)))</f>
        <v/>
      </c>
      <c r="DF163" s="298" t="str">
        <f ca="true">+IF(OFFSET('Sanitation Data'!$H$29,0,10*ROW('Sanitation Data'!H157))="","",OFFSET('Sanitation Data'!$H$29,0,10*ROW('Sanitation Data'!H157)))</f>
        <v/>
      </c>
      <c r="DG163" s="298" t="str">
        <f ca="true">+IF(OFFSET('Sanitation Data'!$H$30,0,10*ROW('Sanitation Data'!H157))="","",OFFSET('Sanitation Data'!$H$30,0,10*ROW('Sanitation Data'!H157)))</f>
        <v/>
      </c>
      <c r="DH163" s="298" t="str">
        <f ca="true">+IF(OFFSET('Sanitation Data'!$H$31,0,10*ROW('Sanitation Data'!H157))="","",OFFSET('Sanitation Data'!$H$31,0,10*ROW('Sanitation Data'!H157)))</f>
        <v/>
      </c>
      <c r="DI163" s="298" t="str">
        <f ca="true">+IF(OFFSET('Sanitation Data'!$H$32,0,10*ROW('Sanitation Data'!H157))="","",OFFSET('Sanitation Data'!$H$32,0,10*ROW('Sanitation Data'!H157)))</f>
        <v/>
      </c>
      <c r="DJ163" s="298" t="str">
        <f ca="true">+IF(OFFSET('Sanitation Data'!$I$28,0,10*ROW('Sanitation Data'!I157))="","",OFFSET('Sanitation Data'!$I$28,0,10*ROW('Sanitation Data'!I157)))</f>
        <v/>
      </c>
      <c r="DK163" s="298" t="str">
        <f ca="true">+IF(OFFSET('Sanitation Data'!$I$29,0,10*ROW('Sanitation Data'!I157))="","",OFFSET('Sanitation Data'!$I$29,0,10*ROW('Sanitation Data'!I157)))</f>
        <v/>
      </c>
      <c r="DL163" s="298" t="str">
        <f ca="true">+IF(OFFSET('Sanitation Data'!$I$30,0,10*ROW('Sanitation Data'!I157))="","",OFFSET('Sanitation Data'!$I$30,0,10*ROW('Sanitation Data'!I157)))</f>
        <v/>
      </c>
      <c r="DM163" s="298" t="str">
        <f ca="true">+IF(OFFSET('Sanitation Data'!$I$31,0,10*ROW('Sanitation Data'!I157))="","",OFFSET('Sanitation Data'!$I$31,0,10*ROW('Sanitation Data'!I157)))</f>
        <v/>
      </c>
      <c r="DN163" s="298" t="str">
        <f ca="true">+IF(OFFSET('Sanitation Data'!$I$32,0,10*ROW('Sanitation Data'!I157))="","",OFFSET('Sanitation Data'!$I$32,0,10*ROW('Sanitation Data'!I157)))</f>
        <v/>
      </c>
      <c r="DO163" s="298" t="str">
        <f ca="true">+IF(OFFSET('Hygiene Data'!$D$11,0,10*ROW('Hygiene Data'!D157))="","",OFFSET('Hygiene Data'!$D$11,0,10*ROW('Hygiene Data'!D157)))</f>
        <v/>
      </c>
      <c r="DP163" s="298" t="str">
        <f ca="true">+IF(OFFSET('Hygiene Data'!$D$12,0,10*ROW('Hygiene Data'!D157))="","",OFFSET('Hygiene Data'!$D$12,0,10*ROW('Hygiene Data'!D157)))</f>
        <v/>
      </c>
      <c r="DQ163" s="298" t="str">
        <f ca="true">+IF(OFFSET('Hygiene Data'!$D$13,0,10*ROW('Hygiene Data'!D157))="","",OFFSET('Hygiene Data'!$D$13,0,10*ROW('Hygiene Data'!D157)))</f>
        <v/>
      </c>
      <c r="DR163" s="298" t="str">
        <f ca="true">+IF(OFFSET('Hygiene Data'!$E$11,0,10*ROW('Hygiene Data'!E157))="","",OFFSET('Hygiene Data'!$E$11,0,10*ROW('Hygiene Data'!E157)))</f>
        <v/>
      </c>
      <c r="DS163" s="298" t="str">
        <f ca="true">+IF(OFFSET('Hygiene Data'!$E$12,0,10*ROW('Hygiene Data'!E157))="","",OFFSET('Hygiene Data'!$E$12,0,10*ROW('Hygiene Data'!E157)))</f>
        <v/>
      </c>
      <c r="DT163" s="298" t="str">
        <f ca="true">+IF(OFFSET('Hygiene Data'!$E$13,0,10*ROW('Hygiene Data'!E157))="","",OFFSET('Hygiene Data'!$E$13,0,10*ROW('Hygiene Data'!E157)))</f>
        <v/>
      </c>
      <c r="DU163" s="298" t="str">
        <f ca="true">+IF(OFFSET('Hygiene Data'!$F$11,0,10*ROW('Hygiene Data'!F157))="","",OFFSET('Hygiene Data'!$F$11,0,10*ROW('Hygiene Data'!F157)))</f>
        <v/>
      </c>
      <c r="DV163" s="298" t="str">
        <f ca="true">+IF(OFFSET('Hygiene Data'!$F$12,0,10*ROW('Hygiene Data'!F157))="","",OFFSET('Hygiene Data'!$F$12,0,10*ROW('Hygiene Data'!F157)))</f>
        <v/>
      </c>
      <c r="DW163" s="298" t="str">
        <f ca="true">+IF(OFFSET('Hygiene Data'!$F$13,0,10*ROW('Hygiene Data'!F157))="","",OFFSET('Hygiene Data'!$F$13,0,10*ROW('Hygiene Data'!F157)))</f>
        <v/>
      </c>
      <c r="DX163" s="298" t="str">
        <f ca="true">+IF(OFFSET('Hygiene Data'!$G$11,0,10*ROW('Hygiene Data'!G157))="","",OFFSET('Hygiene Data'!$G$11,0,10*ROW('Hygiene Data'!G157)))</f>
        <v/>
      </c>
      <c r="DY163" s="298" t="str">
        <f ca="true">+IF(OFFSET('Hygiene Data'!$G$12,0,10*ROW('Hygiene Data'!G157))="","",OFFSET('Hygiene Data'!$G$12,0,10*ROW('Hygiene Data'!G157)))</f>
        <v/>
      </c>
      <c r="DZ163" s="298" t="str">
        <f ca="true">+IF(OFFSET('Hygiene Data'!$G$13,0,10*ROW('Hygiene Data'!G157))="","",OFFSET('Hygiene Data'!$G$13,0,10*ROW('Hygiene Data'!G157)))</f>
        <v/>
      </c>
      <c r="EA163" s="298" t="str">
        <f ca="true">+IF(OFFSET('Hygiene Data'!$H$11,0,10*ROW('Hygiene Data'!H157))="","",OFFSET('Hygiene Data'!$H$11,0,10*ROW('Hygiene Data'!H157)))</f>
        <v/>
      </c>
      <c r="EB163" s="298" t="str">
        <f ca="true">+IF(OFFSET('Hygiene Data'!$H$12,0,10*ROW('Hygiene Data'!H157))="","",OFFSET('Hygiene Data'!$H$12,0,10*ROW('Hygiene Data'!H157)))</f>
        <v/>
      </c>
      <c r="EC163" s="298" t="str">
        <f ca="true">+IF(OFFSET('Hygiene Data'!$H$13,0,10*ROW('Hygiene Data'!H157))="","",OFFSET('Hygiene Data'!$H$13,0,10*ROW('Hygiene Data'!H157)))</f>
        <v/>
      </c>
      <c r="ED163" s="298" t="str">
        <f ca="true">+IF(OFFSET('Hygiene Data'!$I$11,0,10*ROW('Hygiene Data'!I157))="","",OFFSET('Hygiene Data'!$I$11,0,10*ROW('Hygiene Data'!I157)))</f>
        <v/>
      </c>
      <c r="EE163" s="298" t="str">
        <f ca="true">+IF(OFFSET('Hygiene Data'!$I$12,0,10*ROW('Hygiene Data'!I157))="","",OFFSET('Hygiene Data'!$I$12,0,10*ROW('Hygiene Data'!I157)))</f>
        <v/>
      </c>
      <c r="EF163" s="298"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54"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8"/>
      <c r="BS164" s="298" t="str">
        <f ca="true">+IF(OFFSET('Water Data'!$D$27,0,10*ROW('Water Data'!D158))="","",OFFSET('Water Data'!$D$27,0,10*ROW('Water Data'!D158)))</f>
        <v/>
      </c>
      <c r="BT164" s="298" t="str">
        <f ca="true">+IF(OFFSET('Water Data'!$D$28,0,10*ROW('Water Data'!D158))="","",OFFSET('Water Data'!$D$28,0,10*ROW('Water Data'!D158)))</f>
        <v/>
      </c>
      <c r="BU164" s="298" t="str">
        <f ca="true">+IF(OFFSET('Water Data'!$D$29,0,10*ROW('Water Data'!D158))="","",OFFSET('Water Data'!$D$29,0,10*ROW('Water Data'!D158)))</f>
        <v/>
      </c>
      <c r="BV164" s="298" t="str">
        <f ca="true">+IF(OFFSET('Water Data'!$E$27,0,10*ROW('Water Data'!E158))="","",OFFSET('Water Data'!$E$27,0,10*ROW('Water Data'!E158)))</f>
        <v/>
      </c>
      <c r="BW164" s="298" t="str">
        <f ca="true">+IF(OFFSET('Water Data'!$E$28,0,10*ROW('Water Data'!E158))="","",OFFSET('Water Data'!$E$28,0,10*ROW('Water Data'!E158)))</f>
        <v/>
      </c>
      <c r="BX164" s="298" t="str">
        <f ca="true">+IF(OFFSET('Water Data'!$E$29,0,10*ROW('Water Data'!E158))="","",OFFSET('Water Data'!$E$29,0,10*ROW('Water Data'!E158)))</f>
        <v/>
      </c>
      <c r="BY164" s="298" t="str">
        <f ca="true">+IF(OFFSET('Water Data'!$F$27,0,10*ROW('Water Data'!F158))="","",OFFSET('Water Data'!$F$27,0,10*ROW('Water Data'!F158)))</f>
        <v/>
      </c>
      <c r="BZ164" s="298" t="str">
        <f ca="true">+IF(OFFSET('Water Data'!$F$28,0,10*ROW('Water Data'!F158))="","",OFFSET('Water Data'!$F$28,0,10*ROW('Water Data'!F158)))</f>
        <v/>
      </c>
      <c r="CA164" s="298" t="str">
        <f ca="true">+IF(OFFSET('Water Data'!$F$29,0,10*ROW('Water Data'!F158))="","",OFFSET('Water Data'!$F$29,0,10*ROW('Water Data'!F158)))</f>
        <v/>
      </c>
      <c r="CB164" s="298" t="str">
        <f ca="true">+IF(OFFSET('Water Data'!$G$27,0,10*ROW('Water Data'!G158))="","",OFFSET('Water Data'!$G$27,0,10*ROW('Water Data'!G158)))</f>
        <v/>
      </c>
      <c r="CC164" s="298" t="str">
        <f ca="true">+IF(OFFSET('Water Data'!$G$28,0,10*ROW('Water Data'!G158))="","",OFFSET('Water Data'!$G$28,0,10*ROW('Water Data'!G158)))</f>
        <v/>
      </c>
      <c r="CD164" s="298" t="str">
        <f ca="true">+IF(OFFSET('Water Data'!$G$29,0,10*ROW('Water Data'!G158))="","",OFFSET('Water Data'!$G$29,0,10*ROW('Water Data'!G158)))</f>
        <v/>
      </c>
      <c r="CE164" s="298" t="str">
        <f ca="true">+IF(OFFSET('Water Data'!$H$27,0,10*ROW('Water Data'!H158))="","",OFFSET('Water Data'!$H$27,0,10*ROW('Water Data'!H158)))</f>
        <v/>
      </c>
      <c r="CF164" s="298" t="str">
        <f ca="true">+IF(OFFSET('Water Data'!$H$28,0,10*ROW('Water Data'!H158))="","",OFFSET('Water Data'!$H$28,0,10*ROW('Water Data'!H158)))</f>
        <v/>
      </c>
      <c r="CG164" s="298" t="str">
        <f ca="true">+IF(OFFSET('Water Data'!$H$29,0,10*ROW('Water Data'!H158))="","",OFFSET('Water Data'!$H$29,0,10*ROW('Water Data'!H158)))</f>
        <v/>
      </c>
      <c r="CH164" s="298" t="str">
        <f ca="true">+IF(OFFSET('Water Data'!$I$27,0,10*ROW('Water Data'!I158))="","",OFFSET('Water Data'!$I$27,0,10*ROW('Water Data'!I158)))</f>
        <v/>
      </c>
      <c r="CI164" s="298" t="str">
        <f ca="true">+IF(OFFSET('Water Data'!$I$28,0,10*ROW('Water Data'!I158))="","",OFFSET('Water Data'!$I$28,0,10*ROW('Water Data'!I158)))</f>
        <v/>
      </c>
      <c r="CJ164" s="298" t="str">
        <f ca="true">+IF(OFFSET('Water Data'!$I$29,0,10*ROW('Water Data'!I158))="","",OFFSET('Water Data'!$I$29,0,10*ROW('Water Data'!I158)))</f>
        <v/>
      </c>
      <c r="CK164" s="298" t="str">
        <f ca="true">+IF(OFFSET('Sanitation Data'!$D$28,0,10*ROW('Sanitation Data'!D158))="","",OFFSET('Sanitation Data'!$D$28,0,10*ROW('Sanitation Data'!D158)))</f>
        <v/>
      </c>
      <c r="CL164" s="298" t="str">
        <f ca="true">+IF(OFFSET('Sanitation Data'!$D$29,0,10*ROW('Sanitation Data'!D158))="","",OFFSET('Sanitation Data'!$D$29,0,10*ROW('Sanitation Data'!D158)))</f>
        <v/>
      </c>
      <c r="CM164" s="298" t="str">
        <f ca="true">+IF(OFFSET('Sanitation Data'!$D$30,0,10*ROW('Sanitation Data'!D158))="","",OFFSET('Sanitation Data'!$D$30,0,10*ROW('Sanitation Data'!D158)))</f>
        <v/>
      </c>
      <c r="CN164" s="298" t="str">
        <f ca="true">+IF(OFFSET('Sanitation Data'!$D$31,0,10*ROW('Sanitation Data'!D158))="","",OFFSET('Sanitation Data'!$D$31,0,10*ROW('Sanitation Data'!D158)))</f>
        <v/>
      </c>
      <c r="CO164" s="298" t="str">
        <f ca="true">+IF(OFFSET('Sanitation Data'!$D$32,0,10*ROW('Sanitation Data'!D158))="","",OFFSET('Sanitation Data'!$D$32,0,10*ROW('Sanitation Data'!D158)))</f>
        <v/>
      </c>
      <c r="CP164" s="298" t="str">
        <f ca="true">+IF(OFFSET('Sanitation Data'!$E$28,0,10*ROW('Sanitation Data'!E158))="","",OFFSET('Sanitation Data'!$E$28,0,10*ROW('Sanitation Data'!E158)))</f>
        <v/>
      </c>
      <c r="CQ164" s="298" t="str">
        <f ca="true">+IF(OFFSET('Sanitation Data'!$E$29,0,10*ROW('Sanitation Data'!E158))="","",OFFSET('Sanitation Data'!$E$29,0,10*ROW('Sanitation Data'!E158)))</f>
        <v/>
      </c>
      <c r="CR164" s="298" t="str">
        <f ca="true">+IF(OFFSET('Sanitation Data'!$E$30,0,10*ROW('Sanitation Data'!E158))="","",OFFSET('Sanitation Data'!$E$30,0,10*ROW('Sanitation Data'!E158)))</f>
        <v/>
      </c>
      <c r="CS164" s="298" t="str">
        <f ca="true">+IF(OFFSET('Sanitation Data'!$E$31,0,10*ROW('Sanitation Data'!E158))="","",OFFSET('Sanitation Data'!$E$31,0,10*ROW('Sanitation Data'!E158)))</f>
        <v/>
      </c>
      <c r="CT164" s="298" t="str">
        <f ca="true">+IF(OFFSET('Sanitation Data'!$E$32,0,10*ROW('Sanitation Data'!E158))="","",OFFSET('Sanitation Data'!$E$32,0,10*ROW('Sanitation Data'!E158)))</f>
        <v/>
      </c>
      <c r="CU164" s="298" t="str">
        <f ca="true">+IF(OFFSET('Sanitation Data'!$F$28,0,10*ROW('Sanitation Data'!F158))="","",OFFSET('Sanitation Data'!$F$28,0,10*ROW('Sanitation Data'!F158)))</f>
        <v/>
      </c>
      <c r="CV164" s="298" t="str">
        <f ca="true">+IF(OFFSET('Sanitation Data'!$F$29,0,10*ROW('Sanitation Data'!F158))="","",OFFSET('Sanitation Data'!$F$29,0,10*ROW('Sanitation Data'!F158)))</f>
        <v/>
      </c>
      <c r="CW164" s="298" t="str">
        <f ca="true">+IF(OFFSET('Sanitation Data'!$F$30,0,10*ROW('Sanitation Data'!F158))="","",OFFSET('Sanitation Data'!$F$30,0,10*ROW('Sanitation Data'!F158)))</f>
        <v/>
      </c>
      <c r="CX164" s="298" t="str">
        <f ca="true">+IF(OFFSET('Sanitation Data'!$F$31,0,10*ROW('Sanitation Data'!F158))="","",OFFSET('Sanitation Data'!$F$31,0,10*ROW('Sanitation Data'!F158)))</f>
        <v/>
      </c>
      <c r="CY164" s="298" t="str">
        <f ca="true">+IF(OFFSET('Sanitation Data'!$F$32,0,10*ROW('Sanitation Data'!F158))="","",OFFSET('Sanitation Data'!$F$32,0,10*ROW('Sanitation Data'!F158)))</f>
        <v/>
      </c>
      <c r="CZ164" s="298" t="str">
        <f ca="true">+IF(OFFSET('Sanitation Data'!$G$28,0,10*ROW('Sanitation Data'!G158))="","",OFFSET('Sanitation Data'!$G$28,0,10*ROW('Sanitation Data'!G158)))</f>
        <v/>
      </c>
      <c r="DA164" s="298" t="str">
        <f ca="true">+IF(OFFSET('Sanitation Data'!$G$29,0,10*ROW('Sanitation Data'!G158))="","",OFFSET('Sanitation Data'!$G$29,0,10*ROW('Sanitation Data'!G158)))</f>
        <v/>
      </c>
      <c r="DB164" s="298" t="str">
        <f ca="true">+IF(OFFSET('Sanitation Data'!$G$30,0,10*ROW('Sanitation Data'!G158))="","",OFFSET('Sanitation Data'!$G$30,0,10*ROW('Sanitation Data'!G158)))</f>
        <v/>
      </c>
      <c r="DC164" s="298" t="str">
        <f ca="true">+IF(OFFSET('Sanitation Data'!$G$31,0,10*ROW('Sanitation Data'!G158))="","",OFFSET('Sanitation Data'!$G$31,0,10*ROW('Sanitation Data'!G158)))</f>
        <v/>
      </c>
      <c r="DD164" s="298" t="str">
        <f ca="true">+IF(OFFSET('Sanitation Data'!$G$32,0,10*ROW('Sanitation Data'!G158))="","",OFFSET('Sanitation Data'!$G$32,0,10*ROW('Sanitation Data'!G158)))</f>
        <v/>
      </c>
      <c r="DE164" s="298" t="str">
        <f ca="true">+IF(OFFSET('Sanitation Data'!$H$28,0,10*ROW('Sanitation Data'!H158))="","",OFFSET('Sanitation Data'!$H$28,0,10*ROW('Sanitation Data'!H158)))</f>
        <v/>
      </c>
      <c r="DF164" s="298" t="str">
        <f ca="true">+IF(OFFSET('Sanitation Data'!$H$29,0,10*ROW('Sanitation Data'!H158))="","",OFFSET('Sanitation Data'!$H$29,0,10*ROW('Sanitation Data'!H158)))</f>
        <v/>
      </c>
      <c r="DG164" s="298" t="str">
        <f ca="true">+IF(OFFSET('Sanitation Data'!$H$30,0,10*ROW('Sanitation Data'!H158))="","",OFFSET('Sanitation Data'!$H$30,0,10*ROW('Sanitation Data'!H158)))</f>
        <v/>
      </c>
      <c r="DH164" s="298" t="str">
        <f ca="true">+IF(OFFSET('Sanitation Data'!$H$31,0,10*ROW('Sanitation Data'!H158))="","",OFFSET('Sanitation Data'!$H$31,0,10*ROW('Sanitation Data'!H158)))</f>
        <v/>
      </c>
      <c r="DI164" s="298" t="str">
        <f ca="true">+IF(OFFSET('Sanitation Data'!$H$32,0,10*ROW('Sanitation Data'!H158))="","",OFFSET('Sanitation Data'!$H$32,0,10*ROW('Sanitation Data'!H158)))</f>
        <v/>
      </c>
      <c r="DJ164" s="298" t="str">
        <f ca="true">+IF(OFFSET('Sanitation Data'!$I$28,0,10*ROW('Sanitation Data'!I158))="","",OFFSET('Sanitation Data'!$I$28,0,10*ROW('Sanitation Data'!I158)))</f>
        <v/>
      </c>
      <c r="DK164" s="298" t="str">
        <f ca="true">+IF(OFFSET('Sanitation Data'!$I$29,0,10*ROW('Sanitation Data'!I158))="","",OFFSET('Sanitation Data'!$I$29,0,10*ROW('Sanitation Data'!I158)))</f>
        <v/>
      </c>
      <c r="DL164" s="298" t="str">
        <f ca="true">+IF(OFFSET('Sanitation Data'!$I$30,0,10*ROW('Sanitation Data'!I158))="","",OFFSET('Sanitation Data'!$I$30,0,10*ROW('Sanitation Data'!I158)))</f>
        <v/>
      </c>
      <c r="DM164" s="298" t="str">
        <f ca="true">+IF(OFFSET('Sanitation Data'!$I$31,0,10*ROW('Sanitation Data'!I158))="","",OFFSET('Sanitation Data'!$I$31,0,10*ROW('Sanitation Data'!I158)))</f>
        <v/>
      </c>
      <c r="DN164" s="298" t="str">
        <f ca="true">+IF(OFFSET('Sanitation Data'!$I$32,0,10*ROW('Sanitation Data'!I158))="","",OFFSET('Sanitation Data'!$I$32,0,10*ROW('Sanitation Data'!I158)))</f>
        <v/>
      </c>
      <c r="DO164" s="298" t="str">
        <f ca="true">+IF(OFFSET('Hygiene Data'!$D$11,0,10*ROW('Hygiene Data'!D158))="","",OFFSET('Hygiene Data'!$D$11,0,10*ROW('Hygiene Data'!D158)))</f>
        <v/>
      </c>
      <c r="DP164" s="298" t="str">
        <f ca="true">+IF(OFFSET('Hygiene Data'!$D$12,0,10*ROW('Hygiene Data'!D158))="","",OFFSET('Hygiene Data'!$D$12,0,10*ROW('Hygiene Data'!D158)))</f>
        <v/>
      </c>
      <c r="DQ164" s="298" t="str">
        <f ca="true">+IF(OFFSET('Hygiene Data'!$D$13,0,10*ROW('Hygiene Data'!D158))="","",OFFSET('Hygiene Data'!$D$13,0,10*ROW('Hygiene Data'!D158)))</f>
        <v/>
      </c>
      <c r="DR164" s="298" t="str">
        <f ca="true">+IF(OFFSET('Hygiene Data'!$E$11,0,10*ROW('Hygiene Data'!E158))="","",OFFSET('Hygiene Data'!$E$11,0,10*ROW('Hygiene Data'!E158)))</f>
        <v/>
      </c>
      <c r="DS164" s="298" t="str">
        <f ca="true">+IF(OFFSET('Hygiene Data'!$E$12,0,10*ROW('Hygiene Data'!E158))="","",OFFSET('Hygiene Data'!$E$12,0,10*ROW('Hygiene Data'!E158)))</f>
        <v/>
      </c>
      <c r="DT164" s="298" t="str">
        <f ca="true">+IF(OFFSET('Hygiene Data'!$E$13,0,10*ROW('Hygiene Data'!E158))="","",OFFSET('Hygiene Data'!$E$13,0,10*ROW('Hygiene Data'!E158)))</f>
        <v/>
      </c>
      <c r="DU164" s="298" t="str">
        <f ca="true">+IF(OFFSET('Hygiene Data'!$F$11,0,10*ROW('Hygiene Data'!F158))="","",OFFSET('Hygiene Data'!$F$11,0,10*ROW('Hygiene Data'!F158)))</f>
        <v/>
      </c>
      <c r="DV164" s="298" t="str">
        <f ca="true">+IF(OFFSET('Hygiene Data'!$F$12,0,10*ROW('Hygiene Data'!F158))="","",OFFSET('Hygiene Data'!$F$12,0,10*ROW('Hygiene Data'!F158)))</f>
        <v/>
      </c>
      <c r="DW164" s="298" t="str">
        <f ca="true">+IF(OFFSET('Hygiene Data'!$F$13,0,10*ROW('Hygiene Data'!F158))="","",OFFSET('Hygiene Data'!$F$13,0,10*ROW('Hygiene Data'!F158)))</f>
        <v/>
      </c>
      <c r="DX164" s="298" t="str">
        <f ca="true">+IF(OFFSET('Hygiene Data'!$G$11,0,10*ROW('Hygiene Data'!G158))="","",OFFSET('Hygiene Data'!$G$11,0,10*ROW('Hygiene Data'!G158)))</f>
        <v/>
      </c>
      <c r="DY164" s="298" t="str">
        <f ca="true">+IF(OFFSET('Hygiene Data'!$G$12,0,10*ROW('Hygiene Data'!G158))="","",OFFSET('Hygiene Data'!$G$12,0,10*ROW('Hygiene Data'!G158)))</f>
        <v/>
      </c>
      <c r="DZ164" s="298" t="str">
        <f ca="true">+IF(OFFSET('Hygiene Data'!$G$13,0,10*ROW('Hygiene Data'!G158))="","",OFFSET('Hygiene Data'!$G$13,0,10*ROW('Hygiene Data'!G158)))</f>
        <v/>
      </c>
      <c r="EA164" s="298" t="str">
        <f ca="true">+IF(OFFSET('Hygiene Data'!$H$11,0,10*ROW('Hygiene Data'!H158))="","",OFFSET('Hygiene Data'!$H$11,0,10*ROW('Hygiene Data'!H158)))</f>
        <v/>
      </c>
      <c r="EB164" s="298" t="str">
        <f ca="true">+IF(OFFSET('Hygiene Data'!$H$12,0,10*ROW('Hygiene Data'!H158))="","",OFFSET('Hygiene Data'!$H$12,0,10*ROW('Hygiene Data'!H158)))</f>
        <v/>
      </c>
      <c r="EC164" s="298" t="str">
        <f ca="true">+IF(OFFSET('Hygiene Data'!$H$13,0,10*ROW('Hygiene Data'!H158))="","",OFFSET('Hygiene Data'!$H$13,0,10*ROW('Hygiene Data'!H158)))</f>
        <v/>
      </c>
      <c r="ED164" s="298" t="str">
        <f ca="true">+IF(OFFSET('Hygiene Data'!$I$11,0,10*ROW('Hygiene Data'!I158))="","",OFFSET('Hygiene Data'!$I$11,0,10*ROW('Hygiene Data'!I158)))</f>
        <v/>
      </c>
      <c r="EE164" s="298" t="str">
        <f ca="true">+IF(OFFSET('Hygiene Data'!$I$12,0,10*ROW('Hygiene Data'!I158))="","",OFFSET('Hygiene Data'!$I$12,0,10*ROW('Hygiene Data'!I158)))</f>
        <v/>
      </c>
      <c r="EF164" s="298"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54"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8"/>
      <c r="BS165" s="298" t="str">
        <f ca="true">+IF(OFFSET('Water Data'!$D$27,0,10*ROW('Water Data'!D159))="","",OFFSET('Water Data'!$D$27,0,10*ROW('Water Data'!D159)))</f>
        <v/>
      </c>
      <c r="BT165" s="298" t="str">
        <f ca="true">+IF(OFFSET('Water Data'!$D$28,0,10*ROW('Water Data'!D159))="","",OFFSET('Water Data'!$D$28,0,10*ROW('Water Data'!D159)))</f>
        <v/>
      </c>
      <c r="BU165" s="298" t="str">
        <f ca="true">+IF(OFFSET('Water Data'!$D$29,0,10*ROW('Water Data'!D159))="","",OFFSET('Water Data'!$D$29,0,10*ROW('Water Data'!D159)))</f>
        <v/>
      </c>
      <c r="BV165" s="298" t="str">
        <f ca="true">+IF(OFFSET('Water Data'!$E$27,0,10*ROW('Water Data'!E159))="","",OFFSET('Water Data'!$E$27,0,10*ROW('Water Data'!E159)))</f>
        <v/>
      </c>
      <c r="BW165" s="298" t="str">
        <f ca="true">+IF(OFFSET('Water Data'!$E$28,0,10*ROW('Water Data'!E159))="","",OFFSET('Water Data'!$E$28,0,10*ROW('Water Data'!E159)))</f>
        <v/>
      </c>
      <c r="BX165" s="298" t="str">
        <f ca="true">+IF(OFFSET('Water Data'!$E$29,0,10*ROW('Water Data'!E159))="","",OFFSET('Water Data'!$E$29,0,10*ROW('Water Data'!E159)))</f>
        <v/>
      </c>
      <c r="BY165" s="298" t="str">
        <f ca="true">+IF(OFFSET('Water Data'!$F$27,0,10*ROW('Water Data'!F159))="","",OFFSET('Water Data'!$F$27,0,10*ROW('Water Data'!F159)))</f>
        <v/>
      </c>
      <c r="BZ165" s="298" t="str">
        <f ca="true">+IF(OFFSET('Water Data'!$F$28,0,10*ROW('Water Data'!F159))="","",OFFSET('Water Data'!$F$28,0,10*ROW('Water Data'!F159)))</f>
        <v/>
      </c>
      <c r="CA165" s="298" t="str">
        <f ca="true">+IF(OFFSET('Water Data'!$F$29,0,10*ROW('Water Data'!F159))="","",OFFSET('Water Data'!$F$29,0,10*ROW('Water Data'!F159)))</f>
        <v/>
      </c>
      <c r="CB165" s="298" t="str">
        <f ca="true">+IF(OFFSET('Water Data'!$G$27,0,10*ROW('Water Data'!G159))="","",OFFSET('Water Data'!$G$27,0,10*ROW('Water Data'!G159)))</f>
        <v/>
      </c>
      <c r="CC165" s="298" t="str">
        <f ca="true">+IF(OFFSET('Water Data'!$G$28,0,10*ROW('Water Data'!G159))="","",OFFSET('Water Data'!$G$28,0,10*ROW('Water Data'!G159)))</f>
        <v/>
      </c>
      <c r="CD165" s="298" t="str">
        <f ca="true">+IF(OFFSET('Water Data'!$G$29,0,10*ROW('Water Data'!G159))="","",OFFSET('Water Data'!$G$29,0,10*ROW('Water Data'!G159)))</f>
        <v/>
      </c>
      <c r="CE165" s="298" t="str">
        <f ca="true">+IF(OFFSET('Water Data'!$H$27,0,10*ROW('Water Data'!H159))="","",OFFSET('Water Data'!$H$27,0,10*ROW('Water Data'!H159)))</f>
        <v/>
      </c>
      <c r="CF165" s="298" t="str">
        <f ca="true">+IF(OFFSET('Water Data'!$H$28,0,10*ROW('Water Data'!H159))="","",OFFSET('Water Data'!$H$28,0,10*ROW('Water Data'!H159)))</f>
        <v/>
      </c>
      <c r="CG165" s="298" t="str">
        <f ca="true">+IF(OFFSET('Water Data'!$H$29,0,10*ROW('Water Data'!H159))="","",OFFSET('Water Data'!$H$29,0,10*ROW('Water Data'!H159)))</f>
        <v/>
      </c>
      <c r="CH165" s="298" t="str">
        <f ca="true">+IF(OFFSET('Water Data'!$I$27,0,10*ROW('Water Data'!I159))="","",OFFSET('Water Data'!$I$27,0,10*ROW('Water Data'!I159)))</f>
        <v/>
      </c>
      <c r="CI165" s="298" t="str">
        <f ca="true">+IF(OFFSET('Water Data'!$I$28,0,10*ROW('Water Data'!I159))="","",OFFSET('Water Data'!$I$28,0,10*ROW('Water Data'!I159)))</f>
        <v/>
      </c>
      <c r="CJ165" s="298" t="str">
        <f ca="true">+IF(OFFSET('Water Data'!$I$29,0,10*ROW('Water Data'!I159))="","",OFFSET('Water Data'!$I$29,0,10*ROW('Water Data'!I159)))</f>
        <v/>
      </c>
      <c r="CK165" s="298" t="str">
        <f ca="true">+IF(OFFSET('Sanitation Data'!$D$28,0,10*ROW('Sanitation Data'!D159))="","",OFFSET('Sanitation Data'!$D$28,0,10*ROW('Sanitation Data'!D159)))</f>
        <v/>
      </c>
      <c r="CL165" s="298" t="str">
        <f ca="true">+IF(OFFSET('Sanitation Data'!$D$29,0,10*ROW('Sanitation Data'!D159))="","",OFFSET('Sanitation Data'!$D$29,0,10*ROW('Sanitation Data'!D159)))</f>
        <v/>
      </c>
      <c r="CM165" s="298" t="str">
        <f ca="true">+IF(OFFSET('Sanitation Data'!$D$30,0,10*ROW('Sanitation Data'!D159))="","",OFFSET('Sanitation Data'!$D$30,0,10*ROW('Sanitation Data'!D159)))</f>
        <v/>
      </c>
      <c r="CN165" s="298" t="str">
        <f ca="true">+IF(OFFSET('Sanitation Data'!$D$31,0,10*ROW('Sanitation Data'!D159))="","",OFFSET('Sanitation Data'!$D$31,0,10*ROW('Sanitation Data'!D159)))</f>
        <v/>
      </c>
      <c r="CO165" s="298" t="str">
        <f ca="true">+IF(OFFSET('Sanitation Data'!$D$32,0,10*ROW('Sanitation Data'!D159))="","",OFFSET('Sanitation Data'!$D$32,0,10*ROW('Sanitation Data'!D159)))</f>
        <v/>
      </c>
      <c r="CP165" s="298" t="str">
        <f ca="true">+IF(OFFSET('Sanitation Data'!$E$28,0,10*ROW('Sanitation Data'!E159))="","",OFFSET('Sanitation Data'!$E$28,0,10*ROW('Sanitation Data'!E159)))</f>
        <v/>
      </c>
      <c r="CQ165" s="298" t="str">
        <f ca="true">+IF(OFFSET('Sanitation Data'!$E$29,0,10*ROW('Sanitation Data'!E159))="","",OFFSET('Sanitation Data'!$E$29,0,10*ROW('Sanitation Data'!E159)))</f>
        <v/>
      </c>
      <c r="CR165" s="298" t="str">
        <f ca="true">+IF(OFFSET('Sanitation Data'!$E$30,0,10*ROW('Sanitation Data'!E159))="","",OFFSET('Sanitation Data'!$E$30,0,10*ROW('Sanitation Data'!E159)))</f>
        <v/>
      </c>
      <c r="CS165" s="298" t="str">
        <f ca="true">+IF(OFFSET('Sanitation Data'!$E$31,0,10*ROW('Sanitation Data'!E159))="","",OFFSET('Sanitation Data'!$E$31,0,10*ROW('Sanitation Data'!E159)))</f>
        <v/>
      </c>
      <c r="CT165" s="298" t="str">
        <f ca="true">+IF(OFFSET('Sanitation Data'!$E$32,0,10*ROW('Sanitation Data'!E159))="","",OFFSET('Sanitation Data'!$E$32,0,10*ROW('Sanitation Data'!E159)))</f>
        <v/>
      </c>
      <c r="CU165" s="298" t="str">
        <f ca="true">+IF(OFFSET('Sanitation Data'!$F$28,0,10*ROW('Sanitation Data'!F159))="","",OFFSET('Sanitation Data'!$F$28,0,10*ROW('Sanitation Data'!F159)))</f>
        <v/>
      </c>
      <c r="CV165" s="298" t="str">
        <f ca="true">+IF(OFFSET('Sanitation Data'!$F$29,0,10*ROW('Sanitation Data'!F159))="","",OFFSET('Sanitation Data'!$F$29,0,10*ROW('Sanitation Data'!F159)))</f>
        <v/>
      </c>
      <c r="CW165" s="298" t="str">
        <f ca="true">+IF(OFFSET('Sanitation Data'!$F$30,0,10*ROW('Sanitation Data'!F159))="","",OFFSET('Sanitation Data'!$F$30,0,10*ROW('Sanitation Data'!F159)))</f>
        <v/>
      </c>
      <c r="CX165" s="298" t="str">
        <f ca="true">+IF(OFFSET('Sanitation Data'!$F$31,0,10*ROW('Sanitation Data'!F159))="","",OFFSET('Sanitation Data'!$F$31,0,10*ROW('Sanitation Data'!F159)))</f>
        <v/>
      </c>
      <c r="CY165" s="298" t="str">
        <f ca="true">+IF(OFFSET('Sanitation Data'!$F$32,0,10*ROW('Sanitation Data'!F159))="","",OFFSET('Sanitation Data'!$F$32,0,10*ROW('Sanitation Data'!F159)))</f>
        <v/>
      </c>
      <c r="CZ165" s="298" t="str">
        <f ca="true">+IF(OFFSET('Sanitation Data'!$G$28,0,10*ROW('Sanitation Data'!G159))="","",OFFSET('Sanitation Data'!$G$28,0,10*ROW('Sanitation Data'!G159)))</f>
        <v/>
      </c>
      <c r="DA165" s="298" t="str">
        <f ca="true">+IF(OFFSET('Sanitation Data'!$G$29,0,10*ROW('Sanitation Data'!G159))="","",OFFSET('Sanitation Data'!$G$29,0,10*ROW('Sanitation Data'!G159)))</f>
        <v/>
      </c>
      <c r="DB165" s="298" t="str">
        <f ca="true">+IF(OFFSET('Sanitation Data'!$G$30,0,10*ROW('Sanitation Data'!G159))="","",OFFSET('Sanitation Data'!$G$30,0,10*ROW('Sanitation Data'!G159)))</f>
        <v/>
      </c>
      <c r="DC165" s="298" t="str">
        <f ca="true">+IF(OFFSET('Sanitation Data'!$G$31,0,10*ROW('Sanitation Data'!G159))="","",OFFSET('Sanitation Data'!$G$31,0,10*ROW('Sanitation Data'!G159)))</f>
        <v/>
      </c>
      <c r="DD165" s="298" t="str">
        <f ca="true">+IF(OFFSET('Sanitation Data'!$G$32,0,10*ROW('Sanitation Data'!G159))="","",OFFSET('Sanitation Data'!$G$32,0,10*ROW('Sanitation Data'!G159)))</f>
        <v/>
      </c>
      <c r="DE165" s="298" t="str">
        <f ca="true">+IF(OFFSET('Sanitation Data'!$H$28,0,10*ROW('Sanitation Data'!H159))="","",OFFSET('Sanitation Data'!$H$28,0,10*ROW('Sanitation Data'!H159)))</f>
        <v/>
      </c>
      <c r="DF165" s="298" t="str">
        <f ca="true">+IF(OFFSET('Sanitation Data'!$H$29,0,10*ROW('Sanitation Data'!H159))="","",OFFSET('Sanitation Data'!$H$29,0,10*ROW('Sanitation Data'!H159)))</f>
        <v/>
      </c>
      <c r="DG165" s="298" t="str">
        <f ca="true">+IF(OFFSET('Sanitation Data'!$H$30,0,10*ROW('Sanitation Data'!H159))="","",OFFSET('Sanitation Data'!$H$30,0,10*ROW('Sanitation Data'!H159)))</f>
        <v/>
      </c>
      <c r="DH165" s="298" t="str">
        <f ca="true">+IF(OFFSET('Sanitation Data'!$H$31,0,10*ROW('Sanitation Data'!H159))="","",OFFSET('Sanitation Data'!$H$31,0,10*ROW('Sanitation Data'!H159)))</f>
        <v/>
      </c>
      <c r="DI165" s="298" t="str">
        <f ca="true">+IF(OFFSET('Sanitation Data'!$H$32,0,10*ROW('Sanitation Data'!H159))="","",OFFSET('Sanitation Data'!$H$32,0,10*ROW('Sanitation Data'!H159)))</f>
        <v/>
      </c>
      <c r="DJ165" s="298" t="str">
        <f ca="true">+IF(OFFSET('Sanitation Data'!$I$28,0,10*ROW('Sanitation Data'!I159))="","",OFFSET('Sanitation Data'!$I$28,0,10*ROW('Sanitation Data'!I159)))</f>
        <v/>
      </c>
      <c r="DK165" s="298" t="str">
        <f ca="true">+IF(OFFSET('Sanitation Data'!$I$29,0,10*ROW('Sanitation Data'!I159))="","",OFFSET('Sanitation Data'!$I$29,0,10*ROW('Sanitation Data'!I159)))</f>
        <v/>
      </c>
      <c r="DL165" s="298" t="str">
        <f ca="true">+IF(OFFSET('Sanitation Data'!$I$30,0,10*ROW('Sanitation Data'!I159))="","",OFFSET('Sanitation Data'!$I$30,0,10*ROW('Sanitation Data'!I159)))</f>
        <v/>
      </c>
      <c r="DM165" s="298" t="str">
        <f ca="true">+IF(OFFSET('Sanitation Data'!$I$31,0,10*ROW('Sanitation Data'!I159))="","",OFFSET('Sanitation Data'!$I$31,0,10*ROW('Sanitation Data'!I159)))</f>
        <v/>
      </c>
      <c r="DN165" s="298" t="str">
        <f ca="true">+IF(OFFSET('Sanitation Data'!$I$32,0,10*ROW('Sanitation Data'!I159))="","",OFFSET('Sanitation Data'!$I$32,0,10*ROW('Sanitation Data'!I159)))</f>
        <v/>
      </c>
      <c r="DO165" s="298" t="str">
        <f ca="true">+IF(OFFSET('Hygiene Data'!$D$11,0,10*ROW('Hygiene Data'!D159))="","",OFFSET('Hygiene Data'!$D$11,0,10*ROW('Hygiene Data'!D159)))</f>
        <v/>
      </c>
      <c r="DP165" s="298" t="str">
        <f ca="true">+IF(OFFSET('Hygiene Data'!$D$12,0,10*ROW('Hygiene Data'!D159))="","",OFFSET('Hygiene Data'!$D$12,0,10*ROW('Hygiene Data'!D159)))</f>
        <v/>
      </c>
      <c r="DQ165" s="298" t="str">
        <f ca="true">+IF(OFFSET('Hygiene Data'!$D$13,0,10*ROW('Hygiene Data'!D159))="","",OFFSET('Hygiene Data'!$D$13,0,10*ROW('Hygiene Data'!D159)))</f>
        <v/>
      </c>
      <c r="DR165" s="298" t="str">
        <f ca="true">+IF(OFFSET('Hygiene Data'!$E$11,0,10*ROW('Hygiene Data'!E159))="","",OFFSET('Hygiene Data'!$E$11,0,10*ROW('Hygiene Data'!E159)))</f>
        <v/>
      </c>
      <c r="DS165" s="298" t="str">
        <f ca="true">+IF(OFFSET('Hygiene Data'!$E$12,0,10*ROW('Hygiene Data'!E159))="","",OFFSET('Hygiene Data'!$E$12,0,10*ROW('Hygiene Data'!E159)))</f>
        <v/>
      </c>
      <c r="DT165" s="298" t="str">
        <f ca="true">+IF(OFFSET('Hygiene Data'!$E$13,0,10*ROW('Hygiene Data'!E159))="","",OFFSET('Hygiene Data'!$E$13,0,10*ROW('Hygiene Data'!E159)))</f>
        <v/>
      </c>
      <c r="DU165" s="298" t="str">
        <f ca="true">+IF(OFFSET('Hygiene Data'!$F$11,0,10*ROW('Hygiene Data'!F159))="","",OFFSET('Hygiene Data'!$F$11,0,10*ROW('Hygiene Data'!F159)))</f>
        <v/>
      </c>
      <c r="DV165" s="298" t="str">
        <f ca="true">+IF(OFFSET('Hygiene Data'!$F$12,0,10*ROW('Hygiene Data'!F159))="","",OFFSET('Hygiene Data'!$F$12,0,10*ROW('Hygiene Data'!F159)))</f>
        <v/>
      </c>
      <c r="DW165" s="298" t="str">
        <f ca="true">+IF(OFFSET('Hygiene Data'!$F$13,0,10*ROW('Hygiene Data'!F159))="","",OFFSET('Hygiene Data'!$F$13,0,10*ROW('Hygiene Data'!F159)))</f>
        <v/>
      </c>
      <c r="DX165" s="298" t="str">
        <f ca="true">+IF(OFFSET('Hygiene Data'!$G$11,0,10*ROW('Hygiene Data'!G159))="","",OFFSET('Hygiene Data'!$G$11,0,10*ROW('Hygiene Data'!G159)))</f>
        <v/>
      </c>
      <c r="DY165" s="298" t="str">
        <f ca="true">+IF(OFFSET('Hygiene Data'!$G$12,0,10*ROW('Hygiene Data'!G159))="","",OFFSET('Hygiene Data'!$G$12,0,10*ROW('Hygiene Data'!G159)))</f>
        <v/>
      </c>
      <c r="DZ165" s="298" t="str">
        <f ca="true">+IF(OFFSET('Hygiene Data'!$G$13,0,10*ROW('Hygiene Data'!G159))="","",OFFSET('Hygiene Data'!$G$13,0,10*ROW('Hygiene Data'!G159)))</f>
        <v/>
      </c>
      <c r="EA165" s="298" t="str">
        <f ca="true">+IF(OFFSET('Hygiene Data'!$H$11,0,10*ROW('Hygiene Data'!H159))="","",OFFSET('Hygiene Data'!$H$11,0,10*ROW('Hygiene Data'!H159)))</f>
        <v/>
      </c>
      <c r="EB165" s="298" t="str">
        <f ca="true">+IF(OFFSET('Hygiene Data'!$H$12,0,10*ROW('Hygiene Data'!H159))="","",OFFSET('Hygiene Data'!$H$12,0,10*ROW('Hygiene Data'!H159)))</f>
        <v/>
      </c>
      <c r="EC165" s="298" t="str">
        <f ca="true">+IF(OFFSET('Hygiene Data'!$H$13,0,10*ROW('Hygiene Data'!H159))="","",OFFSET('Hygiene Data'!$H$13,0,10*ROW('Hygiene Data'!H159)))</f>
        <v/>
      </c>
      <c r="ED165" s="298" t="str">
        <f ca="true">+IF(OFFSET('Hygiene Data'!$I$11,0,10*ROW('Hygiene Data'!I159))="","",OFFSET('Hygiene Data'!$I$11,0,10*ROW('Hygiene Data'!I159)))</f>
        <v/>
      </c>
      <c r="EE165" s="298" t="str">
        <f ca="true">+IF(OFFSET('Hygiene Data'!$I$12,0,10*ROW('Hygiene Data'!I159))="","",OFFSET('Hygiene Data'!$I$12,0,10*ROW('Hygiene Data'!I159)))</f>
        <v/>
      </c>
      <c r="EF165" s="298"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54"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8"/>
      <c r="BS166" s="298" t="str">
        <f ca="true">+IF(OFFSET('Water Data'!$D$27,0,10*ROW('Water Data'!D160))="","",OFFSET('Water Data'!$D$27,0,10*ROW('Water Data'!D160)))</f>
        <v/>
      </c>
      <c r="BT166" s="298" t="str">
        <f ca="true">+IF(OFFSET('Water Data'!$D$28,0,10*ROW('Water Data'!D160))="","",OFFSET('Water Data'!$D$28,0,10*ROW('Water Data'!D160)))</f>
        <v/>
      </c>
      <c r="BU166" s="298" t="str">
        <f ca="true">+IF(OFFSET('Water Data'!$D$29,0,10*ROW('Water Data'!D160))="","",OFFSET('Water Data'!$D$29,0,10*ROW('Water Data'!D160)))</f>
        <v/>
      </c>
      <c r="BV166" s="298" t="str">
        <f ca="true">+IF(OFFSET('Water Data'!$E$27,0,10*ROW('Water Data'!E160))="","",OFFSET('Water Data'!$E$27,0,10*ROW('Water Data'!E160)))</f>
        <v/>
      </c>
      <c r="BW166" s="298" t="str">
        <f ca="true">+IF(OFFSET('Water Data'!$E$28,0,10*ROW('Water Data'!E160))="","",OFFSET('Water Data'!$E$28,0,10*ROW('Water Data'!E160)))</f>
        <v/>
      </c>
      <c r="BX166" s="298" t="str">
        <f ca="true">+IF(OFFSET('Water Data'!$E$29,0,10*ROW('Water Data'!E160))="","",OFFSET('Water Data'!$E$29,0,10*ROW('Water Data'!E160)))</f>
        <v/>
      </c>
      <c r="BY166" s="298" t="str">
        <f ca="true">+IF(OFFSET('Water Data'!$F$27,0,10*ROW('Water Data'!F160))="","",OFFSET('Water Data'!$F$27,0,10*ROW('Water Data'!F160)))</f>
        <v/>
      </c>
      <c r="BZ166" s="298" t="str">
        <f ca="true">+IF(OFFSET('Water Data'!$F$28,0,10*ROW('Water Data'!F160))="","",OFFSET('Water Data'!$F$28,0,10*ROW('Water Data'!F160)))</f>
        <v/>
      </c>
      <c r="CA166" s="298" t="str">
        <f ca="true">+IF(OFFSET('Water Data'!$F$29,0,10*ROW('Water Data'!F160))="","",OFFSET('Water Data'!$F$29,0,10*ROW('Water Data'!F160)))</f>
        <v/>
      </c>
      <c r="CB166" s="298" t="str">
        <f ca="true">+IF(OFFSET('Water Data'!$G$27,0,10*ROW('Water Data'!G160))="","",OFFSET('Water Data'!$G$27,0,10*ROW('Water Data'!G160)))</f>
        <v/>
      </c>
      <c r="CC166" s="298" t="str">
        <f ca="true">+IF(OFFSET('Water Data'!$G$28,0,10*ROW('Water Data'!G160))="","",OFFSET('Water Data'!$G$28,0,10*ROW('Water Data'!G160)))</f>
        <v/>
      </c>
      <c r="CD166" s="298" t="str">
        <f ca="true">+IF(OFFSET('Water Data'!$G$29,0,10*ROW('Water Data'!G160))="","",OFFSET('Water Data'!$G$29,0,10*ROW('Water Data'!G160)))</f>
        <v/>
      </c>
      <c r="CE166" s="298" t="str">
        <f ca="true">+IF(OFFSET('Water Data'!$H$27,0,10*ROW('Water Data'!H160))="","",OFFSET('Water Data'!$H$27,0,10*ROW('Water Data'!H160)))</f>
        <v/>
      </c>
      <c r="CF166" s="298" t="str">
        <f ca="true">+IF(OFFSET('Water Data'!$H$28,0,10*ROW('Water Data'!H160))="","",OFFSET('Water Data'!$H$28,0,10*ROW('Water Data'!H160)))</f>
        <v/>
      </c>
      <c r="CG166" s="298" t="str">
        <f ca="true">+IF(OFFSET('Water Data'!$H$29,0,10*ROW('Water Data'!H160))="","",OFFSET('Water Data'!$H$29,0,10*ROW('Water Data'!H160)))</f>
        <v/>
      </c>
      <c r="CH166" s="298" t="str">
        <f ca="true">+IF(OFFSET('Water Data'!$I$27,0,10*ROW('Water Data'!I160))="","",OFFSET('Water Data'!$I$27,0,10*ROW('Water Data'!I160)))</f>
        <v/>
      </c>
      <c r="CI166" s="298" t="str">
        <f ca="true">+IF(OFFSET('Water Data'!$I$28,0,10*ROW('Water Data'!I160))="","",OFFSET('Water Data'!$I$28,0,10*ROW('Water Data'!I160)))</f>
        <v/>
      </c>
      <c r="CJ166" s="298" t="str">
        <f ca="true">+IF(OFFSET('Water Data'!$I$29,0,10*ROW('Water Data'!I160))="","",OFFSET('Water Data'!$I$29,0,10*ROW('Water Data'!I160)))</f>
        <v/>
      </c>
      <c r="CK166" s="298" t="str">
        <f ca="true">+IF(OFFSET('Sanitation Data'!$D$28,0,10*ROW('Sanitation Data'!D160))="","",OFFSET('Sanitation Data'!$D$28,0,10*ROW('Sanitation Data'!D160)))</f>
        <v/>
      </c>
      <c r="CL166" s="298" t="str">
        <f ca="true">+IF(OFFSET('Sanitation Data'!$D$29,0,10*ROW('Sanitation Data'!D160))="","",OFFSET('Sanitation Data'!$D$29,0,10*ROW('Sanitation Data'!D160)))</f>
        <v/>
      </c>
      <c r="CM166" s="298" t="str">
        <f ca="true">+IF(OFFSET('Sanitation Data'!$D$30,0,10*ROW('Sanitation Data'!D160))="","",OFFSET('Sanitation Data'!$D$30,0,10*ROW('Sanitation Data'!D160)))</f>
        <v/>
      </c>
      <c r="CN166" s="298" t="str">
        <f ca="true">+IF(OFFSET('Sanitation Data'!$D$31,0,10*ROW('Sanitation Data'!D160))="","",OFFSET('Sanitation Data'!$D$31,0,10*ROW('Sanitation Data'!D160)))</f>
        <v/>
      </c>
      <c r="CO166" s="298" t="str">
        <f ca="true">+IF(OFFSET('Sanitation Data'!$D$32,0,10*ROW('Sanitation Data'!D160))="","",OFFSET('Sanitation Data'!$D$32,0,10*ROW('Sanitation Data'!D160)))</f>
        <v/>
      </c>
      <c r="CP166" s="298" t="str">
        <f ca="true">+IF(OFFSET('Sanitation Data'!$E$28,0,10*ROW('Sanitation Data'!E160))="","",OFFSET('Sanitation Data'!$E$28,0,10*ROW('Sanitation Data'!E160)))</f>
        <v/>
      </c>
      <c r="CQ166" s="298" t="str">
        <f ca="true">+IF(OFFSET('Sanitation Data'!$E$29,0,10*ROW('Sanitation Data'!E160))="","",OFFSET('Sanitation Data'!$E$29,0,10*ROW('Sanitation Data'!E160)))</f>
        <v/>
      </c>
      <c r="CR166" s="298" t="str">
        <f ca="true">+IF(OFFSET('Sanitation Data'!$E$30,0,10*ROW('Sanitation Data'!E160))="","",OFFSET('Sanitation Data'!$E$30,0,10*ROW('Sanitation Data'!E160)))</f>
        <v/>
      </c>
      <c r="CS166" s="298" t="str">
        <f ca="true">+IF(OFFSET('Sanitation Data'!$E$31,0,10*ROW('Sanitation Data'!E160))="","",OFFSET('Sanitation Data'!$E$31,0,10*ROW('Sanitation Data'!E160)))</f>
        <v/>
      </c>
      <c r="CT166" s="298" t="str">
        <f ca="true">+IF(OFFSET('Sanitation Data'!$E$32,0,10*ROW('Sanitation Data'!E160))="","",OFFSET('Sanitation Data'!$E$32,0,10*ROW('Sanitation Data'!E160)))</f>
        <v/>
      </c>
      <c r="CU166" s="298" t="str">
        <f ca="true">+IF(OFFSET('Sanitation Data'!$F$28,0,10*ROW('Sanitation Data'!F160))="","",OFFSET('Sanitation Data'!$F$28,0,10*ROW('Sanitation Data'!F160)))</f>
        <v/>
      </c>
      <c r="CV166" s="298" t="str">
        <f ca="true">+IF(OFFSET('Sanitation Data'!$F$29,0,10*ROW('Sanitation Data'!F160))="","",OFFSET('Sanitation Data'!$F$29,0,10*ROW('Sanitation Data'!F160)))</f>
        <v/>
      </c>
      <c r="CW166" s="298" t="str">
        <f ca="true">+IF(OFFSET('Sanitation Data'!$F$30,0,10*ROW('Sanitation Data'!F160))="","",OFFSET('Sanitation Data'!$F$30,0,10*ROW('Sanitation Data'!F160)))</f>
        <v/>
      </c>
      <c r="CX166" s="298" t="str">
        <f ca="true">+IF(OFFSET('Sanitation Data'!$F$31,0,10*ROW('Sanitation Data'!F160))="","",OFFSET('Sanitation Data'!$F$31,0,10*ROW('Sanitation Data'!F160)))</f>
        <v/>
      </c>
      <c r="CY166" s="298" t="str">
        <f ca="true">+IF(OFFSET('Sanitation Data'!$F$32,0,10*ROW('Sanitation Data'!F160))="","",OFFSET('Sanitation Data'!$F$32,0,10*ROW('Sanitation Data'!F160)))</f>
        <v/>
      </c>
      <c r="CZ166" s="298" t="str">
        <f ca="true">+IF(OFFSET('Sanitation Data'!$G$28,0,10*ROW('Sanitation Data'!G160))="","",OFFSET('Sanitation Data'!$G$28,0,10*ROW('Sanitation Data'!G160)))</f>
        <v/>
      </c>
      <c r="DA166" s="298" t="str">
        <f ca="true">+IF(OFFSET('Sanitation Data'!$G$29,0,10*ROW('Sanitation Data'!G160))="","",OFFSET('Sanitation Data'!$G$29,0,10*ROW('Sanitation Data'!G160)))</f>
        <v/>
      </c>
      <c r="DB166" s="298" t="str">
        <f ca="true">+IF(OFFSET('Sanitation Data'!$G$30,0,10*ROW('Sanitation Data'!G160))="","",OFFSET('Sanitation Data'!$G$30,0,10*ROW('Sanitation Data'!G160)))</f>
        <v/>
      </c>
      <c r="DC166" s="298" t="str">
        <f ca="true">+IF(OFFSET('Sanitation Data'!$G$31,0,10*ROW('Sanitation Data'!G160))="","",OFFSET('Sanitation Data'!$G$31,0,10*ROW('Sanitation Data'!G160)))</f>
        <v/>
      </c>
      <c r="DD166" s="298" t="str">
        <f ca="true">+IF(OFFSET('Sanitation Data'!$G$32,0,10*ROW('Sanitation Data'!G160))="","",OFFSET('Sanitation Data'!$G$32,0,10*ROW('Sanitation Data'!G160)))</f>
        <v/>
      </c>
      <c r="DE166" s="298" t="str">
        <f ca="true">+IF(OFFSET('Sanitation Data'!$H$28,0,10*ROW('Sanitation Data'!H160))="","",OFFSET('Sanitation Data'!$H$28,0,10*ROW('Sanitation Data'!H160)))</f>
        <v/>
      </c>
      <c r="DF166" s="298" t="str">
        <f ca="true">+IF(OFFSET('Sanitation Data'!$H$29,0,10*ROW('Sanitation Data'!H160))="","",OFFSET('Sanitation Data'!$H$29,0,10*ROW('Sanitation Data'!H160)))</f>
        <v/>
      </c>
      <c r="DG166" s="298" t="str">
        <f ca="true">+IF(OFFSET('Sanitation Data'!$H$30,0,10*ROW('Sanitation Data'!H160))="","",OFFSET('Sanitation Data'!$H$30,0,10*ROW('Sanitation Data'!H160)))</f>
        <v/>
      </c>
      <c r="DH166" s="298" t="str">
        <f ca="true">+IF(OFFSET('Sanitation Data'!$H$31,0,10*ROW('Sanitation Data'!H160))="","",OFFSET('Sanitation Data'!$H$31,0,10*ROW('Sanitation Data'!H160)))</f>
        <v/>
      </c>
      <c r="DI166" s="298" t="str">
        <f ca="true">+IF(OFFSET('Sanitation Data'!$H$32,0,10*ROW('Sanitation Data'!H160))="","",OFFSET('Sanitation Data'!$H$32,0,10*ROW('Sanitation Data'!H160)))</f>
        <v/>
      </c>
      <c r="DJ166" s="298" t="str">
        <f ca="true">+IF(OFFSET('Sanitation Data'!$I$28,0,10*ROW('Sanitation Data'!I160))="","",OFFSET('Sanitation Data'!$I$28,0,10*ROW('Sanitation Data'!I160)))</f>
        <v/>
      </c>
      <c r="DK166" s="298" t="str">
        <f ca="true">+IF(OFFSET('Sanitation Data'!$I$29,0,10*ROW('Sanitation Data'!I160))="","",OFFSET('Sanitation Data'!$I$29,0,10*ROW('Sanitation Data'!I160)))</f>
        <v/>
      </c>
      <c r="DL166" s="298" t="str">
        <f ca="true">+IF(OFFSET('Sanitation Data'!$I$30,0,10*ROW('Sanitation Data'!I160))="","",OFFSET('Sanitation Data'!$I$30,0,10*ROW('Sanitation Data'!I160)))</f>
        <v/>
      </c>
      <c r="DM166" s="298" t="str">
        <f ca="true">+IF(OFFSET('Sanitation Data'!$I$31,0,10*ROW('Sanitation Data'!I160))="","",OFFSET('Sanitation Data'!$I$31,0,10*ROW('Sanitation Data'!I160)))</f>
        <v/>
      </c>
      <c r="DN166" s="298" t="str">
        <f ca="true">+IF(OFFSET('Sanitation Data'!$I$32,0,10*ROW('Sanitation Data'!I160))="","",OFFSET('Sanitation Data'!$I$32,0,10*ROW('Sanitation Data'!I160)))</f>
        <v/>
      </c>
      <c r="DO166" s="298" t="str">
        <f ca="true">+IF(OFFSET('Hygiene Data'!$D$11,0,10*ROW('Hygiene Data'!D160))="","",OFFSET('Hygiene Data'!$D$11,0,10*ROW('Hygiene Data'!D160)))</f>
        <v/>
      </c>
      <c r="DP166" s="298" t="str">
        <f ca="true">+IF(OFFSET('Hygiene Data'!$D$12,0,10*ROW('Hygiene Data'!D160))="","",OFFSET('Hygiene Data'!$D$12,0,10*ROW('Hygiene Data'!D160)))</f>
        <v/>
      </c>
      <c r="DQ166" s="298" t="str">
        <f ca="true">+IF(OFFSET('Hygiene Data'!$D$13,0,10*ROW('Hygiene Data'!D160))="","",OFFSET('Hygiene Data'!$D$13,0,10*ROW('Hygiene Data'!D160)))</f>
        <v/>
      </c>
      <c r="DR166" s="298" t="str">
        <f ca="true">+IF(OFFSET('Hygiene Data'!$E$11,0,10*ROW('Hygiene Data'!E160))="","",OFFSET('Hygiene Data'!$E$11,0,10*ROW('Hygiene Data'!E160)))</f>
        <v/>
      </c>
      <c r="DS166" s="298" t="str">
        <f ca="true">+IF(OFFSET('Hygiene Data'!$E$12,0,10*ROW('Hygiene Data'!E160))="","",OFFSET('Hygiene Data'!$E$12,0,10*ROW('Hygiene Data'!E160)))</f>
        <v/>
      </c>
      <c r="DT166" s="298" t="str">
        <f ca="true">+IF(OFFSET('Hygiene Data'!$E$13,0,10*ROW('Hygiene Data'!E160))="","",OFFSET('Hygiene Data'!$E$13,0,10*ROW('Hygiene Data'!E160)))</f>
        <v/>
      </c>
      <c r="DU166" s="298" t="str">
        <f ca="true">+IF(OFFSET('Hygiene Data'!$F$11,0,10*ROW('Hygiene Data'!F160))="","",OFFSET('Hygiene Data'!$F$11,0,10*ROW('Hygiene Data'!F160)))</f>
        <v/>
      </c>
      <c r="DV166" s="298" t="str">
        <f ca="true">+IF(OFFSET('Hygiene Data'!$F$12,0,10*ROW('Hygiene Data'!F160))="","",OFFSET('Hygiene Data'!$F$12,0,10*ROW('Hygiene Data'!F160)))</f>
        <v/>
      </c>
      <c r="DW166" s="298" t="str">
        <f ca="true">+IF(OFFSET('Hygiene Data'!$F$13,0,10*ROW('Hygiene Data'!F160))="","",OFFSET('Hygiene Data'!$F$13,0,10*ROW('Hygiene Data'!F160)))</f>
        <v/>
      </c>
      <c r="DX166" s="298" t="str">
        <f ca="true">+IF(OFFSET('Hygiene Data'!$G$11,0,10*ROW('Hygiene Data'!G160))="","",OFFSET('Hygiene Data'!$G$11,0,10*ROW('Hygiene Data'!G160)))</f>
        <v/>
      </c>
      <c r="DY166" s="298" t="str">
        <f ca="true">+IF(OFFSET('Hygiene Data'!$G$12,0,10*ROW('Hygiene Data'!G160))="","",OFFSET('Hygiene Data'!$G$12,0,10*ROW('Hygiene Data'!G160)))</f>
        <v/>
      </c>
      <c r="DZ166" s="298" t="str">
        <f ca="true">+IF(OFFSET('Hygiene Data'!$G$13,0,10*ROW('Hygiene Data'!G160))="","",OFFSET('Hygiene Data'!$G$13,0,10*ROW('Hygiene Data'!G160)))</f>
        <v/>
      </c>
      <c r="EA166" s="298" t="str">
        <f ca="true">+IF(OFFSET('Hygiene Data'!$H$11,0,10*ROW('Hygiene Data'!H160))="","",OFFSET('Hygiene Data'!$H$11,0,10*ROW('Hygiene Data'!H160)))</f>
        <v/>
      </c>
      <c r="EB166" s="298" t="str">
        <f ca="true">+IF(OFFSET('Hygiene Data'!$H$12,0,10*ROW('Hygiene Data'!H160))="","",OFFSET('Hygiene Data'!$H$12,0,10*ROW('Hygiene Data'!H160)))</f>
        <v/>
      </c>
      <c r="EC166" s="298" t="str">
        <f ca="true">+IF(OFFSET('Hygiene Data'!$H$13,0,10*ROW('Hygiene Data'!H160))="","",OFFSET('Hygiene Data'!$H$13,0,10*ROW('Hygiene Data'!H160)))</f>
        <v/>
      </c>
      <c r="ED166" s="298" t="str">
        <f ca="true">+IF(OFFSET('Hygiene Data'!$I$11,0,10*ROW('Hygiene Data'!I160))="","",OFFSET('Hygiene Data'!$I$11,0,10*ROW('Hygiene Data'!I160)))</f>
        <v/>
      </c>
      <c r="EE166" s="298" t="str">
        <f ca="true">+IF(OFFSET('Hygiene Data'!$I$12,0,10*ROW('Hygiene Data'!I160))="","",OFFSET('Hygiene Data'!$I$12,0,10*ROW('Hygiene Data'!I160)))</f>
        <v/>
      </c>
      <c r="EF166" s="298"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54"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8"/>
      <c r="BS167" s="298" t="str">
        <f ca="true">+IF(OFFSET('Water Data'!$D$27,0,10*ROW('Water Data'!D161))="","",OFFSET('Water Data'!$D$27,0,10*ROW('Water Data'!D161)))</f>
        <v/>
      </c>
      <c r="BT167" s="298" t="str">
        <f ca="true">+IF(OFFSET('Water Data'!$D$28,0,10*ROW('Water Data'!D161))="","",OFFSET('Water Data'!$D$28,0,10*ROW('Water Data'!D161)))</f>
        <v/>
      </c>
      <c r="BU167" s="298" t="str">
        <f ca="true">+IF(OFFSET('Water Data'!$D$29,0,10*ROW('Water Data'!D161))="","",OFFSET('Water Data'!$D$29,0,10*ROW('Water Data'!D161)))</f>
        <v/>
      </c>
      <c r="BV167" s="298" t="str">
        <f ca="true">+IF(OFFSET('Water Data'!$E$27,0,10*ROW('Water Data'!E161))="","",OFFSET('Water Data'!$E$27,0,10*ROW('Water Data'!E161)))</f>
        <v/>
      </c>
      <c r="BW167" s="298" t="str">
        <f ca="true">+IF(OFFSET('Water Data'!$E$28,0,10*ROW('Water Data'!E161))="","",OFFSET('Water Data'!$E$28,0,10*ROW('Water Data'!E161)))</f>
        <v/>
      </c>
      <c r="BX167" s="298" t="str">
        <f ca="true">+IF(OFFSET('Water Data'!$E$29,0,10*ROW('Water Data'!E161))="","",OFFSET('Water Data'!$E$29,0,10*ROW('Water Data'!E161)))</f>
        <v/>
      </c>
      <c r="BY167" s="298" t="str">
        <f ca="true">+IF(OFFSET('Water Data'!$F$27,0,10*ROW('Water Data'!F161))="","",OFFSET('Water Data'!$F$27,0,10*ROW('Water Data'!F161)))</f>
        <v/>
      </c>
      <c r="BZ167" s="298" t="str">
        <f ca="true">+IF(OFFSET('Water Data'!$F$28,0,10*ROW('Water Data'!F161))="","",OFFSET('Water Data'!$F$28,0,10*ROW('Water Data'!F161)))</f>
        <v/>
      </c>
      <c r="CA167" s="298" t="str">
        <f ca="true">+IF(OFFSET('Water Data'!$F$29,0,10*ROW('Water Data'!F161))="","",OFFSET('Water Data'!$F$29,0,10*ROW('Water Data'!F161)))</f>
        <v/>
      </c>
      <c r="CB167" s="298" t="str">
        <f ca="true">+IF(OFFSET('Water Data'!$G$27,0,10*ROW('Water Data'!G161))="","",OFFSET('Water Data'!$G$27,0,10*ROW('Water Data'!G161)))</f>
        <v/>
      </c>
      <c r="CC167" s="298" t="str">
        <f ca="true">+IF(OFFSET('Water Data'!$G$28,0,10*ROW('Water Data'!G161))="","",OFFSET('Water Data'!$G$28,0,10*ROW('Water Data'!G161)))</f>
        <v/>
      </c>
      <c r="CD167" s="298" t="str">
        <f ca="true">+IF(OFFSET('Water Data'!$G$29,0,10*ROW('Water Data'!G161))="","",OFFSET('Water Data'!$G$29,0,10*ROW('Water Data'!G161)))</f>
        <v/>
      </c>
      <c r="CE167" s="298" t="str">
        <f ca="true">+IF(OFFSET('Water Data'!$H$27,0,10*ROW('Water Data'!H161))="","",OFFSET('Water Data'!$H$27,0,10*ROW('Water Data'!H161)))</f>
        <v/>
      </c>
      <c r="CF167" s="298" t="str">
        <f ca="true">+IF(OFFSET('Water Data'!$H$28,0,10*ROW('Water Data'!H161))="","",OFFSET('Water Data'!$H$28,0,10*ROW('Water Data'!H161)))</f>
        <v/>
      </c>
      <c r="CG167" s="298" t="str">
        <f ca="true">+IF(OFFSET('Water Data'!$H$29,0,10*ROW('Water Data'!H161))="","",OFFSET('Water Data'!$H$29,0,10*ROW('Water Data'!H161)))</f>
        <v/>
      </c>
      <c r="CH167" s="298" t="str">
        <f ca="true">+IF(OFFSET('Water Data'!$I$27,0,10*ROW('Water Data'!I161))="","",OFFSET('Water Data'!$I$27,0,10*ROW('Water Data'!I161)))</f>
        <v/>
      </c>
      <c r="CI167" s="298" t="str">
        <f ca="true">+IF(OFFSET('Water Data'!$I$28,0,10*ROW('Water Data'!I161))="","",OFFSET('Water Data'!$I$28,0,10*ROW('Water Data'!I161)))</f>
        <v/>
      </c>
      <c r="CJ167" s="298" t="str">
        <f ca="true">+IF(OFFSET('Water Data'!$I$29,0,10*ROW('Water Data'!I161))="","",OFFSET('Water Data'!$I$29,0,10*ROW('Water Data'!I161)))</f>
        <v/>
      </c>
      <c r="CK167" s="298" t="str">
        <f ca="true">+IF(OFFSET('Sanitation Data'!$D$28,0,10*ROW('Sanitation Data'!D161))="","",OFFSET('Sanitation Data'!$D$28,0,10*ROW('Sanitation Data'!D161)))</f>
        <v/>
      </c>
      <c r="CL167" s="298" t="str">
        <f ca="true">+IF(OFFSET('Sanitation Data'!$D$29,0,10*ROW('Sanitation Data'!D161))="","",OFFSET('Sanitation Data'!$D$29,0,10*ROW('Sanitation Data'!D161)))</f>
        <v/>
      </c>
      <c r="CM167" s="298" t="str">
        <f ca="true">+IF(OFFSET('Sanitation Data'!$D$30,0,10*ROW('Sanitation Data'!D161))="","",OFFSET('Sanitation Data'!$D$30,0,10*ROW('Sanitation Data'!D161)))</f>
        <v/>
      </c>
      <c r="CN167" s="298" t="str">
        <f ca="true">+IF(OFFSET('Sanitation Data'!$D$31,0,10*ROW('Sanitation Data'!D161))="","",OFFSET('Sanitation Data'!$D$31,0,10*ROW('Sanitation Data'!D161)))</f>
        <v/>
      </c>
      <c r="CO167" s="298" t="str">
        <f ca="true">+IF(OFFSET('Sanitation Data'!$D$32,0,10*ROW('Sanitation Data'!D161))="","",OFFSET('Sanitation Data'!$D$32,0,10*ROW('Sanitation Data'!D161)))</f>
        <v/>
      </c>
      <c r="CP167" s="298" t="str">
        <f ca="true">+IF(OFFSET('Sanitation Data'!$E$28,0,10*ROW('Sanitation Data'!E161))="","",OFFSET('Sanitation Data'!$E$28,0,10*ROW('Sanitation Data'!E161)))</f>
        <v/>
      </c>
      <c r="CQ167" s="298" t="str">
        <f ca="true">+IF(OFFSET('Sanitation Data'!$E$29,0,10*ROW('Sanitation Data'!E161))="","",OFFSET('Sanitation Data'!$E$29,0,10*ROW('Sanitation Data'!E161)))</f>
        <v/>
      </c>
      <c r="CR167" s="298" t="str">
        <f ca="true">+IF(OFFSET('Sanitation Data'!$E$30,0,10*ROW('Sanitation Data'!E161))="","",OFFSET('Sanitation Data'!$E$30,0,10*ROW('Sanitation Data'!E161)))</f>
        <v/>
      </c>
      <c r="CS167" s="298" t="str">
        <f ca="true">+IF(OFFSET('Sanitation Data'!$E$31,0,10*ROW('Sanitation Data'!E161))="","",OFFSET('Sanitation Data'!$E$31,0,10*ROW('Sanitation Data'!E161)))</f>
        <v/>
      </c>
      <c r="CT167" s="298" t="str">
        <f ca="true">+IF(OFFSET('Sanitation Data'!$E$32,0,10*ROW('Sanitation Data'!E161))="","",OFFSET('Sanitation Data'!$E$32,0,10*ROW('Sanitation Data'!E161)))</f>
        <v/>
      </c>
      <c r="CU167" s="298" t="str">
        <f ca="true">+IF(OFFSET('Sanitation Data'!$F$28,0,10*ROW('Sanitation Data'!F161))="","",OFFSET('Sanitation Data'!$F$28,0,10*ROW('Sanitation Data'!F161)))</f>
        <v/>
      </c>
      <c r="CV167" s="298" t="str">
        <f ca="true">+IF(OFFSET('Sanitation Data'!$F$29,0,10*ROW('Sanitation Data'!F161))="","",OFFSET('Sanitation Data'!$F$29,0,10*ROW('Sanitation Data'!F161)))</f>
        <v/>
      </c>
      <c r="CW167" s="298" t="str">
        <f ca="true">+IF(OFFSET('Sanitation Data'!$F$30,0,10*ROW('Sanitation Data'!F161))="","",OFFSET('Sanitation Data'!$F$30,0,10*ROW('Sanitation Data'!F161)))</f>
        <v/>
      </c>
      <c r="CX167" s="298" t="str">
        <f ca="true">+IF(OFFSET('Sanitation Data'!$F$31,0,10*ROW('Sanitation Data'!F161))="","",OFFSET('Sanitation Data'!$F$31,0,10*ROW('Sanitation Data'!F161)))</f>
        <v/>
      </c>
      <c r="CY167" s="298" t="str">
        <f ca="true">+IF(OFFSET('Sanitation Data'!$F$32,0,10*ROW('Sanitation Data'!F161))="","",OFFSET('Sanitation Data'!$F$32,0,10*ROW('Sanitation Data'!F161)))</f>
        <v/>
      </c>
      <c r="CZ167" s="298" t="str">
        <f ca="true">+IF(OFFSET('Sanitation Data'!$G$28,0,10*ROW('Sanitation Data'!G161))="","",OFFSET('Sanitation Data'!$G$28,0,10*ROW('Sanitation Data'!G161)))</f>
        <v/>
      </c>
      <c r="DA167" s="298" t="str">
        <f ca="true">+IF(OFFSET('Sanitation Data'!$G$29,0,10*ROW('Sanitation Data'!G161))="","",OFFSET('Sanitation Data'!$G$29,0,10*ROW('Sanitation Data'!G161)))</f>
        <v/>
      </c>
      <c r="DB167" s="298" t="str">
        <f ca="true">+IF(OFFSET('Sanitation Data'!$G$30,0,10*ROW('Sanitation Data'!G161))="","",OFFSET('Sanitation Data'!$G$30,0,10*ROW('Sanitation Data'!G161)))</f>
        <v/>
      </c>
      <c r="DC167" s="298" t="str">
        <f ca="true">+IF(OFFSET('Sanitation Data'!$G$31,0,10*ROW('Sanitation Data'!G161))="","",OFFSET('Sanitation Data'!$G$31,0,10*ROW('Sanitation Data'!G161)))</f>
        <v/>
      </c>
      <c r="DD167" s="298" t="str">
        <f ca="true">+IF(OFFSET('Sanitation Data'!$G$32,0,10*ROW('Sanitation Data'!G161))="","",OFFSET('Sanitation Data'!$G$32,0,10*ROW('Sanitation Data'!G161)))</f>
        <v/>
      </c>
      <c r="DE167" s="298" t="str">
        <f ca="true">+IF(OFFSET('Sanitation Data'!$H$28,0,10*ROW('Sanitation Data'!H161))="","",OFFSET('Sanitation Data'!$H$28,0,10*ROW('Sanitation Data'!H161)))</f>
        <v/>
      </c>
      <c r="DF167" s="298" t="str">
        <f ca="true">+IF(OFFSET('Sanitation Data'!$H$29,0,10*ROW('Sanitation Data'!H161))="","",OFFSET('Sanitation Data'!$H$29,0,10*ROW('Sanitation Data'!H161)))</f>
        <v/>
      </c>
      <c r="DG167" s="298" t="str">
        <f ca="true">+IF(OFFSET('Sanitation Data'!$H$30,0,10*ROW('Sanitation Data'!H161))="","",OFFSET('Sanitation Data'!$H$30,0,10*ROW('Sanitation Data'!H161)))</f>
        <v/>
      </c>
      <c r="DH167" s="298" t="str">
        <f ca="true">+IF(OFFSET('Sanitation Data'!$H$31,0,10*ROW('Sanitation Data'!H161))="","",OFFSET('Sanitation Data'!$H$31,0,10*ROW('Sanitation Data'!H161)))</f>
        <v/>
      </c>
      <c r="DI167" s="298" t="str">
        <f ca="true">+IF(OFFSET('Sanitation Data'!$H$32,0,10*ROW('Sanitation Data'!H161))="","",OFFSET('Sanitation Data'!$H$32,0,10*ROW('Sanitation Data'!H161)))</f>
        <v/>
      </c>
      <c r="DJ167" s="298" t="str">
        <f ca="true">+IF(OFFSET('Sanitation Data'!$I$28,0,10*ROW('Sanitation Data'!I161))="","",OFFSET('Sanitation Data'!$I$28,0,10*ROW('Sanitation Data'!I161)))</f>
        <v/>
      </c>
      <c r="DK167" s="298" t="str">
        <f ca="true">+IF(OFFSET('Sanitation Data'!$I$29,0,10*ROW('Sanitation Data'!I161))="","",OFFSET('Sanitation Data'!$I$29,0,10*ROW('Sanitation Data'!I161)))</f>
        <v/>
      </c>
      <c r="DL167" s="298" t="str">
        <f ca="true">+IF(OFFSET('Sanitation Data'!$I$30,0,10*ROW('Sanitation Data'!I161))="","",OFFSET('Sanitation Data'!$I$30,0,10*ROW('Sanitation Data'!I161)))</f>
        <v/>
      </c>
      <c r="DM167" s="298" t="str">
        <f ca="true">+IF(OFFSET('Sanitation Data'!$I$31,0,10*ROW('Sanitation Data'!I161))="","",OFFSET('Sanitation Data'!$I$31,0,10*ROW('Sanitation Data'!I161)))</f>
        <v/>
      </c>
      <c r="DN167" s="298" t="str">
        <f ca="true">+IF(OFFSET('Sanitation Data'!$I$32,0,10*ROW('Sanitation Data'!I161))="","",OFFSET('Sanitation Data'!$I$32,0,10*ROW('Sanitation Data'!I161)))</f>
        <v/>
      </c>
      <c r="DO167" s="298" t="str">
        <f ca="true">+IF(OFFSET('Hygiene Data'!$D$11,0,10*ROW('Hygiene Data'!D161))="","",OFFSET('Hygiene Data'!$D$11,0,10*ROW('Hygiene Data'!D161)))</f>
        <v/>
      </c>
      <c r="DP167" s="298" t="str">
        <f ca="true">+IF(OFFSET('Hygiene Data'!$D$12,0,10*ROW('Hygiene Data'!D161))="","",OFFSET('Hygiene Data'!$D$12,0,10*ROW('Hygiene Data'!D161)))</f>
        <v/>
      </c>
      <c r="DQ167" s="298" t="str">
        <f ca="true">+IF(OFFSET('Hygiene Data'!$D$13,0,10*ROW('Hygiene Data'!D161))="","",OFFSET('Hygiene Data'!$D$13,0,10*ROW('Hygiene Data'!D161)))</f>
        <v/>
      </c>
      <c r="DR167" s="298" t="str">
        <f ca="true">+IF(OFFSET('Hygiene Data'!$E$11,0,10*ROW('Hygiene Data'!E161))="","",OFFSET('Hygiene Data'!$E$11,0,10*ROW('Hygiene Data'!E161)))</f>
        <v/>
      </c>
      <c r="DS167" s="298" t="str">
        <f ca="true">+IF(OFFSET('Hygiene Data'!$E$12,0,10*ROW('Hygiene Data'!E161))="","",OFFSET('Hygiene Data'!$E$12,0,10*ROW('Hygiene Data'!E161)))</f>
        <v/>
      </c>
      <c r="DT167" s="298" t="str">
        <f ca="true">+IF(OFFSET('Hygiene Data'!$E$13,0,10*ROW('Hygiene Data'!E161))="","",OFFSET('Hygiene Data'!$E$13,0,10*ROW('Hygiene Data'!E161)))</f>
        <v/>
      </c>
      <c r="DU167" s="298" t="str">
        <f ca="true">+IF(OFFSET('Hygiene Data'!$F$11,0,10*ROW('Hygiene Data'!F161))="","",OFFSET('Hygiene Data'!$F$11,0,10*ROW('Hygiene Data'!F161)))</f>
        <v/>
      </c>
      <c r="DV167" s="298" t="str">
        <f ca="true">+IF(OFFSET('Hygiene Data'!$F$12,0,10*ROW('Hygiene Data'!F161))="","",OFFSET('Hygiene Data'!$F$12,0,10*ROW('Hygiene Data'!F161)))</f>
        <v/>
      </c>
      <c r="DW167" s="298" t="str">
        <f ca="true">+IF(OFFSET('Hygiene Data'!$F$13,0,10*ROW('Hygiene Data'!F161))="","",OFFSET('Hygiene Data'!$F$13,0,10*ROW('Hygiene Data'!F161)))</f>
        <v/>
      </c>
      <c r="DX167" s="298" t="str">
        <f ca="true">+IF(OFFSET('Hygiene Data'!$G$11,0,10*ROW('Hygiene Data'!G161))="","",OFFSET('Hygiene Data'!$G$11,0,10*ROW('Hygiene Data'!G161)))</f>
        <v/>
      </c>
      <c r="DY167" s="298" t="str">
        <f ca="true">+IF(OFFSET('Hygiene Data'!$G$12,0,10*ROW('Hygiene Data'!G161))="","",OFFSET('Hygiene Data'!$G$12,0,10*ROW('Hygiene Data'!G161)))</f>
        <v/>
      </c>
      <c r="DZ167" s="298" t="str">
        <f ca="true">+IF(OFFSET('Hygiene Data'!$G$13,0,10*ROW('Hygiene Data'!G161))="","",OFFSET('Hygiene Data'!$G$13,0,10*ROW('Hygiene Data'!G161)))</f>
        <v/>
      </c>
      <c r="EA167" s="298" t="str">
        <f ca="true">+IF(OFFSET('Hygiene Data'!$H$11,0,10*ROW('Hygiene Data'!H161))="","",OFFSET('Hygiene Data'!$H$11,0,10*ROW('Hygiene Data'!H161)))</f>
        <v/>
      </c>
      <c r="EB167" s="298" t="str">
        <f ca="true">+IF(OFFSET('Hygiene Data'!$H$12,0,10*ROW('Hygiene Data'!H161))="","",OFFSET('Hygiene Data'!$H$12,0,10*ROW('Hygiene Data'!H161)))</f>
        <v/>
      </c>
      <c r="EC167" s="298" t="str">
        <f ca="true">+IF(OFFSET('Hygiene Data'!$H$13,0,10*ROW('Hygiene Data'!H161))="","",OFFSET('Hygiene Data'!$H$13,0,10*ROW('Hygiene Data'!H161)))</f>
        <v/>
      </c>
      <c r="ED167" s="298" t="str">
        <f ca="true">+IF(OFFSET('Hygiene Data'!$I$11,0,10*ROW('Hygiene Data'!I161))="","",OFFSET('Hygiene Data'!$I$11,0,10*ROW('Hygiene Data'!I161)))</f>
        <v/>
      </c>
      <c r="EE167" s="298" t="str">
        <f ca="true">+IF(OFFSET('Hygiene Data'!$I$12,0,10*ROW('Hygiene Data'!I161))="","",OFFSET('Hygiene Data'!$I$12,0,10*ROW('Hygiene Data'!I161)))</f>
        <v/>
      </c>
      <c r="EF167" s="298"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54"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8"/>
      <c r="BS168" s="298" t="str">
        <f ca="true">+IF(OFFSET('Water Data'!$D$27,0,10*ROW('Water Data'!D162))="","",OFFSET('Water Data'!$D$27,0,10*ROW('Water Data'!D162)))</f>
        <v/>
      </c>
      <c r="BT168" s="298" t="str">
        <f ca="true">+IF(OFFSET('Water Data'!$D$28,0,10*ROW('Water Data'!D162))="","",OFFSET('Water Data'!$D$28,0,10*ROW('Water Data'!D162)))</f>
        <v/>
      </c>
      <c r="BU168" s="298" t="str">
        <f ca="true">+IF(OFFSET('Water Data'!$D$29,0,10*ROW('Water Data'!D162))="","",OFFSET('Water Data'!$D$29,0,10*ROW('Water Data'!D162)))</f>
        <v/>
      </c>
      <c r="BV168" s="298" t="str">
        <f ca="true">+IF(OFFSET('Water Data'!$E$27,0,10*ROW('Water Data'!E162))="","",OFFSET('Water Data'!$E$27,0,10*ROW('Water Data'!E162)))</f>
        <v/>
      </c>
      <c r="BW168" s="298" t="str">
        <f ca="true">+IF(OFFSET('Water Data'!$E$28,0,10*ROW('Water Data'!E162))="","",OFFSET('Water Data'!$E$28,0,10*ROW('Water Data'!E162)))</f>
        <v/>
      </c>
      <c r="BX168" s="298" t="str">
        <f ca="true">+IF(OFFSET('Water Data'!$E$29,0,10*ROW('Water Data'!E162))="","",OFFSET('Water Data'!$E$29,0,10*ROW('Water Data'!E162)))</f>
        <v/>
      </c>
      <c r="BY168" s="298" t="str">
        <f ca="true">+IF(OFFSET('Water Data'!$F$27,0,10*ROW('Water Data'!F162))="","",OFFSET('Water Data'!$F$27,0,10*ROW('Water Data'!F162)))</f>
        <v/>
      </c>
      <c r="BZ168" s="298" t="str">
        <f ca="true">+IF(OFFSET('Water Data'!$F$28,0,10*ROW('Water Data'!F162))="","",OFFSET('Water Data'!$F$28,0,10*ROW('Water Data'!F162)))</f>
        <v/>
      </c>
      <c r="CA168" s="298" t="str">
        <f ca="true">+IF(OFFSET('Water Data'!$F$29,0,10*ROW('Water Data'!F162))="","",OFFSET('Water Data'!$F$29,0,10*ROW('Water Data'!F162)))</f>
        <v/>
      </c>
      <c r="CB168" s="298" t="str">
        <f ca="true">+IF(OFFSET('Water Data'!$G$27,0,10*ROW('Water Data'!G162))="","",OFFSET('Water Data'!$G$27,0,10*ROW('Water Data'!G162)))</f>
        <v/>
      </c>
      <c r="CC168" s="298" t="str">
        <f ca="true">+IF(OFFSET('Water Data'!$G$28,0,10*ROW('Water Data'!G162))="","",OFFSET('Water Data'!$G$28,0,10*ROW('Water Data'!G162)))</f>
        <v/>
      </c>
      <c r="CD168" s="298" t="str">
        <f ca="true">+IF(OFFSET('Water Data'!$G$29,0,10*ROW('Water Data'!G162))="","",OFFSET('Water Data'!$G$29,0,10*ROW('Water Data'!G162)))</f>
        <v/>
      </c>
      <c r="CE168" s="298" t="str">
        <f ca="true">+IF(OFFSET('Water Data'!$H$27,0,10*ROW('Water Data'!H162))="","",OFFSET('Water Data'!$H$27,0,10*ROW('Water Data'!H162)))</f>
        <v/>
      </c>
      <c r="CF168" s="298" t="str">
        <f ca="true">+IF(OFFSET('Water Data'!$H$28,0,10*ROW('Water Data'!H162))="","",OFFSET('Water Data'!$H$28,0,10*ROW('Water Data'!H162)))</f>
        <v/>
      </c>
      <c r="CG168" s="298" t="str">
        <f ca="true">+IF(OFFSET('Water Data'!$H$29,0,10*ROW('Water Data'!H162))="","",OFFSET('Water Data'!$H$29,0,10*ROW('Water Data'!H162)))</f>
        <v/>
      </c>
      <c r="CH168" s="298" t="str">
        <f ca="true">+IF(OFFSET('Water Data'!$I$27,0,10*ROW('Water Data'!I162))="","",OFFSET('Water Data'!$I$27,0,10*ROW('Water Data'!I162)))</f>
        <v/>
      </c>
      <c r="CI168" s="298" t="str">
        <f ca="true">+IF(OFFSET('Water Data'!$I$28,0,10*ROW('Water Data'!I162))="","",OFFSET('Water Data'!$I$28,0,10*ROW('Water Data'!I162)))</f>
        <v/>
      </c>
      <c r="CJ168" s="298" t="str">
        <f ca="true">+IF(OFFSET('Water Data'!$I$29,0,10*ROW('Water Data'!I162))="","",OFFSET('Water Data'!$I$29,0,10*ROW('Water Data'!I162)))</f>
        <v/>
      </c>
      <c r="CK168" s="298" t="str">
        <f ca="true">+IF(OFFSET('Sanitation Data'!$D$28,0,10*ROW('Sanitation Data'!D162))="","",OFFSET('Sanitation Data'!$D$28,0,10*ROW('Sanitation Data'!D162)))</f>
        <v/>
      </c>
      <c r="CL168" s="298" t="str">
        <f ca="true">+IF(OFFSET('Sanitation Data'!$D$29,0,10*ROW('Sanitation Data'!D162))="","",OFFSET('Sanitation Data'!$D$29,0,10*ROW('Sanitation Data'!D162)))</f>
        <v/>
      </c>
      <c r="CM168" s="298" t="str">
        <f ca="true">+IF(OFFSET('Sanitation Data'!$D$30,0,10*ROW('Sanitation Data'!D162))="","",OFFSET('Sanitation Data'!$D$30,0,10*ROW('Sanitation Data'!D162)))</f>
        <v/>
      </c>
      <c r="CN168" s="298" t="str">
        <f ca="true">+IF(OFFSET('Sanitation Data'!$D$31,0,10*ROW('Sanitation Data'!D162))="","",OFFSET('Sanitation Data'!$D$31,0,10*ROW('Sanitation Data'!D162)))</f>
        <v/>
      </c>
      <c r="CO168" s="298" t="str">
        <f ca="true">+IF(OFFSET('Sanitation Data'!$D$32,0,10*ROW('Sanitation Data'!D162))="","",OFFSET('Sanitation Data'!$D$32,0,10*ROW('Sanitation Data'!D162)))</f>
        <v/>
      </c>
      <c r="CP168" s="298" t="str">
        <f ca="true">+IF(OFFSET('Sanitation Data'!$E$28,0,10*ROW('Sanitation Data'!E162))="","",OFFSET('Sanitation Data'!$E$28,0,10*ROW('Sanitation Data'!E162)))</f>
        <v/>
      </c>
      <c r="CQ168" s="298" t="str">
        <f ca="true">+IF(OFFSET('Sanitation Data'!$E$29,0,10*ROW('Sanitation Data'!E162))="","",OFFSET('Sanitation Data'!$E$29,0,10*ROW('Sanitation Data'!E162)))</f>
        <v/>
      </c>
      <c r="CR168" s="298" t="str">
        <f ca="true">+IF(OFFSET('Sanitation Data'!$E$30,0,10*ROW('Sanitation Data'!E162))="","",OFFSET('Sanitation Data'!$E$30,0,10*ROW('Sanitation Data'!E162)))</f>
        <v/>
      </c>
      <c r="CS168" s="298" t="str">
        <f ca="true">+IF(OFFSET('Sanitation Data'!$E$31,0,10*ROW('Sanitation Data'!E162))="","",OFFSET('Sanitation Data'!$E$31,0,10*ROW('Sanitation Data'!E162)))</f>
        <v/>
      </c>
      <c r="CT168" s="298" t="str">
        <f ca="true">+IF(OFFSET('Sanitation Data'!$E$32,0,10*ROW('Sanitation Data'!E162))="","",OFFSET('Sanitation Data'!$E$32,0,10*ROW('Sanitation Data'!E162)))</f>
        <v/>
      </c>
      <c r="CU168" s="298" t="str">
        <f ca="true">+IF(OFFSET('Sanitation Data'!$F$28,0,10*ROW('Sanitation Data'!F162))="","",OFFSET('Sanitation Data'!$F$28,0,10*ROW('Sanitation Data'!F162)))</f>
        <v/>
      </c>
      <c r="CV168" s="298" t="str">
        <f ca="true">+IF(OFFSET('Sanitation Data'!$F$29,0,10*ROW('Sanitation Data'!F162))="","",OFFSET('Sanitation Data'!$F$29,0,10*ROW('Sanitation Data'!F162)))</f>
        <v/>
      </c>
      <c r="CW168" s="298" t="str">
        <f ca="true">+IF(OFFSET('Sanitation Data'!$F$30,0,10*ROW('Sanitation Data'!F162))="","",OFFSET('Sanitation Data'!$F$30,0,10*ROW('Sanitation Data'!F162)))</f>
        <v/>
      </c>
      <c r="CX168" s="298" t="str">
        <f ca="true">+IF(OFFSET('Sanitation Data'!$F$31,0,10*ROW('Sanitation Data'!F162))="","",OFFSET('Sanitation Data'!$F$31,0,10*ROW('Sanitation Data'!F162)))</f>
        <v/>
      </c>
      <c r="CY168" s="298" t="str">
        <f ca="true">+IF(OFFSET('Sanitation Data'!$F$32,0,10*ROW('Sanitation Data'!F162))="","",OFFSET('Sanitation Data'!$F$32,0,10*ROW('Sanitation Data'!F162)))</f>
        <v/>
      </c>
      <c r="CZ168" s="298" t="str">
        <f ca="true">+IF(OFFSET('Sanitation Data'!$G$28,0,10*ROW('Sanitation Data'!G162))="","",OFFSET('Sanitation Data'!$G$28,0,10*ROW('Sanitation Data'!G162)))</f>
        <v/>
      </c>
      <c r="DA168" s="298" t="str">
        <f ca="true">+IF(OFFSET('Sanitation Data'!$G$29,0,10*ROW('Sanitation Data'!G162))="","",OFFSET('Sanitation Data'!$G$29,0,10*ROW('Sanitation Data'!G162)))</f>
        <v/>
      </c>
      <c r="DB168" s="298" t="str">
        <f ca="true">+IF(OFFSET('Sanitation Data'!$G$30,0,10*ROW('Sanitation Data'!G162))="","",OFFSET('Sanitation Data'!$G$30,0,10*ROW('Sanitation Data'!G162)))</f>
        <v/>
      </c>
      <c r="DC168" s="298" t="str">
        <f ca="true">+IF(OFFSET('Sanitation Data'!$G$31,0,10*ROW('Sanitation Data'!G162))="","",OFFSET('Sanitation Data'!$G$31,0,10*ROW('Sanitation Data'!G162)))</f>
        <v/>
      </c>
      <c r="DD168" s="298" t="str">
        <f ca="true">+IF(OFFSET('Sanitation Data'!$G$32,0,10*ROW('Sanitation Data'!G162))="","",OFFSET('Sanitation Data'!$G$32,0,10*ROW('Sanitation Data'!G162)))</f>
        <v/>
      </c>
      <c r="DE168" s="298" t="str">
        <f ca="true">+IF(OFFSET('Sanitation Data'!$H$28,0,10*ROW('Sanitation Data'!H162))="","",OFFSET('Sanitation Data'!$H$28,0,10*ROW('Sanitation Data'!H162)))</f>
        <v/>
      </c>
      <c r="DF168" s="298" t="str">
        <f ca="true">+IF(OFFSET('Sanitation Data'!$H$29,0,10*ROW('Sanitation Data'!H162))="","",OFFSET('Sanitation Data'!$H$29,0,10*ROW('Sanitation Data'!H162)))</f>
        <v/>
      </c>
      <c r="DG168" s="298" t="str">
        <f ca="true">+IF(OFFSET('Sanitation Data'!$H$30,0,10*ROW('Sanitation Data'!H162))="","",OFFSET('Sanitation Data'!$H$30,0,10*ROW('Sanitation Data'!H162)))</f>
        <v/>
      </c>
      <c r="DH168" s="298" t="str">
        <f ca="true">+IF(OFFSET('Sanitation Data'!$H$31,0,10*ROW('Sanitation Data'!H162))="","",OFFSET('Sanitation Data'!$H$31,0,10*ROW('Sanitation Data'!H162)))</f>
        <v/>
      </c>
      <c r="DI168" s="298" t="str">
        <f ca="true">+IF(OFFSET('Sanitation Data'!$H$32,0,10*ROW('Sanitation Data'!H162))="","",OFFSET('Sanitation Data'!$H$32,0,10*ROW('Sanitation Data'!H162)))</f>
        <v/>
      </c>
      <c r="DJ168" s="298" t="str">
        <f ca="true">+IF(OFFSET('Sanitation Data'!$I$28,0,10*ROW('Sanitation Data'!I162))="","",OFFSET('Sanitation Data'!$I$28,0,10*ROW('Sanitation Data'!I162)))</f>
        <v/>
      </c>
      <c r="DK168" s="298" t="str">
        <f ca="true">+IF(OFFSET('Sanitation Data'!$I$29,0,10*ROW('Sanitation Data'!I162))="","",OFFSET('Sanitation Data'!$I$29,0,10*ROW('Sanitation Data'!I162)))</f>
        <v/>
      </c>
      <c r="DL168" s="298" t="str">
        <f ca="true">+IF(OFFSET('Sanitation Data'!$I$30,0,10*ROW('Sanitation Data'!I162))="","",OFFSET('Sanitation Data'!$I$30,0,10*ROW('Sanitation Data'!I162)))</f>
        <v/>
      </c>
      <c r="DM168" s="298" t="str">
        <f ca="true">+IF(OFFSET('Sanitation Data'!$I$31,0,10*ROW('Sanitation Data'!I162))="","",OFFSET('Sanitation Data'!$I$31,0,10*ROW('Sanitation Data'!I162)))</f>
        <v/>
      </c>
      <c r="DN168" s="298" t="str">
        <f ca="true">+IF(OFFSET('Sanitation Data'!$I$32,0,10*ROW('Sanitation Data'!I162))="","",OFFSET('Sanitation Data'!$I$32,0,10*ROW('Sanitation Data'!I162)))</f>
        <v/>
      </c>
      <c r="DO168" s="298" t="str">
        <f ca="true">+IF(OFFSET('Hygiene Data'!$D$11,0,10*ROW('Hygiene Data'!D162))="","",OFFSET('Hygiene Data'!$D$11,0,10*ROW('Hygiene Data'!D162)))</f>
        <v/>
      </c>
      <c r="DP168" s="298" t="str">
        <f ca="true">+IF(OFFSET('Hygiene Data'!$D$12,0,10*ROW('Hygiene Data'!D162))="","",OFFSET('Hygiene Data'!$D$12,0,10*ROW('Hygiene Data'!D162)))</f>
        <v/>
      </c>
      <c r="DQ168" s="298" t="str">
        <f ca="true">+IF(OFFSET('Hygiene Data'!$D$13,0,10*ROW('Hygiene Data'!D162))="","",OFFSET('Hygiene Data'!$D$13,0,10*ROW('Hygiene Data'!D162)))</f>
        <v/>
      </c>
      <c r="DR168" s="298" t="str">
        <f ca="true">+IF(OFFSET('Hygiene Data'!$E$11,0,10*ROW('Hygiene Data'!E162))="","",OFFSET('Hygiene Data'!$E$11,0,10*ROW('Hygiene Data'!E162)))</f>
        <v/>
      </c>
      <c r="DS168" s="298" t="str">
        <f ca="true">+IF(OFFSET('Hygiene Data'!$E$12,0,10*ROW('Hygiene Data'!E162))="","",OFFSET('Hygiene Data'!$E$12,0,10*ROW('Hygiene Data'!E162)))</f>
        <v/>
      </c>
      <c r="DT168" s="298" t="str">
        <f ca="true">+IF(OFFSET('Hygiene Data'!$E$13,0,10*ROW('Hygiene Data'!E162))="","",OFFSET('Hygiene Data'!$E$13,0,10*ROW('Hygiene Data'!E162)))</f>
        <v/>
      </c>
      <c r="DU168" s="298" t="str">
        <f ca="true">+IF(OFFSET('Hygiene Data'!$F$11,0,10*ROW('Hygiene Data'!F162))="","",OFFSET('Hygiene Data'!$F$11,0,10*ROW('Hygiene Data'!F162)))</f>
        <v/>
      </c>
      <c r="DV168" s="298" t="str">
        <f ca="true">+IF(OFFSET('Hygiene Data'!$F$12,0,10*ROW('Hygiene Data'!F162))="","",OFFSET('Hygiene Data'!$F$12,0,10*ROW('Hygiene Data'!F162)))</f>
        <v/>
      </c>
      <c r="DW168" s="298" t="str">
        <f ca="true">+IF(OFFSET('Hygiene Data'!$F$13,0,10*ROW('Hygiene Data'!F162))="","",OFFSET('Hygiene Data'!$F$13,0,10*ROW('Hygiene Data'!F162)))</f>
        <v/>
      </c>
      <c r="DX168" s="298" t="str">
        <f ca="true">+IF(OFFSET('Hygiene Data'!$G$11,0,10*ROW('Hygiene Data'!G162))="","",OFFSET('Hygiene Data'!$G$11,0,10*ROW('Hygiene Data'!G162)))</f>
        <v/>
      </c>
      <c r="DY168" s="298" t="str">
        <f ca="true">+IF(OFFSET('Hygiene Data'!$G$12,0,10*ROW('Hygiene Data'!G162))="","",OFFSET('Hygiene Data'!$G$12,0,10*ROW('Hygiene Data'!G162)))</f>
        <v/>
      </c>
      <c r="DZ168" s="298" t="str">
        <f ca="true">+IF(OFFSET('Hygiene Data'!$G$13,0,10*ROW('Hygiene Data'!G162))="","",OFFSET('Hygiene Data'!$G$13,0,10*ROW('Hygiene Data'!G162)))</f>
        <v/>
      </c>
      <c r="EA168" s="298" t="str">
        <f ca="true">+IF(OFFSET('Hygiene Data'!$H$11,0,10*ROW('Hygiene Data'!H162))="","",OFFSET('Hygiene Data'!$H$11,0,10*ROW('Hygiene Data'!H162)))</f>
        <v/>
      </c>
      <c r="EB168" s="298" t="str">
        <f ca="true">+IF(OFFSET('Hygiene Data'!$H$12,0,10*ROW('Hygiene Data'!H162))="","",OFFSET('Hygiene Data'!$H$12,0,10*ROW('Hygiene Data'!H162)))</f>
        <v/>
      </c>
      <c r="EC168" s="298" t="str">
        <f ca="true">+IF(OFFSET('Hygiene Data'!$H$13,0,10*ROW('Hygiene Data'!H162))="","",OFFSET('Hygiene Data'!$H$13,0,10*ROW('Hygiene Data'!H162)))</f>
        <v/>
      </c>
      <c r="ED168" s="298" t="str">
        <f ca="true">+IF(OFFSET('Hygiene Data'!$I$11,0,10*ROW('Hygiene Data'!I162))="","",OFFSET('Hygiene Data'!$I$11,0,10*ROW('Hygiene Data'!I162)))</f>
        <v/>
      </c>
      <c r="EE168" s="298" t="str">
        <f ca="true">+IF(OFFSET('Hygiene Data'!$I$12,0,10*ROW('Hygiene Data'!I162))="","",OFFSET('Hygiene Data'!$I$12,0,10*ROW('Hygiene Data'!I162)))</f>
        <v/>
      </c>
      <c r="EF168" s="298"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54"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8"/>
      <c r="BS169" s="298" t="str">
        <f ca="true">+IF(OFFSET('Water Data'!$D$27,0,10*ROW('Water Data'!D163))="","",OFFSET('Water Data'!$D$27,0,10*ROW('Water Data'!D163)))</f>
        <v/>
      </c>
      <c r="BT169" s="298" t="str">
        <f ca="true">+IF(OFFSET('Water Data'!$D$28,0,10*ROW('Water Data'!D163))="","",OFFSET('Water Data'!$D$28,0,10*ROW('Water Data'!D163)))</f>
        <v/>
      </c>
      <c r="BU169" s="298" t="str">
        <f ca="true">+IF(OFFSET('Water Data'!$D$29,0,10*ROW('Water Data'!D163))="","",OFFSET('Water Data'!$D$29,0,10*ROW('Water Data'!D163)))</f>
        <v/>
      </c>
      <c r="BV169" s="298" t="str">
        <f ca="true">+IF(OFFSET('Water Data'!$E$27,0,10*ROW('Water Data'!E163))="","",OFFSET('Water Data'!$E$27,0,10*ROW('Water Data'!E163)))</f>
        <v/>
      </c>
      <c r="BW169" s="298" t="str">
        <f ca="true">+IF(OFFSET('Water Data'!$E$28,0,10*ROW('Water Data'!E163))="","",OFFSET('Water Data'!$E$28,0,10*ROW('Water Data'!E163)))</f>
        <v/>
      </c>
      <c r="BX169" s="298" t="str">
        <f ca="true">+IF(OFFSET('Water Data'!$E$29,0,10*ROW('Water Data'!E163))="","",OFFSET('Water Data'!$E$29,0,10*ROW('Water Data'!E163)))</f>
        <v/>
      </c>
      <c r="BY169" s="298" t="str">
        <f ca="true">+IF(OFFSET('Water Data'!$F$27,0,10*ROW('Water Data'!F163))="","",OFFSET('Water Data'!$F$27,0,10*ROW('Water Data'!F163)))</f>
        <v/>
      </c>
      <c r="BZ169" s="298" t="str">
        <f ca="true">+IF(OFFSET('Water Data'!$F$28,0,10*ROW('Water Data'!F163))="","",OFFSET('Water Data'!$F$28,0,10*ROW('Water Data'!F163)))</f>
        <v/>
      </c>
      <c r="CA169" s="298" t="str">
        <f ca="true">+IF(OFFSET('Water Data'!$F$29,0,10*ROW('Water Data'!F163))="","",OFFSET('Water Data'!$F$29,0,10*ROW('Water Data'!F163)))</f>
        <v/>
      </c>
      <c r="CB169" s="298" t="str">
        <f ca="true">+IF(OFFSET('Water Data'!$G$27,0,10*ROW('Water Data'!G163))="","",OFFSET('Water Data'!$G$27,0,10*ROW('Water Data'!G163)))</f>
        <v/>
      </c>
      <c r="CC169" s="298" t="str">
        <f ca="true">+IF(OFFSET('Water Data'!$G$28,0,10*ROW('Water Data'!G163))="","",OFFSET('Water Data'!$G$28,0,10*ROW('Water Data'!G163)))</f>
        <v/>
      </c>
      <c r="CD169" s="298" t="str">
        <f ca="true">+IF(OFFSET('Water Data'!$G$29,0,10*ROW('Water Data'!G163))="","",OFFSET('Water Data'!$G$29,0,10*ROW('Water Data'!G163)))</f>
        <v/>
      </c>
      <c r="CE169" s="298" t="str">
        <f ca="true">+IF(OFFSET('Water Data'!$H$27,0,10*ROW('Water Data'!H163))="","",OFFSET('Water Data'!$H$27,0,10*ROW('Water Data'!H163)))</f>
        <v/>
      </c>
      <c r="CF169" s="298" t="str">
        <f ca="true">+IF(OFFSET('Water Data'!$H$28,0,10*ROW('Water Data'!H163))="","",OFFSET('Water Data'!$H$28,0,10*ROW('Water Data'!H163)))</f>
        <v/>
      </c>
      <c r="CG169" s="298" t="str">
        <f ca="true">+IF(OFFSET('Water Data'!$H$29,0,10*ROW('Water Data'!H163))="","",OFFSET('Water Data'!$H$29,0,10*ROW('Water Data'!H163)))</f>
        <v/>
      </c>
      <c r="CH169" s="298" t="str">
        <f ca="true">+IF(OFFSET('Water Data'!$I$27,0,10*ROW('Water Data'!I163))="","",OFFSET('Water Data'!$I$27,0,10*ROW('Water Data'!I163)))</f>
        <v/>
      </c>
      <c r="CI169" s="298" t="str">
        <f ca="true">+IF(OFFSET('Water Data'!$I$28,0,10*ROW('Water Data'!I163))="","",OFFSET('Water Data'!$I$28,0,10*ROW('Water Data'!I163)))</f>
        <v/>
      </c>
      <c r="CJ169" s="298" t="str">
        <f ca="true">+IF(OFFSET('Water Data'!$I$29,0,10*ROW('Water Data'!I163))="","",OFFSET('Water Data'!$I$29,0,10*ROW('Water Data'!I163)))</f>
        <v/>
      </c>
      <c r="CK169" s="298" t="str">
        <f ca="true">+IF(OFFSET('Sanitation Data'!$D$28,0,10*ROW('Sanitation Data'!D163))="","",OFFSET('Sanitation Data'!$D$28,0,10*ROW('Sanitation Data'!D163)))</f>
        <v/>
      </c>
      <c r="CL169" s="298" t="str">
        <f ca="true">+IF(OFFSET('Sanitation Data'!$D$29,0,10*ROW('Sanitation Data'!D163))="","",OFFSET('Sanitation Data'!$D$29,0,10*ROW('Sanitation Data'!D163)))</f>
        <v/>
      </c>
      <c r="CM169" s="298" t="str">
        <f ca="true">+IF(OFFSET('Sanitation Data'!$D$30,0,10*ROW('Sanitation Data'!D163))="","",OFFSET('Sanitation Data'!$D$30,0,10*ROW('Sanitation Data'!D163)))</f>
        <v/>
      </c>
      <c r="CN169" s="298" t="str">
        <f ca="true">+IF(OFFSET('Sanitation Data'!$D$31,0,10*ROW('Sanitation Data'!D163))="","",OFFSET('Sanitation Data'!$D$31,0,10*ROW('Sanitation Data'!D163)))</f>
        <v/>
      </c>
      <c r="CO169" s="298" t="str">
        <f ca="true">+IF(OFFSET('Sanitation Data'!$D$32,0,10*ROW('Sanitation Data'!D163))="","",OFFSET('Sanitation Data'!$D$32,0,10*ROW('Sanitation Data'!D163)))</f>
        <v/>
      </c>
      <c r="CP169" s="298" t="str">
        <f ca="true">+IF(OFFSET('Sanitation Data'!$E$28,0,10*ROW('Sanitation Data'!E163))="","",OFFSET('Sanitation Data'!$E$28,0,10*ROW('Sanitation Data'!E163)))</f>
        <v/>
      </c>
      <c r="CQ169" s="298" t="str">
        <f ca="true">+IF(OFFSET('Sanitation Data'!$E$29,0,10*ROW('Sanitation Data'!E163))="","",OFFSET('Sanitation Data'!$E$29,0,10*ROW('Sanitation Data'!E163)))</f>
        <v/>
      </c>
      <c r="CR169" s="298" t="str">
        <f ca="true">+IF(OFFSET('Sanitation Data'!$E$30,0,10*ROW('Sanitation Data'!E163))="","",OFFSET('Sanitation Data'!$E$30,0,10*ROW('Sanitation Data'!E163)))</f>
        <v/>
      </c>
      <c r="CS169" s="298" t="str">
        <f ca="true">+IF(OFFSET('Sanitation Data'!$E$31,0,10*ROW('Sanitation Data'!E163))="","",OFFSET('Sanitation Data'!$E$31,0,10*ROW('Sanitation Data'!E163)))</f>
        <v/>
      </c>
      <c r="CT169" s="298" t="str">
        <f ca="true">+IF(OFFSET('Sanitation Data'!$E$32,0,10*ROW('Sanitation Data'!E163))="","",OFFSET('Sanitation Data'!$E$32,0,10*ROW('Sanitation Data'!E163)))</f>
        <v/>
      </c>
      <c r="CU169" s="298" t="str">
        <f ca="true">+IF(OFFSET('Sanitation Data'!$F$28,0,10*ROW('Sanitation Data'!F163))="","",OFFSET('Sanitation Data'!$F$28,0,10*ROW('Sanitation Data'!F163)))</f>
        <v/>
      </c>
      <c r="CV169" s="298" t="str">
        <f ca="true">+IF(OFFSET('Sanitation Data'!$F$29,0,10*ROW('Sanitation Data'!F163))="","",OFFSET('Sanitation Data'!$F$29,0,10*ROW('Sanitation Data'!F163)))</f>
        <v/>
      </c>
      <c r="CW169" s="298" t="str">
        <f ca="true">+IF(OFFSET('Sanitation Data'!$F$30,0,10*ROW('Sanitation Data'!F163))="","",OFFSET('Sanitation Data'!$F$30,0,10*ROW('Sanitation Data'!F163)))</f>
        <v/>
      </c>
      <c r="CX169" s="298" t="str">
        <f ca="true">+IF(OFFSET('Sanitation Data'!$F$31,0,10*ROW('Sanitation Data'!F163))="","",OFFSET('Sanitation Data'!$F$31,0,10*ROW('Sanitation Data'!F163)))</f>
        <v/>
      </c>
      <c r="CY169" s="298" t="str">
        <f ca="true">+IF(OFFSET('Sanitation Data'!$F$32,0,10*ROW('Sanitation Data'!F163))="","",OFFSET('Sanitation Data'!$F$32,0,10*ROW('Sanitation Data'!F163)))</f>
        <v/>
      </c>
      <c r="CZ169" s="298" t="str">
        <f ca="true">+IF(OFFSET('Sanitation Data'!$G$28,0,10*ROW('Sanitation Data'!G163))="","",OFFSET('Sanitation Data'!$G$28,0,10*ROW('Sanitation Data'!G163)))</f>
        <v/>
      </c>
      <c r="DA169" s="298" t="str">
        <f ca="true">+IF(OFFSET('Sanitation Data'!$G$29,0,10*ROW('Sanitation Data'!G163))="","",OFFSET('Sanitation Data'!$G$29,0,10*ROW('Sanitation Data'!G163)))</f>
        <v/>
      </c>
      <c r="DB169" s="298" t="str">
        <f ca="true">+IF(OFFSET('Sanitation Data'!$G$30,0,10*ROW('Sanitation Data'!G163))="","",OFFSET('Sanitation Data'!$G$30,0,10*ROW('Sanitation Data'!G163)))</f>
        <v/>
      </c>
      <c r="DC169" s="298" t="str">
        <f ca="true">+IF(OFFSET('Sanitation Data'!$G$31,0,10*ROW('Sanitation Data'!G163))="","",OFFSET('Sanitation Data'!$G$31,0,10*ROW('Sanitation Data'!G163)))</f>
        <v/>
      </c>
      <c r="DD169" s="298" t="str">
        <f ca="true">+IF(OFFSET('Sanitation Data'!$G$32,0,10*ROW('Sanitation Data'!G163))="","",OFFSET('Sanitation Data'!$G$32,0,10*ROW('Sanitation Data'!G163)))</f>
        <v/>
      </c>
      <c r="DE169" s="298" t="str">
        <f ca="true">+IF(OFFSET('Sanitation Data'!$H$28,0,10*ROW('Sanitation Data'!H163))="","",OFFSET('Sanitation Data'!$H$28,0,10*ROW('Sanitation Data'!H163)))</f>
        <v/>
      </c>
      <c r="DF169" s="298" t="str">
        <f ca="true">+IF(OFFSET('Sanitation Data'!$H$29,0,10*ROW('Sanitation Data'!H163))="","",OFFSET('Sanitation Data'!$H$29,0,10*ROW('Sanitation Data'!H163)))</f>
        <v/>
      </c>
      <c r="DG169" s="298" t="str">
        <f ca="true">+IF(OFFSET('Sanitation Data'!$H$30,0,10*ROW('Sanitation Data'!H163))="","",OFFSET('Sanitation Data'!$H$30,0,10*ROW('Sanitation Data'!H163)))</f>
        <v/>
      </c>
      <c r="DH169" s="298" t="str">
        <f ca="true">+IF(OFFSET('Sanitation Data'!$H$31,0,10*ROW('Sanitation Data'!H163))="","",OFFSET('Sanitation Data'!$H$31,0,10*ROW('Sanitation Data'!H163)))</f>
        <v/>
      </c>
      <c r="DI169" s="298" t="str">
        <f ca="true">+IF(OFFSET('Sanitation Data'!$H$32,0,10*ROW('Sanitation Data'!H163))="","",OFFSET('Sanitation Data'!$H$32,0,10*ROW('Sanitation Data'!H163)))</f>
        <v/>
      </c>
      <c r="DJ169" s="298" t="str">
        <f ca="true">+IF(OFFSET('Sanitation Data'!$I$28,0,10*ROW('Sanitation Data'!I163))="","",OFFSET('Sanitation Data'!$I$28,0,10*ROW('Sanitation Data'!I163)))</f>
        <v/>
      </c>
      <c r="DK169" s="298" t="str">
        <f ca="true">+IF(OFFSET('Sanitation Data'!$I$29,0,10*ROW('Sanitation Data'!I163))="","",OFFSET('Sanitation Data'!$I$29,0,10*ROW('Sanitation Data'!I163)))</f>
        <v/>
      </c>
      <c r="DL169" s="298" t="str">
        <f ca="true">+IF(OFFSET('Sanitation Data'!$I$30,0,10*ROW('Sanitation Data'!I163))="","",OFFSET('Sanitation Data'!$I$30,0,10*ROW('Sanitation Data'!I163)))</f>
        <v/>
      </c>
      <c r="DM169" s="298" t="str">
        <f ca="true">+IF(OFFSET('Sanitation Data'!$I$31,0,10*ROW('Sanitation Data'!I163))="","",OFFSET('Sanitation Data'!$I$31,0,10*ROW('Sanitation Data'!I163)))</f>
        <v/>
      </c>
      <c r="DN169" s="298" t="str">
        <f ca="true">+IF(OFFSET('Sanitation Data'!$I$32,0,10*ROW('Sanitation Data'!I163))="","",OFFSET('Sanitation Data'!$I$32,0,10*ROW('Sanitation Data'!I163)))</f>
        <v/>
      </c>
      <c r="DO169" s="298" t="str">
        <f ca="true">+IF(OFFSET('Hygiene Data'!$D$11,0,10*ROW('Hygiene Data'!D163))="","",OFFSET('Hygiene Data'!$D$11,0,10*ROW('Hygiene Data'!D163)))</f>
        <v/>
      </c>
      <c r="DP169" s="298" t="str">
        <f ca="true">+IF(OFFSET('Hygiene Data'!$D$12,0,10*ROW('Hygiene Data'!D163))="","",OFFSET('Hygiene Data'!$D$12,0,10*ROW('Hygiene Data'!D163)))</f>
        <v/>
      </c>
      <c r="DQ169" s="298" t="str">
        <f ca="true">+IF(OFFSET('Hygiene Data'!$D$13,0,10*ROW('Hygiene Data'!D163))="","",OFFSET('Hygiene Data'!$D$13,0,10*ROW('Hygiene Data'!D163)))</f>
        <v/>
      </c>
      <c r="DR169" s="298" t="str">
        <f ca="true">+IF(OFFSET('Hygiene Data'!$E$11,0,10*ROW('Hygiene Data'!E163))="","",OFFSET('Hygiene Data'!$E$11,0,10*ROW('Hygiene Data'!E163)))</f>
        <v/>
      </c>
      <c r="DS169" s="298" t="str">
        <f ca="true">+IF(OFFSET('Hygiene Data'!$E$12,0,10*ROW('Hygiene Data'!E163))="","",OFFSET('Hygiene Data'!$E$12,0,10*ROW('Hygiene Data'!E163)))</f>
        <v/>
      </c>
      <c r="DT169" s="298" t="str">
        <f ca="true">+IF(OFFSET('Hygiene Data'!$E$13,0,10*ROW('Hygiene Data'!E163))="","",OFFSET('Hygiene Data'!$E$13,0,10*ROW('Hygiene Data'!E163)))</f>
        <v/>
      </c>
      <c r="DU169" s="298" t="str">
        <f ca="true">+IF(OFFSET('Hygiene Data'!$F$11,0,10*ROW('Hygiene Data'!F163))="","",OFFSET('Hygiene Data'!$F$11,0,10*ROW('Hygiene Data'!F163)))</f>
        <v/>
      </c>
      <c r="DV169" s="298" t="str">
        <f ca="true">+IF(OFFSET('Hygiene Data'!$F$12,0,10*ROW('Hygiene Data'!F163))="","",OFFSET('Hygiene Data'!$F$12,0,10*ROW('Hygiene Data'!F163)))</f>
        <v/>
      </c>
      <c r="DW169" s="298" t="str">
        <f ca="true">+IF(OFFSET('Hygiene Data'!$F$13,0,10*ROW('Hygiene Data'!F163))="","",OFFSET('Hygiene Data'!$F$13,0,10*ROW('Hygiene Data'!F163)))</f>
        <v/>
      </c>
      <c r="DX169" s="298" t="str">
        <f ca="true">+IF(OFFSET('Hygiene Data'!$G$11,0,10*ROW('Hygiene Data'!G163))="","",OFFSET('Hygiene Data'!$G$11,0,10*ROW('Hygiene Data'!G163)))</f>
        <v/>
      </c>
      <c r="DY169" s="298" t="str">
        <f ca="true">+IF(OFFSET('Hygiene Data'!$G$12,0,10*ROW('Hygiene Data'!G163))="","",OFFSET('Hygiene Data'!$G$12,0,10*ROW('Hygiene Data'!G163)))</f>
        <v/>
      </c>
      <c r="DZ169" s="298" t="str">
        <f ca="true">+IF(OFFSET('Hygiene Data'!$G$13,0,10*ROW('Hygiene Data'!G163))="","",OFFSET('Hygiene Data'!$G$13,0,10*ROW('Hygiene Data'!G163)))</f>
        <v/>
      </c>
      <c r="EA169" s="298" t="str">
        <f ca="true">+IF(OFFSET('Hygiene Data'!$H$11,0,10*ROW('Hygiene Data'!H163))="","",OFFSET('Hygiene Data'!$H$11,0,10*ROW('Hygiene Data'!H163)))</f>
        <v/>
      </c>
      <c r="EB169" s="298" t="str">
        <f ca="true">+IF(OFFSET('Hygiene Data'!$H$12,0,10*ROW('Hygiene Data'!H163))="","",OFFSET('Hygiene Data'!$H$12,0,10*ROW('Hygiene Data'!H163)))</f>
        <v/>
      </c>
      <c r="EC169" s="298" t="str">
        <f ca="true">+IF(OFFSET('Hygiene Data'!$H$13,0,10*ROW('Hygiene Data'!H163))="","",OFFSET('Hygiene Data'!$H$13,0,10*ROW('Hygiene Data'!H163)))</f>
        <v/>
      </c>
      <c r="ED169" s="298" t="str">
        <f ca="true">+IF(OFFSET('Hygiene Data'!$I$11,0,10*ROW('Hygiene Data'!I163))="","",OFFSET('Hygiene Data'!$I$11,0,10*ROW('Hygiene Data'!I163)))</f>
        <v/>
      </c>
      <c r="EE169" s="298" t="str">
        <f ca="true">+IF(OFFSET('Hygiene Data'!$I$12,0,10*ROW('Hygiene Data'!I163))="","",OFFSET('Hygiene Data'!$I$12,0,10*ROW('Hygiene Data'!I163)))</f>
        <v/>
      </c>
      <c r="EF169" s="298"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54"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8"/>
      <c r="BS170" s="298" t="str">
        <f ca="true">+IF(OFFSET('Water Data'!$D$27,0,10*ROW('Water Data'!D164))="","",OFFSET('Water Data'!$D$27,0,10*ROW('Water Data'!D164)))</f>
        <v/>
      </c>
      <c r="BT170" s="298" t="str">
        <f ca="true">+IF(OFFSET('Water Data'!$D$28,0,10*ROW('Water Data'!D164))="","",OFFSET('Water Data'!$D$28,0,10*ROW('Water Data'!D164)))</f>
        <v/>
      </c>
      <c r="BU170" s="298" t="str">
        <f ca="true">+IF(OFFSET('Water Data'!$D$29,0,10*ROW('Water Data'!D164))="","",OFFSET('Water Data'!$D$29,0,10*ROW('Water Data'!D164)))</f>
        <v/>
      </c>
      <c r="BV170" s="298" t="str">
        <f ca="true">+IF(OFFSET('Water Data'!$E$27,0,10*ROW('Water Data'!E164))="","",OFFSET('Water Data'!$E$27,0,10*ROW('Water Data'!E164)))</f>
        <v/>
      </c>
      <c r="BW170" s="298" t="str">
        <f ca="true">+IF(OFFSET('Water Data'!$E$28,0,10*ROW('Water Data'!E164))="","",OFFSET('Water Data'!$E$28,0,10*ROW('Water Data'!E164)))</f>
        <v/>
      </c>
      <c r="BX170" s="298" t="str">
        <f ca="true">+IF(OFFSET('Water Data'!$E$29,0,10*ROW('Water Data'!E164))="","",OFFSET('Water Data'!$E$29,0,10*ROW('Water Data'!E164)))</f>
        <v/>
      </c>
      <c r="BY170" s="298" t="str">
        <f ca="true">+IF(OFFSET('Water Data'!$F$27,0,10*ROW('Water Data'!F164))="","",OFFSET('Water Data'!$F$27,0,10*ROW('Water Data'!F164)))</f>
        <v/>
      </c>
      <c r="BZ170" s="298" t="str">
        <f ca="true">+IF(OFFSET('Water Data'!$F$28,0,10*ROW('Water Data'!F164))="","",OFFSET('Water Data'!$F$28,0,10*ROW('Water Data'!F164)))</f>
        <v/>
      </c>
      <c r="CA170" s="298" t="str">
        <f ca="true">+IF(OFFSET('Water Data'!$F$29,0,10*ROW('Water Data'!F164))="","",OFFSET('Water Data'!$F$29,0,10*ROW('Water Data'!F164)))</f>
        <v/>
      </c>
      <c r="CB170" s="298" t="str">
        <f ca="true">+IF(OFFSET('Water Data'!$G$27,0,10*ROW('Water Data'!G164))="","",OFFSET('Water Data'!$G$27,0,10*ROW('Water Data'!G164)))</f>
        <v/>
      </c>
      <c r="CC170" s="298" t="str">
        <f ca="true">+IF(OFFSET('Water Data'!$G$28,0,10*ROW('Water Data'!G164))="","",OFFSET('Water Data'!$G$28,0,10*ROW('Water Data'!G164)))</f>
        <v/>
      </c>
      <c r="CD170" s="298" t="str">
        <f ca="true">+IF(OFFSET('Water Data'!$G$29,0,10*ROW('Water Data'!G164))="","",OFFSET('Water Data'!$G$29,0,10*ROW('Water Data'!G164)))</f>
        <v/>
      </c>
      <c r="CE170" s="298" t="str">
        <f ca="true">+IF(OFFSET('Water Data'!$H$27,0,10*ROW('Water Data'!H164))="","",OFFSET('Water Data'!$H$27,0,10*ROW('Water Data'!H164)))</f>
        <v/>
      </c>
      <c r="CF170" s="298" t="str">
        <f ca="true">+IF(OFFSET('Water Data'!$H$28,0,10*ROW('Water Data'!H164))="","",OFFSET('Water Data'!$H$28,0,10*ROW('Water Data'!H164)))</f>
        <v/>
      </c>
      <c r="CG170" s="298" t="str">
        <f ca="true">+IF(OFFSET('Water Data'!$H$29,0,10*ROW('Water Data'!H164))="","",OFFSET('Water Data'!$H$29,0,10*ROW('Water Data'!H164)))</f>
        <v/>
      </c>
      <c r="CH170" s="298" t="str">
        <f ca="true">+IF(OFFSET('Water Data'!$I$27,0,10*ROW('Water Data'!I164))="","",OFFSET('Water Data'!$I$27,0,10*ROW('Water Data'!I164)))</f>
        <v/>
      </c>
      <c r="CI170" s="298" t="str">
        <f ca="true">+IF(OFFSET('Water Data'!$I$28,0,10*ROW('Water Data'!I164))="","",OFFSET('Water Data'!$I$28,0,10*ROW('Water Data'!I164)))</f>
        <v/>
      </c>
      <c r="CJ170" s="298" t="str">
        <f ca="true">+IF(OFFSET('Water Data'!$I$29,0,10*ROW('Water Data'!I164))="","",OFFSET('Water Data'!$I$29,0,10*ROW('Water Data'!I164)))</f>
        <v/>
      </c>
      <c r="CK170" s="298" t="str">
        <f ca="true">+IF(OFFSET('Sanitation Data'!$D$28,0,10*ROW('Sanitation Data'!D164))="","",OFFSET('Sanitation Data'!$D$28,0,10*ROW('Sanitation Data'!D164)))</f>
        <v/>
      </c>
      <c r="CL170" s="298" t="str">
        <f ca="true">+IF(OFFSET('Sanitation Data'!$D$29,0,10*ROW('Sanitation Data'!D164))="","",OFFSET('Sanitation Data'!$D$29,0,10*ROW('Sanitation Data'!D164)))</f>
        <v/>
      </c>
      <c r="CM170" s="298" t="str">
        <f ca="true">+IF(OFFSET('Sanitation Data'!$D$30,0,10*ROW('Sanitation Data'!D164))="","",OFFSET('Sanitation Data'!$D$30,0,10*ROW('Sanitation Data'!D164)))</f>
        <v/>
      </c>
      <c r="CN170" s="298" t="str">
        <f ca="true">+IF(OFFSET('Sanitation Data'!$D$31,0,10*ROW('Sanitation Data'!D164))="","",OFFSET('Sanitation Data'!$D$31,0,10*ROW('Sanitation Data'!D164)))</f>
        <v/>
      </c>
      <c r="CO170" s="298" t="str">
        <f ca="true">+IF(OFFSET('Sanitation Data'!$D$32,0,10*ROW('Sanitation Data'!D164))="","",OFFSET('Sanitation Data'!$D$32,0,10*ROW('Sanitation Data'!D164)))</f>
        <v/>
      </c>
      <c r="CP170" s="298" t="str">
        <f ca="true">+IF(OFFSET('Sanitation Data'!$E$28,0,10*ROW('Sanitation Data'!E164))="","",OFFSET('Sanitation Data'!$E$28,0,10*ROW('Sanitation Data'!E164)))</f>
        <v/>
      </c>
      <c r="CQ170" s="298" t="str">
        <f ca="true">+IF(OFFSET('Sanitation Data'!$E$29,0,10*ROW('Sanitation Data'!E164))="","",OFFSET('Sanitation Data'!$E$29,0,10*ROW('Sanitation Data'!E164)))</f>
        <v/>
      </c>
      <c r="CR170" s="298" t="str">
        <f ca="true">+IF(OFFSET('Sanitation Data'!$E$30,0,10*ROW('Sanitation Data'!E164))="","",OFFSET('Sanitation Data'!$E$30,0,10*ROW('Sanitation Data'!E164)))</f>
        <v/>
      </c>
      <c r="CS170" s="298" t="str">
        <f ca="true">+IF(OFFSET('Sanitation Data'!$E$31,0,10*ROW('Sanitation Data'!E164))="","",OFFSET('Sanitation Data'!$E$31,0,10*ROW('Sanitation Data'!E164)))</f>
        <v/>
      </c>
      <c r="CT170" s="298" t="str">
        <f ca="true">+IF(OFFSET('Sanitation Data'!$E$32,0,10*ROW('Sanitation Data'!E164))="","",OFFSET('Sanitation Data'!$E$32,0,10*ROW('Sanitation Data'!E164)))</f>
        <v/>
      </c>
      <c r="CU170" s="298" t="str">
        <f ca="true">+IF(OFFSET('Sanitation Data'!$F$28,0,10*ROW('Sanitation Data'!F164))="","",OFFSET('Sanitation Data'!$F$28,0,10*ROW('Sanitation Data'!F164)))</f>
        <v/>
      </c>
      <c r="CV170" s="298" t="str">
        <f ca="true">+IF(OFFSET('Sanitation Data'!$F$29,0,10*ROW('Sanitation Data'!F164))="","",OFFSET('Sanitation Data'!$F$29,0,10*ROW('Sanitation Data'!F164)))</f>
        <v/>
      </c>
      <c r="CW170" s="298" t="str">
        <f ca="true">+IF(OFFSET('Sanitation Data'!$F$30,0,10*ROW('Sanitation Data'!F164))="","",OFFSET('Sanitation Data'!$F$30,0,10*ROW('Sanitation Data'!F164)))</f>
        <v/>
      </c>
      <c r="CX170" s="298" t="str">
        <f ca="true">+IF(OFFSET('Sanitation Data'!$F$31,0,10*ROW('Sanitation Data'!F164))="","",OFFSET('Sanitation Data'!$F$31,0,10*ROW('Sanitation Data'!F164)))</f>
        <v/>
      </c>
      <c r="CY170" s="298" t="str">
        <f ca="true">+IF(OFFSET('Sanitation Data'!$F$32,0,10*ROW('Sanitation Data'!F164))="","",OFFSET('Sanitation Data'!$F$32,0,10*ROW('Sanitation Data'!F164)))</f>
        <v/>
      </c>
      <c r="CZ170" s="298" t="str">
        <f ca="true">+IF(OFFSET('Sanitation Data'!$G$28,0,10*ROW('Sanitation Data'!G164))="","",OFFSET('Sanitation Data'!$G$28,0,10*ROW('Sanitation Data'!G164)))</f>
        <v/>
      </c>
      <c r="DA170" s="298" t="str">
        <f ca="true">+IF(OFFSET('Sanitation Data'!$G$29,0,10*ROW('Sanitation Data'!G164))="","",OFFSET('Sanitation Data'!$G$29,0,10*ROW('Sanitation Data'!G164)))</f>
        <v/>
      </c>
      <c r="DB170" s="298" t="str">
        <f ca="true">+IF(OFFSET('Sanitation Data'!$G$30,0,10*ROW('Sanitation Data'!G164))="","",OFFSET('Sanitation Data'!$G$30,0,10*ROW('Sanitation Data'!G164)))</f>
        <v/>
      </c>
      <c r="DC170" s="298" t="str">
        <f ca="true">+IF(OFFSET('Sanitation Data'!$G$31,0,10*ROW('Sanitation Data'!G164))="","",OFFSET('Sanitation Data'!$G$31,0,10*ROW('Sanitation Data'!G164)))</f>
        <v/>
      </c>
      <c r="DD170" s="298" t="str">
        <f ca="true">+IF(OFFSET('Sanitation Data'!$G$32,0,10*ROW('Sanitation Data'!G164))="","",OFFSET('Sanitation Data'!$G$32,0,10*ROW('Sanitation Data'!G164)))</f>
        <v/>
      </c>
      <c r="DE170" s="298" t="str">
        <f ca="true">+IF(OFFSET('Sanitation Data'!$H$28,0,10*ROW('Sanitation Data'!H164))="","",OFFSET('Sanitation Data'!$H$28,0,10*ROW('Sanitation Data'!H164)))</f>
        <v/>
      </c>
      <c r="DF170" s="298" t="str">
        <f ca="true">+IF(OFFSET('Sanitation Data'!$H$29,0,10*ROW('Sanitation Data'!H164))="","",OFFSET('Sanitation Data'!$H$29,0,10*ROW('Sanitation Data'!H164)))</f>
        <v/>
      </c>
      <c r="DG170" s="298" t="str">
        <f ca="true">+IF(OFFSET('Sanitation Data'!$H$30,0,10*ROW('Sanitation Data'!H164))="","",OFFSET('Sanitation Data'!$H$30,0,10*ROW('Sanitation Data'!H164)))</f>
        <v/>
      </c>
      <c r="DH170" s="298" t="str">
        <f ca="true">+IF(OFFSET('Sanitation Data'!$H$31,0,10*ROW('Sanitation Data'!H164))="","",OFFSET('Sanitation Data'!$H$31,0,10*ROW('Sanitation Data'!H164)))</f>
        <v/>
      </c>
      <c r="DI170" s="298" t="str">
        <f ca="true">+IF(OFFSET('Sanitation Data'!$H$32,0,10*ROW('Sanitation Data'!H164))="","",OFFSET('Sanitation Data'!$H$32,0,10*ROW('Sanitation Data'!H164)))</f>
        <v/>
      </c>
      <c r="DJ170" s="298" t="str">
        <f ca="true">+IF(OFFSET('Sanitation Data'!$I$28,0,10*ROW('Sanitation Data'!I164))="","",OFFSET('Sanitation Data'!$I$28,0,10*ROW('Sanitation Data'!I164)))</f>
        <v/>
      </c>
      <c r="DK170" s="298" t="str">
        <f ca="true">+IF(OFFSET('Sanitation Data'!$I$29,0,10*ROW('Sanitation Data'!I164))="","",OFFSET('Sanitation Data'!$I$29,0,10*ROW('Sanitation Data'!I164)))</f>
        <v/>
      </c>
      <c r="DL170" s="298" t="str">
        <f ca="true">+IF(OFFSET('Sanitation Data'!$I$30,0,10*ROW('Sanitation Data'!I164))="","",OFFSET('Sanitation Data'!$I$30,0,10*ROW('Sanitation Data'!I164)))</f>
        <v/>
      </c>
      <c r="DM170" s="298" t="str">
        <f ca="true">+IF(OFFSET('Sanitation Data'!$I$31,0,10*ROW('Sanitation Data'!I164))="","",OFFSET('Sanitation Data'!$I$31,0,10*ROW('Sanitation Data'!I164)))</f>
        <v/>
      </c>
      <c r="DN170" s="298" t="str">
        <f ca="true">+IF(OFFSET('Sanitation Data'!$I$32,0,10*ROW('Sanitation Data'!I164))="","",OFFSET('Sanitation Data'!$I$32,0,10*ROW('Sanitation Data'!I164)))</f>
        <v/>
      </c>
      <c r="DO170" s="298" t="str">
        <f ca="true">+IF(OFFSET('Hygiene Data'!$D$11,0,10*ROW('Hygiene Data'!D164))="","",OFFSET('Hygiene Data'!$D$11,0,10*ROW('Hygiene Data'!D164)))</f>
        <v/>
      </c>
      <c r="DP170" s="298" t="str">
        <f ca="true">+IF(OFFSET('Hygiene Data'!$D$12,0,10*ROW('Hygiene Data'!D164))="","",OFFSET('Hygiene Data'!$D$12,0,10*ROW('Hygiene Data'!D164)))</f>
        <v/>
      </c>
      <c r="DQ170" s="298" t="str">
        <f ca="true">+IF(OFFSET('Hygiene Data'!$D$13,0,10*ROW('Hygiene Data'!D164))="","",OFFSET('Hygiene Data'!$D$13,0,10*ROW('Hygiene Data'!D164)))</f>
        <v/>
      </c>
      <c r="DR170" s="298" t="str">
        <f ca="true">+IF(OFFSET('Hygiene Data'!$E$11,0,10*ROW('Hygiene Data'!E164))="","",OFFSET('Hygiene Data'!$E$11,0,10*ROW('Hygiene Data'!E164)))</f>
        <v/>
      </c>
      <c r="DS170" s="298" t="str">
        <f ca="true">+IF(OFFSET('Hygiene Data'!$E$12,0,10*ROW('Hygiene Data'!E164))="","",OFFSET('Hygiene Data'!$E$12,0,10*ROW('Hygiene Data'!E164)))</f>
        <v/>
      </c>
      <c r="DT170" s="298" t="str">
        <f ca="true">+IF(OFFSET('Hygiene Data'!$E$13,0,10*ROW('Hygiene Data'!E164))="","",OFFSET('Hygiene Data'!$E$13,0,10*ROW('Hygiene Data'!E164)))</f>
        <v/>
      </c>
      <c r="DU170" s="298" t="str">
        <f ca="true">+IF(OFFSET('Hygiene Data'!$F$11,0,10*ROW('Hygiene Data'!F164))="","",OFFSET('Hygiene Data'!$F$11,0,10*ROW('Hygiene Data'!F164)))</f>
        <v/>
      </c>
      <c r="DV170" s="298" t="str">
        <f ca="true">+IF(OFFSET('Hygiene Data'!$F$12,0,10*ROW('Hygiene Data'!F164))="","",OFFSET('Hygiene Data'!$F$12,0,10*ROW('Hygiene Data'!F164)))</f>
        <v/>
      </c>
      <c r="DW170" s="298" t="str">
        <f ca="true">+IF(OFFSET('Hygiene Data'!$F$13,0,10*ROW('Hygiene Data'!F164))="","",OFFSET('Hygiene Data'!$F$13,0,10*ROW('Hygiene Data'!F164)))</f>
        <v/>
      </c>
      <c r="DX170" s="298" t="str">
        <f ca="true">+IF(OFFSET('Hygiene Data'!$G$11,0,10*ROW('Hygiene Data'!G164))="","",OFFSET('Hygiene Data'!$G$11,0,10*ROW('Hygiene Data'!G164)))</f>
        <v/>
      </c>
      <c r="DY170" s="298" t="str">
        <f ca="true">+IF(OFFSET('Hygiene Data'!$G$12,0,10*ROW('Hygiene Data'!G164))="","",OFFSET('Hygiene Data'!$G$12,0,10*ROW('Hygiene Data'!G164)))</f>
        <v/>
      </c>
      <c r="DZ170" s="298" t="str">
        <f ca="true">+IF(OFFSET('Hygiene Data'!$G$13,0,10*ROW('Hygiene Data'!G164))="","",OFFSET('Hygiene Data'!$G$13,0,10*ROW('Hygiene Data'!G164)))</f>
        <v/>
      </c>
      <c r="EA170" s="298" t="str">
        <f ca="true">+IF(OFFSET('Hygiene Data'!$H$11,0,10*ROW('Hygiene Data'!H164))="","",OFFSET('Hygiene Data'!$H$11,0,10*ROW('Hygiene Data'!H164)))</f>
        <v/>
      </c>
      <c r="EB170" s="298" t="str">
        <f ca="true">+IF(OFFSET('Hygiene Data'!$H$12,0,10*ROW('Hygiene Data'!H164))="","",OFFSET('Hygiene Data'!$H$12,0,10*ROW('Hygiene Data'!H164)))</f>
        <v/>
      </c>
      <c r="EC170" s="298" t="str">
        <f ca="true">+IF(OFFSET('Hygiene Data'!$H$13,0,10*ROW('Hygiene Data'!H164))="","",OFFSET('Hygiene Data'!$H$13,0,10*ROW('Hygiene Data'!H164)))</f>
        <v/>
      </c>
      <c r="ED170" s="298" t="str">
        <f ca="true">+IF(OFFSET('Hygiene Data'!$I$11,0,10*ROW('Hygiene Data'!I164))="","",OFFSET('Hygiene Data'!$I$11,0,10*ROW('Hygiene Data'!I164)))</f>
        <v/>
      </c>
      <c r="EE170" s="298" t="str">
        <f ca="true">+IF(OFFSET('Hygiene Data'!$I$12,0,10*ROW('Hygiene Data'!I164))="","",OFFSET('Hygiene Data'!$I$12,0,10*ROW('Hygiene Data'!I164)))</f>
        <v/>
      </c>
      <c r="EF170" s="298"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54"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8"/>
      <c r="BS171" s="298" t="str">
        <f ca="true">+IF(OFFSET('Water Data'!$D$27,0,10*ROW('Water Data'!D165))="","",OFFSET('Water Data'!$D$27,0,10*ROW('Water Data'!D165)))</f>
        <v/>
      </c>
      <c r="BT171" s="298" t="str">
        <f ca="true">+IF(OFFSET('Water Data'!$D$28,0,10*ROW('Water Data'!D165))="","",OFFSET('Water Data'!$D$28,0,10*ROW('Water Data'!D165)))</f>
        <v/>
      </c>
      <c r="BU171" s="298" t="str">
        <f ca="true">+IF(OFFSET('Water Data'!$D$29,0,10*ROW('Water Data'!D165))="","",OFFSET('Water Data'!$D$29,0,10*ROW('Water Data'!D165)))</f>
        <v/>
      </c>
      <c r="BV171" s="298" t="str">
        <f ca="true">+IF(OFFSET('Water Data'!$E$27,0,10*ROW('Water Data'!E165))="","",OFFSET('Water Data'!$E$27,0,10*ROW('Water Data'!E165)))</f>
        <v/>
      </c>
      <c r="BW171" s="298" t="str">
        <f ca="true">+IF(OFFSET('Water Data'!$E$28,0,10*ROW('Water Data'!E165))="","",OFFSET('Water Data'!$E$28,0,10*ROW('Water Data'!E165)))</f>
        <v/>
      </c>
      <c r="BX171" s="298" t="str">
        <f ca="true">+IF(OFFSET('Water Data'!$E$29,0,10*ROW('Water Data'!E165))="","",OFFSET('Water Data'!$E$29,0,10*ROW('Water Data'!E165)))</f>
        <v/>
      </c>
      <c r="BY171" s="298" t="str">
        <f ca="true">+IF(OFFSET('Water Data'!$F$27,0,10*ROW('Water Data'!F165))="","",OFFSET('Water Data'!$F$27,0,10*ROW('Water Data'!F165)))</f>
        <v/>
      </c>
      <c r="BZ171" s="298" t="str">
        <f ca="true">+IF(OFFSET('Water Data'!$F$28,0,10*ROW('Water Data'!F165))="","",OFFSET('Water Data'!$F$28,0,10*ROW('Water Data'!F165)))</f>
        <v/>
      </c>
      <c r="CA171" s="298" t="str">
        <f ca="true">+IF(OFFSET('Water Data'!$F$29,0,10*ROW('Water Data'!F165))="","",OFFSET('Water Data'!$F$29,0,10*ROW('Water Data'!F165)))</f>
        <v/>
      </c>
      <c r="CB171" s="298" t="str">
        <f ca="true">+IF(OFFSET('Water Data'!$G$27,0,10*ROW('Water Data'!G165))="","",OFFSET('Water Data'!$G$27,0,10*ROW('Water Data'!G165)))</f>
        <v/>
      </c>
      <c r="CC171" s="298" t="str">
        <f ca="true">+IF(OFFSET('Water Data'!$G$28,0,10*ROW('Water Data'!G165))="","",OFFSET('Water Data'!$G$28,0,10*ROW('Water Data'!G165)))</f>
        <v/>
      </c>
      <c r="CD171" s="298" t="str">
        <f ca="true">+IF(OFFSET('Water Data'!$G$29,0,10*ROW('Water Data'!G165))="","",OFFSET('Water Data'!$G$29,0,10*ROW('Water Data'!G165)))</f>
        <v/>
      </c>
      <c r="CE171" s="298" t="str">
        <f ca="true">+IF(OFFSET('Water Data'!$H$27,0,10*ROW('Water Data'!H165))="","",OFFSET('Water Data'!$H$27,0,10*ROW('Water Data'!H165)))</f>
        <v/>
      </c>
      <c r="CF171" s="298" t="str">
        <f ca="true">+IF(OFFSET('Water Data'!$H$28,0,10*ROW('Water Data'!H165))="","",OFFSET('Water Data'!$H$28,0,10*ROW('Water Data'!H165)))</f>
        <v/>
      </c>
      <c r="CG171" s="298" t="str">
        <f ca="true">+IF(OFFSET('Water Data'!$H$29,0,10*ROW('Water Data'!H165))="","",OFFSET('Water Data'!$H$29,0,10*ROW('Water Data'!H165)))</f>
        <v/>
      </c>
      <c r="CH171" s="298" t="str">
        <f ca="true">+IF(OFFSET('Water Data'!$I$27,0,10*ROW('Water Data'!I165))="","",OFFSET('Water Data'!$I$27,0,10*ROW('Water Data'!I165)))</f>
        <v/>
      </c>
      <c r="CI171" s="298" t="str">
        <f ca="true">+IF(OFFSET('Water Data'!$I$28,0,10*ROW('Water Data'!I165))="","",OFFSET('Water Data'!$I$28,0,10*ROW('Water Data'!I165)))</f>
        <v/>
      </c>
      <c r="CJ171" s="298" t="str">
        <f ca="true">+IF(OFFSET('Water Data'!$I$29,0,10*ROW('Water Data'!I165))="","",OFFSET('Water Data'!$I$29,0,10*ROW('Water Data'!I165)))</f>
        <v/>
      </c>
      <c r="CK171" s="298" t="str">
        <f ca="true">+IF(OFFSET('Sanitation Data'!$D$28,0,10*ROW('Sanitation Data'!D165))="","",OFFSET('Sanitation Data'!$D$28,0,10*ROW('Sanitation Data'!D165)))</f>
        <v/>
      </c>
      <c r="CL171" s="298" t="str">
        <f ca="true">+IF(OFFSET('Sanitation Data'!$D$29,0,10*ROW('Sanitation Data'!D165))="","",OFFSET('Sanitation Data'!$D$29,0,10*ROW('Sanitation Data'!D165)))</f>
        <v/>
      </c>
      <c r="CM171" s="298" t="str">
        <f ca="true">+IF(OFFSET('Sanitation Data'!$D$30,0,10*ROW('Sanitation Data'!D165))="","",OFFSET('Sanitation Data'!$D$30,0,10*ROW('Sanitation Data'!D165)))</f>
        <v/>
      </c>
      <c r="CN171" s="298" t="str">
        <f ca="true">+IF(OFFSET('Sanitation Data'!$D$31,0,10*ROW('Sanitation Data'!D165))="","",OFFSET('Sanitation Data'!$D$31,0,10*ROW('Sanitation Data'!D165)))</f>
        <v/>
      </c>
      <c r="CO171" s="298" t="str">
        <f ca="true">+IF(OFFSET('Sanitation Data'!$D$32,0,10*ROW('Sanitation Data'!D165))="","",OFFSET('Sanitation Data'!$D$32,0,10*ROW('Sanitation Data'!D165)))</f>
        <v/>
      </c>
      <c r="CP171" s="298" t="str">
        <f ca="true">+IF(OFFSET('Sanitation Data'!$E$28,0,10*ROW('Sanitation Data'!E165))="","",OFFSET('Sanitation Data'!$E$28,0,10*ROW('Sanitation Data'!E165)))</f>
        <v/>
      </c>
      <c r="CQ171" s="298" t="str">
        <f ca="true">+IF(OFFSET('Sanitation Data'!$E$29,0,10*ROW('Sanitation Data'!E165))="","",OFFSET('Sanitation Data'!$E$29,0,10*ROW('Sanitation Data'!E165)))</f>
        <v/>
      </c>
      <c r="CR171" s="298" t="str">
        <f ca="true">+IF(OFFSET('Sanitation Data'!$E$30,0,10*ROW('Sanitation Data'!E165))="","",OFFSET('Sanitation Data'!$E$30,0,10*ROW('Sanitation Data'!E165)))</f>
        <v/>
      </c>
      <c r="CS171" s="298" t="str">
        <f ca="true">+IF(OFFSET('Sanitation Data'!$E$31,0,10*ROW('Sanitation Data'!E165))="","",OFFSET('Sanitation Data'!$E$31,0,10*ROW('Sanitation Data'!E165)))</f>
        <v/>
      </c>
      <c r="CT171" s="298" t="str">
        <f ca="true">+IF(OFFSET('Sanitation Data'!$E$32,0,10*ROW('Sanitation Data'!E165))="","",OFFSET('Sanitation Data'!$E$32,0,10*ROW('Sanitation Data'!E165)))</f>
        <v/>
      </c>
      <c r="CU171" s="298" t="str">
        <f ca="true">+IF(OFFSET('Sanitation Data'!$F$28,0,10*ROW('Sanitation Data'!F165))="","",OFFSET('Sanitation Data'!$F$28,0,10*ROW('Sanitation Data'!F165)))</f>
        <v/>
      </c>
      <c r="CV171" s="298" t="str">
        <f ca="true">+IF(OFFSET('Sanitation Data'!$F$29,0,10*ROW('Sanitation Data'!F165))="","",OFFSET('Sanitation Data'!$F$29,0,10*ROW('Sanitation Data'!F165)))</f>
        <v/>
      </c>
      <c r="CW171" s="298" t="str">
        <f ca="true">+IF(OFFSET('Sanitation Data'!$F$30,0,10*ROW('Sanitation Data'!F165))="","",OFFSET('Sanitation Data'!$F$30,0,10*ROW('Sanitation Data'!F165)))</f>
        <v/>
      </c>
      <c r="CX171" s="298" t="str">
        <f ca="true">+IF(OFFSET('Sanitation Data'!$F$31,0,10*ROW('Sanitation Data'!F165))="","",OFFSET('Sanitation Data'!$F$31,0,10*ROW('Sanitation Data'!F165)))</f>
        <v/>
      </c>
      <c r="CY171" s="298" t="str">
        <f ca="true">+IF(OFFSET('Sanitation Data'!$F$32,0,10*ROW('Sanitation Data'!F165))="","",OFFSET('Sanitation Data'!$F$32,0,10*ROW('Sanitation Data'!F165)))</f>
        <v/>
      </c>
      <c r="CZ171" s="298" t="str">
        <f ca="true">+IF(OFFSET('Sanitation Data'!$G$28,0,10*ROW('Sanitation Data'!G165))="","",OFFSET('Sanitation Data'!$G$28,0,10*ROW('Sanitation Data'!G165)))</f>
        <v/>
      </c>
      <c r="DA171" s="298" t="str">
        <f ca="true">+IF(OFFSET('Sanitation Data'!$G$29,0,10*ROW('Sanitation Data'!G165))="","",OFFSET('Sanitation Data'!$G$29,0,10*ROW('Sanitation Data'!G165)))</f>
        <v/>
      </c>
      <c r="DB171" s="298" t="str">
        <f ca="true">+IF(OFFSET('Sanitation Data'!$G$30,0,10*ROW('Sanitation Data'!G165))="","",OFFSET('Sanitation Data'!$G$30,0,10*ROW('Sanitation Data'!G165)))</f>
        <v/>
      </c>
      <c r="DC171" s="298" t="str">
        <f ca="true">+IF(OFFSET('Sanitation Data'!$G$31,0,10*ROW('Sanitation Data'!G165))="","",OFFSET('Sanitation Data'!$G$31,0,10*ROW('Sanitation Data'!G165)))</f>
        <v/>
      </c>
      <c r="DD171" s="298" t="str">
        <f ca="true">+IF(OFFSET('Sanitation Data'!$G$32,0,10*ROW('Sanitation Data'!G165))="","",OFFSET('Sanitation Data'!$G$32,0,10*ROW('Sanitation Data'!G165)))</f>
        <v/>
      </c>
      <c r="DE171" s="298" t="str">
        <f ca="true">+IF(OFFSET('Sanitation Data'!$H$28,0,10*ROW('Sanitation Data'!H165))="","",OFFSET('Sanitation Data'!$H$28,0,10*ROW('Sanitation Data'!H165)))</f>
        <v/>
      </c>
      <c r="DF171" s="298" t="str">
        <f ca="true">+IF(OFFSET('Sanitation Data'!$H$29,0,10*ROW('Sanitation Data'!H165))="","",OFFSET('Sanitation Data'!$H$29,0,10*ROW('Sanitation Data'!H165)))</f>
        <v/>
      </c>
      <c r="DG171" s="298" t="str">
        <f ca="true">+IF(OFFSET('Sanitation Data'!$H$30,0,10*ROW('Sanitation Data'!H165))="","",OFFSET('Sanitation Data'!$H$30,0,10*ROW('Sanitation Data'!H165)))</f>
        <v/>
      </c>
      <c r="DH171" s="298" t="str">
        <f ca="true">+IF(OFFSET('Sanitation Data'!$H$31,0,10*ROW('Sanitation Data'!H165))="","",OFFSET('Sanitation Data'!$H$31,0,10*ROW('Sanitation Data'!H165)))</f>
        <v/>
      </c>
      <c r="DI171" s="298" t="str">
        <f ca="true">+IF(OFFSET('Sanitation Data'!$H$32,0,10*ROW('Sanitation Data'!H165))="","",OFFSET('Sanitation Data'!$H$32,0,10*ROW('Sanitation Data'!H165)))</f>
        <v/>
      </c>
      <c r="DJ171" s="298" t="str">
        <f ca="true">+IF(OFFSET('Sanitation Data'!$I$28,0,10*ROW('Sanitation Data'!I165))="","",OFFSET('Sanitation Data'!$I$28,0,10*ROW('Sanitation Data'!I165)))</f>
        <v/>
      </c>
      <c r="DK171" s="298" t="str">
        <f ca="true">+IF(OFFSET('Sanitation Data'!$I$29,0,10*ROW('Sanitation Data'!I165))="","",OFFSET('Sanitation Data'!$I$29,0,10*ROW('Sanitation Data'!I165)))</f>
        <v/>
      </c>
      <c r="DL171" s="298" t="str">
        <f ca="true">+IF(OFFSET('Sanitation Data'!$I$30,0,10*ROW('Sanitation Data'!I165))="","",OFFSET('Sanitation Data'!$I$30,0,10*ROW('Sanitation Data'!I165)))</f>
        <v/>
      </c>
      <c r="DM171" s="298" t="str">
        <f ca="true">+IF(OFFSET('Sanitation Data'!$I$31,0,10*ROW('Sanitation Data'!I165))="","",OFFSET('Sanitation Data'!$I$31,0,10*ROW('Sanitation Data'!I165)))</f>
        <v/>
      </c>
      <c r="DN171" s="298" t="str">
        <f ca="true">+IF(OFFSET('Sanitation Data'!$I$32,0,10*ROW('Sanitation Data'!I165))="","",OFFSET('Sanitation Data'!$I$32,0,10*ROW('Sanitation Data'!I165)))</f>
        <v/>
      </c>
      <c r="DO171" s="298" t="str">
        <f ca="true">+IF(OFFSET('Hygiene Data'!$D$11,0,10*ROW('Hygiene Data'!D165))="","",OFFSET('Hygiene Data'!$D$11,0,10*ROW('Hygiene Data'!D165)))</f>
        <v/>
      </c>
      <c r="DP171" s="298" t="str">
        <f ca="true">+IF(OFFSET('Hygiene Data'!$D$12,0,10*ROW('Hygiene Data'!D165))="","",OFFSET('Hygiene Data'!$D$12,0,10*ROW('Hygiene Data'!D165)))</f>
        <v/>
      </c>
      <c r="DQ171" s="298" t="str">
        <f ca="true">+IF(OFFSET('Hygiene Data'!$D$13,0,10*ROW('Hygiene Data'!D165))="","",OFFSET('Hygiene Data'!$D$13,0,10*ROW('Hygiene Data'!D165)))</f>
        <v/>
      </c>
      <c r="DR171" s="298" t="str">
        <f ca="true">+IF(OFFSET('Hygiene Data'!$E$11,0,10*ROW('Hygiene Data'!E165))="","",OFFSET('Hygiene Data'!$E$11,0,10*ROW('Hygiene Data'!E165)))</f>
        <v/>
      </c>
      <c r="DS171" s="298" t="str">
        <f ca="true">+IF(OFFSET('Hygiene Data'!$E$12,0,10*ROW('Hygiene Data'!E165))="","",OFFSET('Hygiene Data'!$E$12,0,10*ROW('Hygiene Data'!E165)))</f>
        <v/>
      </c>
      <c r="DT171" s="298" t="str">
        <f ca="true">+IF(OFFSET('Hygiene Data'!$E$13,0,10*ROW('Hygiene Data'!E165))="","",OFFSET('Hygiene Data'!$E$13,0,10*ROW('Hygiene Data'!E165)))</f>
        <v/>
      </c>
      <c r="DU171" s="298" t="str">
        <f ca="true">+IF(OFFSET('Hygiene Data'!$F$11,0,10*ROW('Hygiene Data'!F165))="","",OFFSET('Hygiene Data'!$F$11,0,10*ROW('Hygiene Data'!F165)))</f>
        <v/>
      </c>
      <c r="DV171" s="298" t="str">
        <f ca="true">+IF(OFFSET('Hygiene Data'!$F$12,0,10*ROW('Hygiene Data'!F165))="","",OFFSET('Hygiene Data'!$F$12,0,10*ROW('Hygiene Data'!F165)))</f>
        <v/>
      </c>
      <c r="DW171" s="298" t="str">
        <f ca="true">+IF(OFFSET('Hygiene Data'!$F$13,0,10*ROW('Hygiene Data'!F165))="","",OFFSET('Hygiene Data'!$F$13,0,10*ROW('Hygiene Data'!F165)))</f>
        <v/>
      </c>
      <c r="DX171" s="298" t="str">
        <f ca="true">+IF(OFFSET('Hygiene Data'!$G$11,0,10*ROW('Hygiene Data'!G165))="","",OFFSET('Hygiene Data'!$G$11,0,10*ROW('Hygiene Data'!G165)))</f>
        <v/>
      </c>
      <c r="DY171" s="298" t="str">
        <f ca="true">+IF(OFFSET('Hygiene Data'!$G$12,0,10*ROW('Hygiene Data'!G165))="","",OFFSET('Hygiene Data'!$G$12,0,10*ROW('Hygiene Data'!G165)))</f>
        <v/>
      </c>
      <c r="DZ171" s="298" t="str">
        <f ca="true">+IF(OFFSET('Hygiene Data'!$G$13,0,10*ROW('Hygiene Data'!G165))="","",OFFSET('Hygiene Data'!$G$13,0,10*ROW('Hygiene Data'!G165)))</f>
        <v/>
      </c>
      <c r="EA171" s="298" t="str">
        <f ca="true">+IF(OFFSET('Hygiene Data'!$H$11,0,10*ROW('Hygiene Data'!H165))="","",OFFSET('Hygiene Data'!$H$11,0,10*ROW('Hygiene Data'!H165)))</f>
        <v/>
      </c>
      <c r="EB171" s="298" t="str">
        <f ca="true">+IF(OFFSET('Hygiene Data'!$H$12,0,10*ROW('Hygiene Data'!H165))="","",OFFSET('Hygiene Data'!$H$12,0,10*ROW('Hygiene Data'!H165)))</f>
        <v/>
      </c>
      <c r="EC171" s="298" t="str">
        <f ca="true">+IF(OFFSET('Hygiene Data'!$H$13,0,10*ROW('Hygiene Data'!H165))="","",OFFSET('Hygiene Data'!$H$13,0,10*ROW('Hygiene Data'!H165)))</f>
        <v/>
      </c>
      <c r="ED171" s="298" t="str">
        <f ca="true">+IF(OFFSET('Hygiene Data'!$I$11,0,10*ROW('Hygiene Data'!I165))="","",OFFSET('Hygiene Data'!$I$11,0,10*ROW('Hygiene Data'!I165)))</f>
        <v/>
      </c>
      <c r="EE171" s="298" t="str">
        <f ca="true">+IF(OFFSET('Hygiene Data'!$I$12,0,10*ROW('Hygiene Data'!I165))="","",OFFSET('Hygiene Data'!$I$12,0,10*ROW('Hygiene Data'!I165)))</f>
        <v/>
      </c>
      <c r="EF171" s="298"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54"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8"/>
      <c r="BS172" s="298" t="str">
        <f ca="true">+IF(OFFSET('Water Data'!$D$27,0,10*ROW('Water Data'!D166))="","",OFFSET('Water Data'!$D$27,0,10*ROW('Water Data'!D166)))</f>
        <v/>
      </c>
      <c r="BT172" s="298" t="str">
        <f ca="true">+IF(OFFSET('Water Data'!$D$28,0,10*ROW('Water Data'!D166))="","",OFFSET('Water Data'!$D$28,0,10*ROW('Water Data'!D166)))</f>
        <v/>
      </c>
      <c r="BU172" s="298" t="str">
        <f ca="true">+IF(OFFSET('Water Data'!$D$29,0,10*ROW('Water Data'!D166))="","",OFFSET('Water Data'!$D$29,0,10*ROW('Water Data'!D166)))</f>
        <v/>
      </c>
      <c r="BV172" s="298" t="str">
        <f ca="true">+IF(OFFSET('Water Data'!$E$27,0,10*ROW('Water Data'!E166))="","",OFFSET('Water Data'!$E$27,0,10*ROW('Water Data'!E166)))</f>
        <v/>
      </c>
      <c r="BW172" s="298" t="str">
        <f ca="true">+IF(OFFSET('Water Data'!$E$28,0,10*ROW('Water Data'!E166))="","",OFFSET('Water Data'!$E$28,0,10*ROW('Water Data'!E166)))</f>
        <v/>
      </c>
      <c r="BX172" s="298" t="str">
        <f ca="true">+IF(OFFSET('Water Data'!$E$29,0,10*ROW('Water Data'!E166))="","",OFFSET('Water Data'!$E$29,0,10*ROW('Water Data'!E166)))</f>
        <v/>
      </c>
      <c r="BY172" s="298" t="str">
        <f ca="true">+IF(OFFSET('Water Data'!$F$27,0,10*ROW('Water Data'!F166))="","",OFFSET('Water Data'!$F$27,0,10*ROW('Water Data'!F166)))</f>
        <v/>
      </c>
      <c r="BZ172" s="298" t="str">
        <f ca="true">+IF(OFFSET('Water Data'!$F$28,0,10*ROW('Water Data'!F166))="","",OFFSET('Water Data'!$F$28,0,10*ROW('Water Data'!F166)))</f>
        <v/>
      </c>
      <c r="CA172" s="298" t="str">
        <f ca="true">+IF(OFFSET('Water Data'!$F$29,0,10*ROW('Water Data'!F166))="","",OFFSET('Water Data'!$F$29,0,10*ROW('Water Data'!F166)))</f>
        <v/>
      </c>
      <c r="CB172" s="298" t="str">
        <f ca="true">+IF(OFFSET('Water Data'!$G$27,0,10*ROW('Water Data'!G166))="","",OFFSET('Water Data'!$G$27,0,10*ROW('Water Data'!G166)))</f>
        <v/>
      </c>
      <c r="CC172" s="298" t="str">
        <f ca="true">+IF(OFFSET('Water Data'!$G$28,0,10*ROW('Water Data'!G166))="","",OFFSET('Water Data'!$G$28,0,10*ROW('Water Data'!G166)))</f>
        <v/>
      </c>
      <c r="CD172" s="298" t="str">
        <f ca="true">+IF(OFFSET('Water Data'!$G$29,0,10*ROW('Water Data'!G166))="","",OFFSET('Water Data'!$G$29,0,10*ROW('Water Data'!G166)))</f>
        <v/>
      </c>
      <c r="CE172" s="298" t="str">
        <f ca="true">+IF(OFFSET('Water Data'!$H$27,0,10*ROW('Water Data'!H166))="","",OFFSET('Water Data'!$H$27,0,10*ROW('Water Data'!H166)))</f>
        <v/>
      </c>
      <c r="CF172" s="298" t="str">
        <f ca="true">+IF(OFFSET('Water Data'!$H$28,0,10*ROW('Water Data'!H166))="","",OFFSET('Water Data'!$H$28,0,10*ROW('Water Data'!H166)))</f>
        <v/>
      </c>
      <c r="CG172" s="298" t="str">
        <f ca="true">+IF(OFFSET('Water Data'!$H$29,0,10*ROW('Water Data'!H166))="","",OFFSET('Water Data'!$H$29,0,10*ROW('Water Data'!H166)))</f>
        <v/>
      </c>
      <c r="CH172" s="298" t="str">
        <f ca="true">+IF(OFFSET('Water Data'!$I$27,0,10*ROW('Water Data'!I166))="","",OFFSET('Water Data'!$I$27,0,10*ROW('Water Data'!I166)))</f>
        <v/>
      </c>
      <c r="CI172" s="298" t="str">
        <f ca="true">+IF(OFFSET('Water Data'!$I$28,0,10*ROW('Water Data'!I166))="","",OFFSET('Water Data'!$I$28,0,10*ROW('Water Data'!I166)))</f>
        <v/>
      </c>
      <c r="CJ172" s="298" t="str">
        <f ca="true">+IF(OFFSET('Water Data'!$I$29,0,10*ROW('Water Data'!I166))="","",OFFSET('Water Data'!$I$29,0,10*ROW('Water Data'!I166)))</f>
        <v/>
      </c>
      <c r="CK172" s="298" t="str">
        <f ca="true">+IF(OFFSET('Sanitation Data'!$D$28,0,10*ROW('Sanitation Data'!D166))="","",OFFSET('Sanitation Data'!$D$28,0,10*ROW('Sanitation Data'!D166)))</f>
        <v/>
      </c>
      <c r="CL172" s="298" t="str">
        <f ca="true">+IF(OFFSET('Sanitation Data'!$D$29,0,10*ROW('Sanitation Data'!D166))="","",OFFSET('Sanitation Data'!$D$29,0,10*ROW('Sanitation Data'!D166)))</f>
        <v/>
      </c>
      <c r="CM172" s="298" t="str">
        <f ca="true">+IF(OFFSET('Sanitation Data'!$D$30,0,10*ROW('Sanitation Data'!D166))="","",OFFSET('Sanitation Data'!$D$30,0,10*ROW('Sanitation Data'!D166)))</f>
        <v/>
      </c>
      <c r="CN172" s="298" t="str">
        <f ca="true">+IF(OFFSET('Sanitation Data'!$D$31,0,10*ROW('Sanitation Data'!D166))="","",OFFSET('Sanitation Data'!$D$31,0,10*ROW('Sanitation Data'!D166)))</f>
        <v/>
      </c>
      <c r="CO172" s="298" t="str">
        <f ca="true">+IF(OFFSET('Sanitation Data'!$D$32,0,10*ROW('Sanitation Data'!D166))="","",OFFSET('Sanitation Data'!$D$32,0,10*ROW('Sanitation Data'!D166)))</f>
        <v/>
      </c>
      <c r="CP172" s="298" t="str">
        <f ca="true">+IF(OFFSET('Sanitation Data'!$E$28,0,10*ROW('Sanitation Data'!E166))="","",OFFSET('Sanitation Data'!$E$28,0,10*ROW('Sanitation Data'!E166)))</f>
        <v/>
      </c>
      <c r="CQ172" s="298" t="str">
        <f ca="true">+IF(OFFSET('Sanitation Data'!$E$29,0,10*ROW('Sanitation Data'!E166))="","",OFFSET('Sanitation Data'!$E$29,0,10*ROW('Sanitation Data'!E166)))</f>
        <v/>
      </c>
      <c r="CR172" s="298" t="str">
        <f ca="true">+IF(OFFSET('Sanitation Data'!$E$30,0,10*ROW('Sanitation Data'!E166))="","",OFFSET('Sanitation Data'!$E$30,0,10*ROW('Sanitation Data'!E166)))</f>
        <v/>
      </c>
      <c r="CS172" s="298" t="str">
        <f ca="true">+IF(OFFSET('Sanitation Data'!$E$31,0,10*ROW('Sanitation Data'!E166))="","",OFFSET('Sanitation Data'!$E$31,0,10*ROW('Sanitation Data'!E166)))</f>
        <v/>
      </c>
      <c r="CT172" s="298" t="str">
        <f ca="true">+IF(OFFSET('Sanitation Data'!$E$32,0,10*ROW('Sanitation Data'!E166))="","",OFFSET('Sanitation Data'!$E$32,0,10*ROW('Sanitation Data'!E166)))</f>
        <v/>
      </c>
      <c r="CU172" s="298" t="str">
        <f ca="true">+IF(OFFSET('Sanitation Data'!$F$28,0,10*ROW('Sanitation Data'!F166))="","",OFFSET('Sanitation Data'!$F$28,0,10*ROW('Sanitation Data'!F166)))</f>
        <v/>
      </c>
      <c r="CV172" s="298" t="str">
        <f ca="true">+IF(OFFSET('Sanitation Data'!$F$29,0,10*ROW('Sanitation Data'!F166))="","",OFFSET('Sanitation Data'!$F$29,0,10*ROW('Sanitation Data'!F166)))</f>
        <v/>
      </c>
      <c r="CW172" s="298" t="str">
        <f ca="true">+IF(OFFSET('Sanitation Data'!$F$30,0,10*ROW('Sanitation Data'!F166))="","",OFFSET('Sanitation Data'!$F$30,0,10*ROW('Sanitation Data'!F166)))</f>
        <v/>
      </c>
      <c r="CX172" s="298" t="str">
        <f ca="true">+IF(OFFSET('Sanitation Data'!$F$31,0,10*ROW('Sanitation Data'!F166))="","",OFFSET('Sanitation Data'!$F$31,0,10*ROW('Sanitation Data'!F166)))</f>
        <v/>
      </c>
      <c r="CY172" s="298" t="str">
        <f ca="true">+IF(OFFSET('Sanitation Data'!$F$32,0,10*ROW('Sanitation Data'!F166))="","",OFFSET('Sanitation Data'!$F$32,0,10*ROW('Sanitation Data'!F166)))</f>
        <v/>
      </c>
      <c r="CZ172" s="298" t="str">
        <f ca="true">+IF(OFFSET('Sanitation Data'!$G$28,0,10*ROW('Sanitation Data'!G166))="","",OFFSET('Sanitation Data'!$G$28,0,10*ROW('Sanitation Data'!G166)))</f>
        <v/>
      </c>
      <c r="DA172" s="298" t="str">
        <f ca="true">+IF(OFFSET('Sanitation Data'!$G$29,0,10*ROW('Sanitation Data'!G166))="","",OFFSET('Sanitation Data'!$G$29,0,10*ROW('Sanitation Data'!G166)))</f>
        <v/>
      </c>
      <c r="DB172" s="298" t="str">
        <f ca="true">+IF(OFFSET('Sanitation Data'!$G$30,0,10*ROW('Sanitation Data'!G166))="","",OFFSET('Sanitation Data'!$G$30,0,10*ROW('Sanitation Data'!G166)))</f>
        <v/>
      </c>
      <c r="DC172" s="298" t="str">
        <f ca="true">+IF(OFFSET('Sanitation Data'!$G$31,0,10*ROW('Sanitation Data'!G166))="","",OFFSET('Sanitation Data'!$G$31,0,10*ROW('Sanitation Data'!G166)))</f>
        <v/>
      </c>
      <c r="DD172" s="298" t="str">
        <f ca="true">+IF(OFFSET('Sanitation Data'!$G$32,0,10*ROW('Sanitation Data'!G166))="","",OFFSET('Sanitation Data'!$G$32,0,10*ROW('Sanitation Data'!G166)))</f>
        <v/>
      </c>
      <c r="DE172" s="298" t="str">
        <f ca="true">+IF(OFFSET('Sanitation Data'!$H$28,0,10*ROW('Sanitation Data'!H166))="","",OFFSET('Sanitation Data'!$H$28,0,10*ROW('Sanitation Data'!H166)))</f>
        <v/>
      </c>
      <c r="DF172" s="298" t="str">
        <f ca="true">+IF(OFFSET('Sanitation Data'!$H$29,0,10*ROW('Sanitation Data'!H166))="","",OFFSET('Sanitation Data'!$H$29,0,10*ROW('Sanitation Data'!H166)))</f>
        <v/>
      </c>
      <c r="DG172" s="298" t="str">
        <f ca="true">+IF(OFFSET('Sanitation Data'!$H$30,0,10*ROW('Sanitation Data'!H166))="","",OFFSET('Sanitation Data'!$H$30,0,10*ROW('Sanitation Data'!H166)))</f>
        <v/>
      </c>
      <c r="DH172" s="298" t="str">
        <f ca="true">+IF(OFFSET('Sanitation Data'!$H$31,0,10*ROW('Sanitation Data'!H166))="","",OFFSET('Sanitation Data'!$H$31,0,10*ROW('Sanitation Data'!H166)))</f>
        <v/>
      </c>
      <c r="DI172" s="298" t="str">
        <f ca="true">+IF(OFFSET('Sanitation Data'!$H$32,0,10*ROW('Sanitation Data'!H166))="","",OFFSET('Sanitation Data'!$H$32,0,10*ROW('Sanitation Data'!H166)))</f>
        <v/>
      </c>
      <c r="DJ172" s="298" t="str">
        <f ca="true">+IF(OFFSET('Sanitation Data'!$I$28,0,10*ROW('Sanitation Data'!I166))="","",OFFSET('Sanitation Data'!$I$28,0,10*ROW('Sanitation Data'!I166)))</f>
        <v/>
      </c>
      <c r="DK172" s="298" t="str">
        <f ca="true">+IF(OFFSET('Sanitation Data'!$I$29,0,10*ROW('Sanitation Data'!I166))="","",OFFSET('Sanitation Data'!$I$29,0,10*ROW('Sanitation Data'!I166)))</f>
        <v/>
      </c>
      <c r="DL172" s="298" t="str">
        <f ca="true">+IF(OFFSET('Sanitation Data'!$I$30,0,10*ROW('Sanitation Data'!I166))="","",OFFSET('Sanitation Data'!$I$30,0,10*ROW('Sanitation Data'!I166)))</f>
        <v/>
      </c>
      <c r="DM172" s="298" t="str">
        <f ca="true">+IF(OFFSET('Sanitation Data'!$I$31,0,10*ROW('Sanitation Data'!I166))="","",OFFSET('Sanitation Data'!$I$31,0,10*ROW('Sanitation Data'!I166)))</f>
        <v/>
      </c>
      <c r="DN172" s="298" t="str">
        <f ca="true">+IF(OFFSET('Sanitation Data'!$I$32,0,10*ROW('Sanitation Data'!I166))="","",OFFSET('Sanitation Data'!$I$32,0,10*ROW('Sanitation Data'!I166)))</f>
        <v/>
      </c>
      <c r="DO172" s="298" t="str">
        <f ca="true">+IF(OFFSET('Hygiene Data'!$D$11,0,10*ROW('Hygiene Data'!D166))="","",OFFSET('Hygiene Data'!$D$11,0,10*ROW('Hygiene Data'!D166)))</f>
        <v/>
      </c>
      <c r="DP172" s="298" t="str">
        <f ca="true">+IF(OFFSET('Hygiene Data'!$D$12,0,10*ROW('Hygiene Data'!D166))="","",OFFSET('Hygiene Data'!$D$12,0,10*ROW('Hygiene Data'!D166)))</f>
        <v/>
      </c>
      <c r="DQ172" s="298" t="str">
        <f ca="true">+IF(OFFSET('Hygiene Data'!$D$13,0,10*ROW('Hygiene Data'!D166))="","",OFFSET('Hygiene Data'!$D$13,0,10*ROW('Hygiene Data'!D166)))</f>
        <v/>
      </c>
      <c r="DR172" s="298" t="str">
        <f ca="true">+IF(OFFSET('Hygiene Data'!$E$11,0,10*ROW('Hygiene Data'!E166))="","",OFFSET('Hygiene Data'!$E$11,0,10*ROW('Hygiene Data'!E166)))</f>
        <v/>
      </c>
      <c r="DS172" s="298" t="str">
        <f ca="true">+IF(OFFSET('Hygiene Data'!$E$12,0,10*ROW('Hygiene Data'!E166))="","",OFFSET('Hygiene Data'!$E$12,0,10*ROW('Hygiene Data'!E166)))</f>
        <v/>
      </c>
      <c r="DT172" s="298" t="str">
        <f ca="true">+IF(OFFSET('Hygiene Data'!$E$13,0,10*ROW('Hygiene Data'!E166))="","",OFFSET('Hygiene Data'!$E$13,0,10*ROW('Hygiene Data'!E166)))</f>
        <v/>
      </c>
      <c r="DU172" s="298" t="str">
        <f ca="true">+IF(OFFSET('Hygiene Data'!$F$11,0,10*ROW('Hygiene Data'!F166))="","",OFFSET('Hygiene Data'!$F$11,0,10*ROW('Hygiene Data'!F166)))</f>
        <v/>
      </c>
      <c r="DV172" s="298" t="str">
        <f ca="true">+IF(OFFSET('Hygiene Data'!$F$12,0,10*ROW('Hygiene Data'!F166))="","",OFFSET('Hygiene Data'!$F$12,0,10*ROW('Hygiene Data'!F166)))</f>
        <v/>
      </c>
      <c r="DW172" s="298" t="str">
        <f ca="true">+IF(OFFSET('Hygiene Data'!$F$13,0,10*ROW('Hygiene Data'!F166))="","",OFFSET('Hygiene Data'!$F$13,0,10*ROW('Hygiene Data'!F166)))</f>
        <v/>
      </c>
      <c r="DX172" s="298" t="str">
        <f ca="true">+IF(OFFSET('Hygiene Data'!$G$11,0,10*ROW('Hygiene Data'!G166))="","",OFFSET('Hygiene Data'!$G$11,0,10*ROW('Hygiene Data'!G166)))</f>
        <v/>
      </c>
      <c r="DY172" s="298" t="str">
        <f ca="true">+IF(OFFSET('Hygiene Data'!$G$12,0,10*ROW('Hygiene Data'!G166))="","",OFFSET('Hygiene Data'!$G$12,0,10*ROW('Hygiene Data'!G166)))</f>
        <v/>
      </c>
      <c r="DZ172" s="298" t="str">
        <f ca="true">+IF(OFFSET('Hygiene Data'!$G$13,0,10*ROW('Hygiene Data'!G166))="","",OFFSET('Hygiene Data'!$G$13,0,10*ROW('Hygiene Data'!G166)))</f>
        <v/>
      </c>
      <c r="EA172" s="298" t="str">
        <f ca="true">+IF(OFFSET('Hygiene Data'!$H$11,0,10*ROW('Hygiene Data'!H166))="","",OFFSET('Hygiene Data'!$H$11,0,10*ROW('Hygiene Data'!H166)))</f>
        <v/>
      </c>
      <c r="EB172" s="298" t="str">
        <f ca="true">+IF(OFFSET('Hygiene Data'!$H$12,0,10*ROW('Hygiene Data'!H166))="","",OFFSET('Hygiene Data'!$H$12,0,10*ROW('Hygiene Data'!H166)))</f>
        <v/>
      </c>
      <c r="EC172" s="298" t="str">
        <f ca="true">+IF(OFFSET('Hygiene Data'!$H$13,0,10*ROW('Hygiene Data'!H166))="","",OFFSET('Hygiene Data'!$H$13,0,10*ROW('Hygiene Data'!H166)))</f>
        <v/>
      </c>
      <c r="ED172" s="298" t="str">
        <f ca="true">+IF(OFFSET('Hygiene Data'!$I$11,0,10*ROW('Hygiene Data'!I166))="","",OFFSET('Hygiene Data'!$I$11,0,10*ROW('Hygiene Data'!I166)))</f>
        <v/>
      </c>
      <c r="EE172" s="298" t="str">
        <f ca="true">+IF(OFFSET('Hygiene Data'!$I$12,0,10*ROW('Hygiene Data'!I166))="","",OFFSET('Hygiene Data'!$I$12,0,10*ROW('Hygiene Data'!I166)))</f>
        <v/>
      </c>
      <c r="EF172" s="298"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54"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8"/>
      <c r="BS173" s="298" t="str">
        <f ca="true">+IF(OFFSET('Water Data'!$D$27,0,10*ROW('Water Data'!D167))="","",OFFSET('Water Data'!$D$27,0,10*ROW('Water Data'!D167)))</f>
        <v/>
      </c>
      <c r="BT173" s="298" t="str">
        <f ca="true">+IF(OFFSET('Water Data'!$D$28,0,10*ROW('Water Data'!D167))="","",OFFSET('Water Data'!$D$28,0,10*ROW('Water Data'!D167)))</f>
        <v/>
      </c>
      <c r="BU173" s="298" t="str">
        <f ca="true">+IF(OFFSET('Water Data'!$D$29,0,10*ROW('Water Data'!D167))="","",OFFSET('Water Data'!$D$29,0,10*ROW('Water Data'!D167)))</f>
        <v/>
      </c>
      <c r="BV173" s="298" t="str">
        <f ca="true">+IF(OFFSET('Water Data'!$E$27,0,10*ROW('Water Data'!E167))="","",OFFSET('Water Data'!$E$27,0,10*ROW('Water Data'!E167)))</f>
        <v/>
      </c>
      <c r="BW173" s="298" t="str">
        <f ca="true">+IF(OFFSET('Water Data'!$E$28,0,10*ROW('Water Data'!E167))="","",OFFSET('Water Data'!$E$28,0,10*ROW('Water Data'!E167)))</f>
        <v/>
      </c>
      <c r="BX173" s="298" t="str">
        <f ca="true">+IF(OFFSET('Water Data'!$E$29,0,10*ROW('Water Data'!E167))="","",OFFSET('Water Data'!$E$29,0,10*ROW('Water Data'!E167)))</f>
        <v/>
      </c>
      <c r="BY173" s="298" t="str">
        <f ca="true">+IF(OFFSET('Water Data'!$F$27,0,10*ROW('Water Data'!F167))="","",OFFSET('Water Data'!$F$27,0,10*ROW('Water Data'!F167)))</f>
        <v/>
      </c>
      <c r="BZ173" s="298" t="str">
        <f ca="true">+IF(OFFSET('Water Data'!$F$28,0,10*ROW('Water Data'!F167))="","",OFFSET('Water Data'!$F$28,0,10*ROW('Water Data'!F167)))</f>
        <v/>
      </c>
      <c r="CA173" s="298" t="str">
        <f ca="true">+IF(OFFSET('Water Data'!$F$29,0,10*ROW('Water Data'!F167))="","",OFFSET('Water Data'!$F$29,0,10*ROW('Water Data'!F167)))</f>
        <v/>
      </c>
      <c r="CB173" s="298" t="str">
        <f ca="true">+IF(OFFSET('Water Data'!$G$27,0,10*ROW('Water Data'!G167))="","",OFFSET('Water Data'!$G$27,0,10*ROW('Water Data'!G167)))</f>
        <v/>
      </c>
      <c r="CC173" s="298" t="str">
        <f ca="true">+IF(OFFSET('Water Data'!$G$28,0,10*ROW('Water Data'!G167))="","",OFFSET('Water Data'!$G$28,0,10*ROW('Water Data'!G167)))</f>
        <v/>
      </c>
      <c r="CD173" s="298" t="str">
        <f ca="true">+IF(OFFSET('Water Data'!$G$29,0,10*ROW('Water Data'!G167))="","",OFFSET('Water Data'!$G$29,0,10*ROW('Water Data'!G167)))</f>
        <v/>
      </c>
      <c r="CE173" s="298" t="str">
        <f ca="true">+IF(OFFSET('Water Data'!$H$27,0,10*ROW('Water Data'!H167))="","",OFFSET('Water Data'!$H$27,0,10*ROW('Water Data'!H167)))</f>
        <v/>
      </c>
      <c r="CF173" s="298" t="str">
        <f ca="true">+IF(OFFSET('Water Data'!$H$28,0,10*ROW('Water Data'!H167))="","",OFFSET('Water Data'!$H$28,0,10*ROW('Water Data'!H167)))</f>
        <v/>
      </c>
      <c r="CG173" s="298" t="str">
        <f ca="true">+IF(OFFSET('Water Data'!$H$29,0,10*ROW('Water Data'!H167))="","",OFFSET('Water Data'!$H$29,0,10*ROW('Water Data'!H167)))</f>
        <v/>
      </c>
      <c r="CH173" s="298" t="str">
        <f ca="true">+IF(OFFSET('Water Data'!$I$27,0,10*ROW('Water Data'!I167))="","",OFFSET('Water Data'!$I$27,0,10*ROW('Water Data'!I167)))</f>
        <v/>
      </c>
      <c r="CI173" s="298" t="str">
        <f ca="true">+IF(OFFSET('Water Data'!$I$28,0,10*ROW('Water Data'!I167))="","",OFFSET('Water Data'!$I$28,0,10*ROW('Water Data'!I167)))</f>
        <v/>
      </c>
      <c r="CJ173" s="298" t="str">
        <f ca="true">+IF(OFFSET('Water Data'!$I$29,0,10*ROW('Water Data'!I167))="","",OFFSET('Water Data'!$I$29,0,10*ROW('Water Data'!I167)))</f>
        <v/>
      </c>
      <c r="CK173" s="298" t="str">
        <f ca="true">+IF(OFFSET('Sanitation Data'!$D$28,0,10*ROW('Sanitation Data'!D167))="","",OFFSET('Sanitation Data'!$D$28,0,10*ROW('Sanitation Data'!D167)))</f>
        <v/>
      </c>
      <c r="CL173" s="298" t="str">
        <f ca="true">+IF(OFFSET('Sanitation Data'!$D$29,0,10*ROW('Sanitation Data'!D167))="","",OFFSET('Sanitation Data'!$D$29,0,10*ROW('Sanitation Data'!D167)))</f>
        <v/>
      </c>
      <c r="CM173" s="298" t="str">
        <f ca="true">+IF(OFFSET('Sanitation Data'!$D$30,0,10*ROW('Sanitation Data'!D167))="","",OFFSET('Sanitation Data'!$D$30,0,10*ROW('Sanitation Data'!D167)))</f>
        <v/>
      </c>
      <c r="CN173" s="298" t="str">
        <f ca="true">+IF(OFFSET('Sanitation Data'!$D$31,0,10*ROW('Sanitation Data'!D167))="","",OFFSET('Sanitation Data'!$D$31,0,10*ROW('Sanitation Data'!D167)))</f>
        <v/>
      </c>
      <c r="CO173" s="298" t="str">
        <f ca="true">+IF(OFFSET('Sanitation Data'!$D$32,0,10*ROW('Sanitation Data'!D167))="","",OFFSET('Sanitation Data'!$D$32,0,10*ROW('Sanitation Data'!D167)))</f>
        <v/>
      </c>
      <c r="CP173" s="298" t="str">
        <f ca="true">+IF(OFFSET('Sanitation Data'!$E$28,0,10*ROW('Sanitation Data'!E167))="","",OFFSET('Sanitation Data'!$E$28,0,10*ROW('Sanitation Data'!E167)))</f>
        <v/>
      </c>
      <c r="CQ173" s="298" t="str">
        <f ca="true">+IF(OFFSET('Sanitation Data'!$E$29,0,10*ROW('Sanitation Data'!E167))="","",OFFSET('Sanitation Data'!$E$29,0,10*ROW('Sanitation Data'!E167)))</f>
        <v/>
      </c>
      <c r="CR173" s="298" t="str">
        <f ca="true">+IF(OFFSET('Sanitation Data'!$E$30,0,10*ROW('Sanitation Data'!E167))="","",OFFSET('Sanitation Data'!$E$30,0,10*ROW('Sanitation Data'!E167)))</f>
        <v/>
      </c>
      <c r="CS173" s="298" t="str">
        <f ca="true">+IF(OFFSET('Sanitation Data'!$E$31,0,10*ROW('Sanitation Data'!E167))="","",OFFSET('Sanitation Data'!$E$31,0,10*ROW('Sanitation Data'!E167)))</f>
        <v/>
      </c>
      <c r="CT173" s="298" t="str">
        <f ca="true">+IF(OFFSET('Sanitation Data'!$E$32,0,10*ROW('Sanitation Data'!E167))="","",OFFSET('Sanitation Data'!$E$32,0,10*ROW('Sanitation Data'!E167)))</f>
        <v/>
      </c>
      <c r="CU173" s="298" t="str">
        <f ca="true">+IF(OFFSET('Sanitation Data'!$F$28,0,10*ROW('Sanitation Data'!F167))="","",OFFSET('Sanitation Data'!$F$28,0,10*ROW('Sanitation Data'!F167)))</f>
        <v/>
      </c>
      <c r="CV173" s="298" t="str">
        <f ca="true">+IF(OFFSET('Sanitation Data'!$F$29,0,10*ROW('Sanitation Data'!F167))="","",OFFSET('Sanitation Data'!$F$29,0,10*ROW('Sanitation Data'!F167)))</f>
        <v/>
      </c>
      <c r="CW173" s="298" t="str">
        <f ca="true">+IF(OFFSET('Sanitation Data'!$F$30,0,10*ROW('Sanitation Data'!F167))="","",OFFSET('Sanitation Data'!$F$30,0,10*ROW('Sanitation Data'!F167)))</f>
        <v/>
      </c>
      <c r="CX173" s="298" t="str">
        <f ca="true">+IF(OFFSET('Sanitation Data'!$F$31,0,10*ROW('Sanitation Data'!F167))="","",OFFSET('Sanitation Data'!$F$31,0,10*ROW('Sanitation Data'!F167)))</f>
        <v/>
      </c>
      <c r="CY173" s="298" t="str">
        <f ca="true">+IF(OFFSET('Sanitation Data'!$F$32,0,10*ROW('Sanitation Data'!F167))="","",OFFSET('Sanitation Data'!$F$32,0,10*ROW('Sanitation Data'!F167)))</f>
        <v/>
      </c>
      <c r="CZ173" s="298" t="str">
        <f ca="true">+IF(OFFSET('Sanitation Data'!$G$28,0,10*ROW('Sanitation Data'!G167))="","",OFFSET('Sanitation Data'!$G$28,0,10*ROW('Sanitation Data'!G167)))</f>
        <v/>
      </c>
      <c r="DA173" s="298" t="str">
        <f ca="true">+IF(OFFSET('Sanitation Data'!$G$29,0,10*ROW('Sanitation Data'!G167))="","",OFFSET('Sanitation Data'!$G$29,0,10*ROW('Sanitation Data'!G167)))</f>
        <v/>
      </c>
      <c r="DB173" s="298" t="str">
        <f ca="true">+IF(OFFSET('Sanitation Data'!$G$30,0,10*ROW('Sanitation Data'!G167))="","",OFFSET('Sanitation Data'!$G$30,0,10*ROW('Sanitation Data'!G167)))</f>
        <v/>
      </c>
      <c r="DC173" s="298" t="str">
        <f ca="true">+IF(OFFSET('Sanitation Data'!$G$31,0,10*ROW('Sanitation Data'!G167))="","",OFFSET('Sanitation Data'!$G$31,0,10*ROW('Sanitation Data'!G167)))</f>
        <v/>
      </c>
      <c r="DD173" s="298" t="str">
        <f ca="true">+IF(OFFSET('Sanitation Data'!$G$32,0,10*ROW('Sanitation Data'!G167))="","",OFFSET('Sanitation Data'!$G$32,0,10*ROW('Sanitation Data'!G167)))</f>
        <v/>
      </c>
      <c r="DE173" s="298" t="str">
        <f ca="true">+IF(OFFSET('Sanitation Data'!$H$28,0,10*ROW('Sanitation Data'!H167))="","",OFFSET('Sanitation Data'!$H$28,0,10*ROW('Sanitation Data'!H167)))</f>
        <v/>
      </c>
      <c r="DF173" s="298" t="str">
        <f ca="true">+IF(OFFSET('Sanitation Data'!$H$29,0,10*ROW('Sanitation Data'!H167))="","",OFFSET('Sanitation Data'!$H$29,0,10*ROW('Sanitation Data'!H167)))</f>
        <v/>
      </c>
      <c r="DG173" s="298" t="str">
        <f ca="true">+IF(OFFSET('Sanitation Data'!$H$30,0,10*ROW('Sanitation Data'!H167))="","",OFFSET('Sanitation Data'!$H$30,0,10*ROW('Sanitation Data'!H167)))</f>
        <v/>
      </c>
      <c r="DH173" s="298" t="str">
        <f ca="true">+IF(OFFSET('Sanitation Data'!$H$31,0,10*ROW('Sanitation Data'!H167))="","",OFFSET('Sanitation Data'!$H$31,0,10*ROW('Sanitation Data'!H167)))</f>
        <v/>
      </c>
      <c r="DI173" s="298" t="str">
        <f ca="true">+IF(OFFSET('Sanitation Data'!$H$32,0,10*ROW('Sanitation Data'!H167))="","",OFFSET('Sanitation Data'!$H$32,0,10*ROW('Sanitation Data'!H167)))</f>
        <v/>
      </c>
      <c r="DJ173" s="298" t="str">
        <f ca="true">+IF(OFFSET('Sanitation Data'!$I$28,0,10*ROW('Sanitation Data'!I167))="","",OFFSET('Sanitation Data'!$I$28,0,10*ROW('Sanitation Data'!I167)))</f>
        <v/>
      </c>
      <c r="DK173" s="298" t="str">
        <f ca="true">+IF(OFFSET('Sanitation Data'!$I$29,0,10*ROW('Sanitation Data'!I167))="","",OFFSET('Sanitation Data'!$I$29,0,10*ROW('Sanitation Data'!I167)))</f>
        <v/>
      </c>
      <c r="DL173" s="298" t="str">
        <f ca="true">+IF(OFFSET('Sanitation Data'!$I$30,0,10*ROW('Sanitation Data'!I167))="","",OFFSET('Sanitation Data'!$I$30,0,10*ROW('Sanitation Data'!I167)))</f>
        <v/>
      </c>
      <c r="DM173" s="298" t="str">
        <f ca="true">+IF(OFFSET('Sanitation Data'!$I$31,0,10*ROW('Sanitation Data'!I167))="","",OFFSET('Sanitation Data'!$I$31,0,10*ROW('Sanitation Data'!I167)))</f>
        <v/>
      </c>
      <c r="DN173" s="298" t="str">
        <f ca="true">+IF(OFFSET('Sanitation Data'!$I$32,0,10*ROW('Sanitation Data'!I167))="","",OFFSET('Sanitation Data'!$I$32,0,10*ROW('Sanitation Data'!I167)))</f>
        <v/>
      </c>
      <c r="DO173" s="298" t="str">
        <f ca="true">+IF(OFFSET('Hygiene Data'!$D$11,0,10*ROW('Hygiene Data'!D167))="","",OFFSET('Hygiene Data'!$D$11,0,10*ROW('Hygiene Data'!D167)))</f>
        <v/>
      </c>
      <c r="DP173" s="298" t="str">
        <f ca="true">+IF(OFFSET('Hygiene Data'!$D$12,0,10*ROW('Hygiene Data'!D167))="","",OFFSET('Hygiene Data'!$D$12,0,10*ROW('Hygiene Data'!D167)))</f>
        <v/>
      </c>
      <c r="DQ173" s="298" t="str">
        <f ca="true">+IF(OFFSET('Hygiene Data'!$D$13,0,10*ROW('Hygiene Data'!D167))="","",OFFSET('Hygiene Data'!$D$13,0,10*ROW('Hygiene Data'!D167)))</f>
        <v/>
      </c>
      <c r="DR173" s="298" t="str">
        <f ca="true">+IF(OFFSET('Hygiene Data'!$E$11,0,10*ROW('Hygiene Data'!E167))="","",OFFSET('Hygiene Data'!$E$11,0,10*ROW('Hygiene Data'!E167)))</f>
        <v/>
      </c>
      <c r="DS173" s="298" t="str">
        <f ca="true">+IF(OFFSET('Hygiene Data'!$E$12,0,10*ROW('Hygiene Data'!E167))="","",OFFSET('Hygiene Data'!$E$12,0,10*ROW('Hygiene Data'!E167)))</f>
        <v/>
      </c>
      <c r="DT173" s="298" t="str">
        <f ca="true">+IF(OFFSET('Hygiene Data'!$E$13,0,10*ROW('Hygiene Data'!E167))="","",OFFSET('Hygiene Data'!$E$13,0,10*ROW('Hygiene Data'!E167)))</f>
        <v/>
      </c>
      <c r="DU173" s="298" t="str">
        <f ca="true">+IF(OFFSET('Hygiene Data'!$F$11,0,10*ROW('Hygiene Data'!F167))="","",OFFSET('Hygiene Data'!$F$11,0,10*ROW('Hygiene Data'!F167)))</f>
        <v/>
      </c>
      <c r="DV173" s="298" t="str">
        <f ca="true">+IF(OFFSET('Hygiene Data'!$F$12,0,10*ROW('Hygiene Data'!F167))="","",OFFSET('Hygiene Data'!$F$12,0,10*ROW('Hygiene Data'!F167)))</f>
        <v/>
      </c>
      <c r="DW173" s="298" t="str">
        <f ca="true">+IF(OFFSET('Hygiene Data'!$F$13,0,10*ROW('Hygiene Data'!F167))="","",OFFSET('Hygiene Data'!$F$13,0,10*ROW('Hygiene Data'!F167)))</f>
        <v/>
      </c>
      <c r="DX173" s="298" t="str">
        <f ca="true">+IF(OFFSET('Hygiene Data'!$G$11,0,10*ROW('Hygiene Data'!G167))="","",OFFSET('Hygiene Data'!$G$11,0,10*ROW('Hygiene Data'!G167)))</f>
        <v/>
      </c>
      <c r="DY173" s="298" t="str">
        <f ca="true">+IF(OFFSET('Hygiene Data'!$G$12,0,10*ROW('Hygiene Data'!G167))="","",OFFSET('Hygiene Data'!$G$12,0,10*ROW('Hygiene Data'!G167)))</f>
        <v/>
      </c>
      <c r="DZ173" s="298" t="str">
        <f ca="true">+IF(OFFSET('Hygiene Data'!$G$13,0,10*ROW('Hygiene Data'!G167))="","",OFFSET('Hygiene Data'!$G$13,0,10*ROW('Hygiene Data'!G167)))</f>
        <v/>
      </c>
      <c r="EA173" s="298" t="str">
        <f ca="true">+IF(OFFSET('Hygiene Data'!$H$11,0,10*ROW('Hygiene Data'!H167))="","",OFFSET('Hygiene Data'!$H$11,0,10*ROW('Hygiene Data'!H167)))</f>
        <v/>
      </c>
      <c r="EB173" s="298" t="str">
        <f ca="true">+IF(OFFSET('Hygiene Data'!$H$12,0,10*ROW('Hygiene Data'!H167))="","",OFFSET('Hygiene Data'!$H$12,0,10*ROW('Hygiene Data'!H167)))</f>
        <v/>
      </c>
      <c r="EC173" s="298" t="str">
        <f ca="true">+IF(OFFSET('Hygiene Data'!$H$13,0,10*ROW('Hygiene Data'!H167))="","",OFFSET('Hygiene Data'!$H$13,0,10*ROW('Hygiene Data'!H167)))</f>
        <v/>
      </c>
      <c r="ED173" s="298" t="str">
        <f ca="true">+IF(OFFSET('Hygiene Data'!$I$11,0,10*ROW('Hygiene Data'!I167))="","",OFFSET('Hygiene Data'!$I$11,0,10*ROW('Hygiene Data'!I167)))</f>
        <v/>
      </c>
      <c r="EE173" s="298" t="str">
        <f ca="true">+IF(OFFSET('Hygiene Data'!$I$12,0,10*ROW('Hygiene Data'!I167))="","",OFFSET('Hygiene Data'!$I$12,0,10*ROW('Hygiene Data'!I167)))</f>
        <v/>
      </c>
      <c r="EF173" s="298"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54"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8"/>
      <c r="BS174" s="298" t="str">
        <f ca="true">+IF(OFFSET('Water Data'!$D$27,0,10*ROW('Water Data'!D168))="","",OFFSET('Water Data'!$D$27,0,10*ROW('Water Data'!D168)))</f>
        <v/>
      </c>
      <c r="BT174" s="298" t="str">
        <f ca="true">+IF(OFFSET('Water Data'!$D$28,0,10*ROW('Water Data'!D168))="","",OFFSET('Water Data'!$D$28,0,10*ROW('Water Data'!D168)))</f>
        <v/>
      </c>
      <c r="BU174" s="298" t="str">
        <f ca="true">+IF(OFFSET('Water Data'!$D$29,0,10*ROW('Water Data'!D168))="","",OFFSET('Water Data'!$D$29,0,10*ROW('Water Data'!D168)))</f>
        <v/>
      </c>
      <c r="BV174" s="298" t="str">
        <f ca="true">+IF(OFFSET('Water Data'!$E$27,0,10*ROW('Water Data'!E168))="","",OFFSET('Water Data'!$E$27,0,10*ROW('Water Data'!E168)))</f>
        <v/>
      </c>
      <c r="BW174" s="298" t="str">
        <f ca="true">+IF(OFFSET('Water Data'!$E$28,0,10*ROW('Water Data'!E168))="","",OFFSET('Water Data'!$E$28,0,10*ROW('Water Data'!E168)))</f>
        <v/>
      </c>
      <c r="BX174" s="298" t="str">
        <f ca="true">+IF(OFFSET('Water Data'!$E$29,0,10*ROW('Water Data'!E168))="","",OFFSET('Water Data'!$E$29,0,10*ROW('Water Data'!E168)))</f>
        <v/>
      </c>
      <c r="BY174" s="298" t="str">
        <f ca="true">+IF(OFFSET('Water Data'!$F$27,0,10*ROW('Water Data'!F168))="","",OFFSET('Water Data'!$F$27,0,10*ROW('Water Data'!F168)))</f>
        <v/>
      </c>
      <c r="BZ174" s="298" t="str">
        <f ca="true">+IF(OFFSET('Water Data'!$F$28,0,10*ROW('Water Data'!F168))="","",OFFSET('Water Data'!$F$28,0,10*ROW('Water Data'!F168)))</f>
        <v/>
      </c>
      <c r="CA174" s="298" t="str">
        <f ca="true">+IF(OFFSET('Water Data'!$F$29,0,10*ROW('Water Data'!F168))="","",OFFSET('Water Data'!$F$29,0,10*ROW('Water Data'!F168)))</f>
        <v/>
      </c>
      <c r="CB174" s="298" t="str">
        <f ca="true">+IF(OFFSET('Water Data'!$G$27,0,10*ROW('Water Data'!G168))="","",OFFSET('Water Data'!$G$27,0,10*ROW('Water Data'!G168)))</f>
        <v/>
      </c>
      <c r="CC174" s="298" t="str">
        <f ca="true">+IF(OFFSET('Water Data'!$G$28,0,10*ROW('Water Data'!G168))="","",OFFSET('Water Data'!$G$28,0,10*ROW('Water Data'!G168)))</f>
        <v/>
      </c>
      <c r="CD174" s="298" t="str">
        <f ca="true">+IF(OFFSET('Water Data'!$G$29,0,10*ROW('Water Data'!G168))="","",OFFSET('Water Data'!$G$29,0,10*ROW('Water Data'!G168)))</f>
        <v/>
      </c>
      <c r="CE174" s="298" t="str">
        <f ca="true">+IF(OFFSET('Water Data'!$H$27,0,10*ROW('Water Data'!H168))="","",OFFSET('Water Data'!$H$27,0,10*ROW('Water Data'!H168)))</f>
        <v/>
      </c>
      <c r="CF174" s="298" t="str">
        <f ca="true">+IF(OFFSET('Water Data'!$H$28,0,10*ROW('Water Data'!H168))="","",OFFSET('Water Data'!$H$28,0,10*ROW('Water Data'!H168)))</f>
        <v/>
      </c>
      <c r="CG174" s="298" t="str">
        <f ca="true">+IF(OFFSET('Water Data'!$H$29,0,10*ROW('Water Data'!H168))="","",OFFSET('Water Data'!$H$29,0,10*ROW('Water Data'!H168)))</f>
        <v/>
      </c>
      <c r="CH174" s="298" t="str">
        <f ca="true">+IF(OFFSET('Water Data'!$I$27,0,10*ROW('Water Data'!I168))="","",OFFSET('Water Data'!$I$27,0,10*ROW('Water Data'!I168)))</f>
        <v/>
      </c>
      <c r="CI174" s="298" t="str">
        <f ca="true">+IF(OFFSET('Water Data'!$I$28,0,10*ROW('Water Data'!I168))="","",OFFSET('Water Data'!$I$28,0,10*ROW('Water Data'!I168)))</f>
        <v/>
      </c>
      <c r="CJ174" s="298" t="str">
        <f ca="true">+IF(OFFSET('Water Data'!$I$29,0,10*ROW('Water Data'!I168))="","",OFFSET('Water Data'!$I$29,0,10*ROW('Water Data'!I168)))</f>
        <v/>
      </c>
      <c r="CK174" s="298" t="str">
        <f ca="true">+IF(OFFSET('Sanitation Data'!$D$28,0,10*ROW('Sanitation Data'!D168))="","",OFFSET('Sanitation Data'!$D$28,0,10*ROW('Sanitation Data'!D168)))</f>
        <v/>
      </c>
      <c r="CL174" s="298" t="str">
        <f ca="true">+IF(OFFSET('Sanitation Data'!$D$29,0,10*ROW('Sanitation Data'!D168))="","",OFFSET('Sanitation Data'!$D$29,0,10*ROW('Sanitation Data'!D168)))</f>
        <v/>
      </c>
      <c r="CM174" s="298" t="str">
        <f ca="true">+IF(OFFSET('Sanitation Data'!$D$30,0,10*ROW('Sanitation Data'!D168))="","",OFFSET('Sanitation Data'!$D$30,0,10*ROW('Sanitation Data'!D168)))</f>
        <v/>
      </c>
      <c r="CN174" s="298" t="str">
        <f ca="true">+IF(OFFSET('Sanitation Data'!$D$31,0,10*ROW('Sanitation Data'!D168))="","",OFFSET('Sanitation Data'!$D$31,0,10*ROW('Sanitation Data'!D168)))</f>
        <v/>
      </c>
      <c r="CO174" s="298" t="str">
        <f ca="true">+IF(OFFSET('Sanitation Data'!$D$32,0,10*ROW('Sanitation Data'!D168))="","",OFFSET('Sanitation Data'!$D$32,0,10*ROW('Sanitation Data'!D168)))</f>
        <v/>
      </c>
      <c r="CP174" s="298" t="str">
        <f ca="true">+IF(OFFSET('Sanitation Data'!$E$28,0,10*ROW('Sanitation Data'!E168))="","",OFFSET('Sanitation Data'!$E$28,0,10*ROW('Sanitation Data'!E168)))</f>
        <v/>
      </c>
      <c r="CQ174" s="298" t="str">
        <f ca="true">+IF(OFFSET('Sanitation Data'!$E$29,0,10*ROW('Sanitation Data'!E168))="","",OFFSET('Sanitation Data'!$E$29,0,10*ROW('Sanitation Data'!E168)))</f>
        <v/>
      </c>
      <c r="CR174" s="298" t="str">
        <f ca="true">+IF(OFFSET('Sanitation Data'!$E$30,0,10*ROW('Sanitation Data'!E168))="","",OFFSET('Sanitation Data'!$E$30,0,10*ROW('Sanitation Data'!E168)))</f>
        <v/>
      </c>
      <c r="CS174" s="298" t="str">
        <f ca="true">+IF(OFFSET('Sanitation Data'!$E$31,0,10*ROW('Sanitation Data'!E168))="","",OFFSET('Sanitation Data'!$E$31,0,10*ROW('Sanitation Data'!E168)))</f>
        <v/>
      </c>
      <c r="CT174" s="298" t="str">
        <f ca="true">+IF(OFFSET('Sanitation Data'!$E$32,0,10*ROW('Sanitation Data'!E168))="","",OFFSET('Sanitation Data'!$E$32,0,10*ROW('Sanitation Data'!E168)))</f>
        <v/>
      </c>
      <c r="CU174" s="298" t="str">
        <f ca="true">+IF(OFFSET('Sanitation Data'!$F$28,0,10*ROW('Sanitation Data'!F168))="","",OFFSET('Sanitation Data'!$F$28,0,10*ROW('Sanitation Data'!F168)))</f>
        <v/>
      </c>
      <c r="CV174" s="298" t="str">
        <f ca="true">+IF(OFFSET('Sanitation Data'!$F$29,0,10*ROW('Sanitation Data'!F168))="","",OFFSET('Sanitation Data'!$F$29,0,10*ROW('Sanitation Data'!F168)))</f>
        <v/>
      </c>
      <c r="CW174" s="298" t="str">
        <f ca="true">+IF(OFFSET('Sanitation Data'!$F$30,0,10*ROW('Sanitation Data'!F168))="","",OFFSET('Sanitation Data'!$F$30,0,10*ROW('Sanitation Data'!F168)))</f>
        <v/>
      </c>
      <c r="CX174" s="298" t="str">
        <f ca="true">+IF(OFFSET('Sanitation Data'!$F$31,0,10*ROW('Sanitation Data'!F168))="","",OFFSET('Sanitation Data'!$F$31,0,10*ROW('Sanitation Data'!F168)))</f>
        <v/>
      </c>
      <c r="CY174" s="298" t="str">
        <f ca="true">+IF(OFFSET('Sanitation Data'!$F$32,0,10*ROW('Sanitation Data'!F168))="","",OFFSET('Sanitation Data'!$F$32,0,10*ROW('Sanitation Data'!F168)))</f>
        <v/>
      </c>
      <c r="CZ174" s="298" t="str">
        <f ca="true">+IF(OFFSET('Sanitation Data'!$G$28,0,10*ROW('Sanitation Data'!G168))="","",OFFSET('Sanitation Data'!$G$28,0,10*ROW('Sanitation Data'!G168)))</f>
        <v/>
      </c>
      <c r="DA174" s="298" t="str">
        <f ca="true">+IF(OFFSET('Sanitation Data'!$G$29,0,10*ROW('Sanitation Data'!G168))="","",OFFSET('Sanitation Data'!$G$29,0,10*ROW('Sanitation Data'!G168)))</f>
        <v/>
      </c>
      <c r="DB174" s="298" t="str">
        <f ca="true">+IF(OFFSET('Sanitation Data'!$G$30,0,10*ROW('Sanitation Data'!G168))="","",OFFSET('Sanitation Data'!$G$30,0,10*ROW('Sanitation Data'!G168)))</f>
        <v/>
      </c>
      <c r="DC174" s="298" t="str">
        <f ca="true">+IF(OFFSET('Sanitation Data'!$G$31,0,10*ROW('Sanitation Data'!G168))="","",OFFSET('Sanitation Data'!$G$31,0,10*ROW('Sanitation Data'!G168)))</f>
        <v/>
      </c>
      <c r="DD174" s="298" t="str">
        <f ca="true">+IF(OFFSET('Sanitation Data'!$G$32,0,10*ROW('Sanitation Data'!G168))="","",OFFSET('Sanitation Data'!$G$32,0,10*ROW('Sanitation Data'!G168)))</f>
        <v/>
      </c>
      <c r="DE174" s="298" t="str">
        <f ca="true">+IF(OFFSET('Sanitation Data'!$H$28,0,10*ROW('Sanitation Data'!H168))="","",OFFSET('Sanitation Data'!$H$28,0,10*ROW('Sanitation Data'!H168)))</f>
        <v/>
      </c>
      <c r="DF174" s="298" t="str">
        <f ca="true">+IF(OFFSET('Sanitation Data'!$H$29,0,10*ROW('Sanitation Data'!H168))="","",OFFSET('Sanitation Data'!$H$29,0,10*ROW('Sanitation Data'!H168)))</f>
        <v/>
      </c>
      <c r="DG174" s="298" t="str">
        <f ca="true">+IF(OFFSET('Sanitation Data'!$H$30,0,10*ROW('Sanitation Data'!H168))="","",OFFSET('Sanitation Data'!$H$30,0,10*ROW('Sanitation Data'!H168)))</f>
        <v/>
      </c>
      <c r="DH174" s="298" t="str">
        <f ca="true">+IF(OFFSET('Sanitation Data'!$H$31,0,10*ROW('Sanitation Data'!H168))="","",OFFSET('Sanitation Data'!$H$31,0,10*ROW('Sanitation Data'!H168)))</f>
        <v/>
      </c>
      <c r="DI174" s="298" t="str">
        <f ca="true">+IF(OFFSET('Sanitation Data'!$H$32,0,10*ROW('Sanitation Data'!H168))="","",OFFSET('Sanitation Data'!$H$32,0,10*ROW('Sanitation Data'!H168)))</f>
        <v/>
      </c>
      <c r="DJ174" s="298" t="str">
        <f ca="true">+IF(OFFSET('Sanitation Data'!$I$28,0,10*ROW('Sanitation Data'!I168))="","",OFFSET('Sanitation Data'!$I$28,0,10*ROW('Sanitation Data'!I168)))</f>
        <v/>
      </c>
      <c r="DK174" s="298" t="str">
        <f ca="true">+IF(OFFSET('Sanitation Data'!$I$29,0,10*ROW('Sanitation Data'!I168))="","",OFFSET('Sanitation Data'!$I$29,0,10*ROW('Sanitation Data'!I168)))</f>
        <v/>
      </c>
      <c r="DL174" s="298" t="str">
        <f ca="true">+IF(OFFSET('Sanitation Data'!$I$30,0,10*ROW('Sanitation Data'!I168))="","",OFFSET('Sanitation Data'!$I$30,0,10*ROW('Sanitation Data'!I168)))</f>
        <v/>
      </c>
      <c r="DM174" s="298" t="str">
        <f ca="true">+IF(OFFSET('Sanitation Data'!$I$31,0,10*ROW('Sanitation Data'!I168))="","",OFFSET('Sanitation Data'!$I$31,0,10*ROW('Sanitation Data'!I168)))</f>
        <v/>
      </c>
      <c r="DN174" s="298" t="str">
        <f ca="true">+IF(OFFSET('Sanitation Data'!$I$32,0,10*ROW('Sanitation Data'!I168))="","",OFFSET('Sanitation Data'!$I$32,0,10*ROW('Sanitation Data'!I168)))</f>
        <v/>
      </c>
      <c r="DO174" s="298" t="str">
        <f ca="true">+IF(OFFSET('Hygiene Data'!$D$11,0,10*ROW('Hygiene Data'!D168))="","",OFFSET('Hygiene Data'!$D$11,0,10*ROW('Hygiene Data'!D168)))</f>
        <v/>
      </c>
      <c r="DP174" s="298" t="str">
        <f ca="true">+IF(OFFSET('Hygiene Data'!$D$12,0,10*ROW('Hygiene Data'!D168))="","",OFFSET('Hygiene Data'!$D$12,0,10*ROW('Hygiene Data'!D168)))</f>
        <v/>
      </c>
      <c r="DQ174" s="298" t="str">
        <f ca="true">+IF(OFFSET('Hygiene Data'!$D$13,0,10*ROW('Hygiene Data'!D168))="","",OFFSET('Hygiene Data'!$D$13,0,10*ROW('Hygiene Data'!D168)))</f>
        <v/>
      </c>
      <c r="DR174" s="298" t="str">
        <f ca="true">+IF(OFFSET('Hygiene Data'!$E$11,0,10*ROW('Hygiene Data'!E168))="","",OFFSET('Hygiene Data'!$E$11,0,10*ROW('Hygiene Data'!E168)))</f>
        <v/>
      </c>
      <c r="DS174" s="298" t="str">
        <f ca="true">+IF(OFFSET('Hygiene Data'!$E$12,0,10*ROW('Hygiene Data'!E168))="","",OFFSET('Hygiene Data'!$E$12,0,10*ROW('Hygiene Data'!E168)))</f>
        <v/>
      </c>
      <c r="DT174" s="298" t="str">
        <f ca="true">+IF(OFFSET('Hygiene Data'!$E$13,0,10*ROW('Hygiene Data'!E168))="","",OFFSET('Hygiene Data'!$E$13,0,10*ROW('Hygiene Data'!E168)))</f>
        <v/>
      </c>
      <c r="DU174" s="298" t="str">
        <f ca="true">+IF(OFFSET('Hygiene Data'!$F$11,0,10*ROW('Hygiene Data'!F168))="","",OFFSET('Hygiene Data'!$F$11,0,10*ROW('Hygiene Data'!F168)))</f>
        <v/>
      </c>
      <c r="DV174" s="298" t="str">
        <f ca="true">+IF(OFFSET('Hygiene Data'!$F$12,0,10*ROW('Hygiene Data'!F168))="","",OFFSET('Hygiene Data'!$F$12,0,10*ROW('Hygiene Data'!F168)))</f>
        <v/>
      </c>
      <c r="DW174" s="298" t="str">
        <f ca="true">+IF(OFFSET('Hygiene Data'!$F$13,0,10*ROW('Hygiene Data'!F168))="","",OFFSET('Hygiene Data'!$F$13,0,10*ROW('Hygiene Data'!F168)))</f>
        <v/>
      </c>
      <c r="DX174" s="298" t="str">
        <f ca="true">+IF(OFFSET('Hygiene Data'!$G$11,0,10*ROW('Hygiene Data'!G168))="","",OFFSET('Hygiene Data'!$G$11,0,10*ROW('Hygiene Data'!G168)))</f>
        <v/>
      </c>
      <c r="DY174" s="298" t="str">
        <f ca="true">+IF(OFFSET('Hygiene Data'!$G$12,0,10*ROW('Hygiene Data'!G168))="","",OFFSET('Hygiene Data'!$G$12,0,10*ROW('Hygiene Data'!G168)))</f>
        <v/>
      </c>
      <c r="DZ174" s="298" t="str">
        <f ca="true">+IF(OFFSET('Hygiene Data'!$G$13,0,10*ROW('Hygiene Data'!G168))="","",OFFSET('Hygiene Data'!$G$13,0,10*ROW('Hygiene Data'!G168)))</f>
        <v/>
      </c>
      <c r="EA174" s="298" t="str">
        <f ca="true">+IF(OFFSET('Hygiene Data'!$H$11,0,10*ROW('Hygiene Data'!H168))="","",OFFSET('Hygiene Data'!$H$11,0,10*ROW('Hygiene Data'!H168)))</f>
        <v/>
      </c>
      <c r="EB174" s="298" t="str">
        <f ca="true">+IF(OFFSET('Hygiene Data'!$H$12,0,10*ROW('Hygiene Data'!H168))="","",OFFSET('Hygiene Data'!$H$12,0,10*ROW('Hygiene Data'!H168)))</f>
        <v/>
      </c>
      <c r="EC174" s="298" t="str">
        <f ca="true">+IF(OFFSET('Hygiene Data'!$H$13,0,10*ROW('Hygiene Data'!H168))="","",OFFSET('Hygiene Data'!$H$13,0,10*ROW('Hygiene Data'!H168)))</f>
        <v/>
      </c>
      <c r="ED174" s="298" t="str">
        <f ca="true">+IF(OFFSET('Hygiene Data'!$I$11,0,10*ROW('Hygiene Data'!I168))="","",OFFSET('Hygiene Data'!$I$11,0,10*ROW('Hygiene Data'!I168)))</f>
        <v/>
      </c>
      <c r="EE174" s="298" t="str">
        <f ca="true">+IF(OFFSET('Hygiene Data'!$I$12,0,10*ROW('Hygiene Data'!I168))="","",OFFSET('Hygiene Data'!$I$12,0,10*ROW('Hygiene Data'!I168)))</f>
        <v/>
      </c>
      <c r="EF174" s="298"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54"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8"/>
      <c r="BS175" s="298" t="str">
        <f ca="true">+IF(OFFSET('Water Data'!$D$27,0,10*ROW('Water Data'!D169))="","",OFFSET('Water Data'!$D$27,0,10*ROW('Water Data'!D169)))</f>
        <v/>
      </c>
      <c r="BT175" s="298" t="str">
        <f ca="true">+IF(OFFSET('Water Data'!$D$28,0,10*ROW('Water Data'!D169))="","",OFFSET('Water Data'!$D$28,0,10*ROW('Water Data'!D169)))</f>
        <v/>
      </c>
      <c r="BU175" s="298" t="str">
        <f ca="true">+IF(OFFSET('Water Data'!$D$29,0,10*ROW('Water Data'!D169))="","",OFFSET('Water Data'!$D$29,0,10*ROW('Water Data'!D169)))</f>
        <v/>
      </c>
      <c r="BV175" s="298" t="str">
        <f ca="true">+IF(OFFSET('Water Data'!$E$27,0,10*ROW('Water Data'!E169))="","",OFFSET('Water Data'!$E$27,0,10*ROW('Water Data'!E169)))</f>
        <v/>
      </c>
      <c r="BW175" s="298" t="str">
        <f ca="true">+IF(OFFSET('Water Data'!$E$28,0,10*ROW('Water Data'!E169))="","",OFFSET('Water Data'!$E$28,0,10*ROW('Water Data'!E169)))</f>
        <v/>
      </c>
      <c r="BX175" s="298" t="str">
        <f ca="true">+IF(OFFSET('Water Data'!$E$29,0,10*ROW('Water Data'!E169))="","",OFFSET('Water Data'!$E$29,0,10*ROW('Water Data'!E169)))</f>
        <v/>
      </c>
      <c r="BY175" s="298" t="str">
        <f ca="true">+IF(OFFSET('Water Data'!$F$27,0,10*ROW('Water Data'!F169))="","",OFFSET('Water Data'!$F$27,0,10*ROW('Water Data'!F169)))</f>
        <v/>
      </c>
      <c r="BZ175" s="298" t="str">
        <f ca="true">+IF(OFFSET('Water Data'!$F$28,0,10*ROW('Water Data'!F169))="","",OFFSET('Water Data'!$F$28,0,10*ROW('Water Data'!F169)))</f>
        <v/>
      </c>
      <c r="CA175" s="298" t="str">
        <f ca="true">+IF(OFFSET('Water Data'!$F$29,0,10*ROW('Water Data'!F169))="","",OFFSET('Water Data'!$F$29,0,10*ROW('Water Data'!F169)))</f>
        <v/>
      </c>
      <c r="CB175" s="298" t="str">
        <f ca="true">+IF(OFFSET('Water Data'!$G$27,0,10*ROW('Water Data'!G169))="","",OFFSET('Water Data'!$G$27,0,10*ROW('Water Data'!G169)))</f>
        <v/>
      </c>
      <c r="CC175" s="298" t="str">
        <f ca="true">+IF(OFFSET('Water Data'!$G$28,0,10*ROW('Water Data'!G169))="","",OFFSET('Water Data'!$G$28,0,10*ROW('Water Data'!G169)))</f>
        <v/>
      </c>
      <c r="CD175" s="298" t="str">
        <f ca="true">+IF(OFFSET('Water Data'!$G$29,0,10*ROW('Water Data'!G169))="","",OFFSET('Water Data'!$G$29,0,10*ROW('Water Data'!G169)))</f>
        <v/>
      </c>
      <c r="CE175" s="298" t="str">
        <f ca="true">+IF(OFFSET('Water Data'!$H$27,0,10*ROW('Water Data'!H169))="","",OFFSET('Water Data'!$H$27,0,10*ROW('Water Data'!H169)))</f>
        <v/>
      </c>
      <c r="CF175" s="298" t="str">
        <f ca="true">+IF(OFFSET('Water Data'!$H$28,0,10*ROW('Water Data'!H169))="","",OFFSET('Water Data'!$H$28,0,10*ROW('Water Data'!H169)))</f>
        <v/>
      </c>
      <c r="CG175" s="298" t="str">
        <f ca="true">+IF(OFFSET('Water Data'!$H$29,0,10*ROW('Water Data'!H169))="","",OFFSET('Water Data'!$H$29,0,10*ROW('Water Data'!H169)))</f>
        <v/>
      </c>
      <c r="CH175" s="298" t="str">
        <f ca="true">+IF(OFFSET('Water Data'!$I$27,0,10*ROW('Water Data'!I169))="","",OFFSET('Water Data'!$I$27,0,10*ROW('Water Data'!I169)))</f>
        <v/>
      </c>
      <c r="CI175" s="298" t="str">
        <f ca="true">+IF(OFFSET('Water Data'!$I$28,0,10*ROW('Water Data'!I169))="","",OFFSET('Water Data'!$I$28,0,10*ROW('Water Data'!I169)))</f>
        <v/>
      </c>
      <c r="CJ175" s="298" t="str">
        <f ca="true">+IF(OFFSET('Water Data'!$I$29,0,10*ROW('Water Data'!I169))="","",OFFSET('Water Data'!$I$29,0,10*ROW('Water Data'!I169)))</f>
        <v/>
      </c>
      <c r="CK175" s="298" t="str">
        <f ca="true">+IF(OFFSET('Sanitation Data'!$D$28,0,10*ROW('Sanitation Data'!D169))="","",OFFSET('Sanitation Data'!$D$28,0,10*ROW('Sanitation Data'!D169)))</f>
        <v/>
      </c>
      <c r="CL175" s="298" t="str">
        <f ca="true">+IF(OFFSET('Sanitation Data'!$D$29,0,10*ROW('Sanitation Data'!D169))="","",OFFSET('Sanitation Data'!$D$29,0,10*ROW('Sanitation Data'!D169)))</f>
        <v/>
      </c>
      <c r="CM175" s="298" t="str">
        <f ca="true">+IF(OFFSET('Sanitation Data'!$D$30,0,10*ROW('Sanitation Data'!D169))="","",OFFSET('Sanitation Data'!$D$30,0,10*ROW('Sanitation Data'!D169)))</f>
        <v/>
      </c>
      <c r="CN175" s="298" t="str">
        <f ca="true">+IF(OFFSET('Sanitation Data'!$D$31,0,10*ROW('Sanitation Data'!D169))="","",OFFSET('Sanitation Data'!$D$31,0,10*ROW('Sanitation Data'!D169)))</f>
        <v/>
      </c>
      <c r="CO175" s="298" t="str">
        <f ca="true">+IF(OFFSET('Sanitation Data'!$D$32,0,10*ROW('Sanitation Data'!D169))="","",OFFSET('Sanitation Data'!$D$32,0,10*ROW('Sanitation Data'!D169)))</f>
        <v/>
      </c>
      <c r="CP175" s="298" t="str">
        <f ca="true">+IF(OFFSET('Sanitation Data'!$E$28,0,10*ROW('Sanitation Data'!E169))="","",OFFSET('Sanitation Data'!$E$28,0,10*ROW('Sanitation Data'!E169)))</f>
        <v/>
      </c>
      <c r="CQ175" s="298" t="str">
        <f ca="true">+IF(OFFSET('Sanitation Data'!$E$29,0,10*ROW('Sanitation Data'!E169))="","",OFFSET('Sanitation Data'!$E$29,0,10*ROW('Sanitation Data'!E169)))</f>
        <v/>
      </c>
      <c r="CR175" s="298" t="str">
        <f ca="true">+IF(OFFSET('Sanitation Data'!$E$30,0,10*ROW('Sanitation Data'!E169))="","",OFFSET('Sanitation Data'!$E$30,0,10*ROW('Sanitation Data'!E169)))</f>
        <v/>
      </c>
      <c r="CS175" s="298" t="str">
        <f ca="true">+IF(OFFSET('Sanitation Data'!$E$31,0,10*ROW('Sanitation Data'!E169))="","",OFFSET('Sanitation Data'!$E$31,0,10*ROW('Sanitation Data'!E169)))</f>
        <v/>
      </c>
      <c r="CT175" s="298" t="str">
        <f ca="true">+IF(OFFSET('Sanitation Data'!$E$32,0,10*ROW('Sanitation Data'!E169))="","",OFFSET('Sanitation Data'!$E$32,0,10*ROW('Sanitation Data'!E169)))</f>
        <v/>
      </c>
      <c r="CU175" s="298" t="str">
        <f ca="true">+IF(OFFSET('Sanitation Data'!$F$28,0,10*ROW('Sanitation Data'!F169))="","",OFFSET('Sanitation Data'!$F$28,0,10*ROW('Sanitation Data'!F169)))</f>
        <v/>
      </c>
      <c r="CV175" s="298" t="str">
        <f ca="true">+IF(OFFSET('Sanitation Data'!$F$29,0,10*ROW('Sanitation Data'!F169))="","",OFFSET('Sanitation Data'!$F$29,0,10*ROW('Sanitation Data'!F169)))</f>
        <v/>
      </c>
      <c r="CW175" s="298" t="str">
        <f ca="true">+IF(OFFSET('Sanitation Data'!$F$30,0,10*ROW('Sanitation Data'!F169))="","",OFFSET('Sanitation Data'!$F$30,0,10*ROW('Sanitation Data'!F169)))</f>
        <v/>
      </c>
      <c r="CX175" s="298" t="str">
        <f ca="true">+IF(OFFSET('Sanitation Data'!$F$31,0,10*ROW('Sanitation Data'!F169))="","",OFFSET('Sanitation Data'!$F$31,0,10*ROW('Sanitation Data'!F169)))</f>
        <v/>
      </c>
      <c r="CY175" s="298" t="str">
        <f ca="true">+IF(OFFSET('Sanitation Data'!$F$32,0,10*ROW('Sanitation Data'!F169))="","",OFFSET('Sanitation Data'!$F$32,0,10*ROW('Sanitation Data'!F169)))</f>
        <v/>
      </c>
      <c r="CZ175" s="298" t="str">
        <f ca="true">+IF(OFFSET('Sanitation Data'!$G$28,0,10*ROW('Sanitation Data'!G169))="","",OFFSET('Sanitation Data'!$G$28,0,10*ROW('Sanitation Data'!G169)))</f>
        <v/>
      </c>
      <c r="DA175" s="298" t="str">
        <f ca="true">+IF(OFFSET('Sanitation Data'!$G$29,0,10*ROW('Sanitation Data'!G169))="","",OFFSET('Sanitation Data'!$G$29,0,10*ROW('Sanitation Data'!G169)))</f>
        <v/>
      </c>
      <c r="DB175" s="298" t="str">
        <f ca="true">+IF(OFFSET('Sanitation Data'!$G$30,0,10*ROW('Sanitation Data'!G169))="","",OFFSET('Sanitation Data'!$G$30,0,10*ROW('Sanitation Data'!G169)))</f>
        <v/>
      </c>
      <c r="DC175" s="298" t="str">
        <f ca="true">+IF(OFFSET('Sanitation Data'!$G$31,0,10*ROW('Sanitation Data'!G169))="","",OFFSET('Sanitation Data'!$G$31,0,10*ROW('Sanitation Data'!G169)))</f>
        <v/>
      </c>
      <c r="DD175" s="298" t="str">
        <f ca="true">+IF(OFFSET('Sanitation Data'!$G$32,0,10*ROW('Sanitation Data'!G169))="","",OFFSET('Sanitation Data'!$G$32,0,10*ROW('Sanitation Data'!G169)))</f>
        <v/>
      </c>
      <c r="DE175" s="298" t="str">
        <f ca="true">+IF(OFFSET('Sanitation Data'!$H$28,0,10*ROW('Sanitation Data'!H169))="","",OFFSET('Sanitation Data'!$H$28,0,10*ROW('Sanitation Data'!H169)))</f>
        <v/>
      </c>
      <c r="DF175" s="298" t="str">
        <f ca="true">+IF(OFFSET('Sanitation Data'!$H$29,0,10*ROW('Sanitation Data'!H169))="","",OFFSET('Sanitation Data'!$H$29,0,10*ROW('Sanitation Data'!H169)))</f>
        <v/>
      </c>
      <c r="DG175" s="298" t="str">
        <f ca="true">+IF(OFFSET('Sanitation Data'!$H$30,0,10*ROW('Sanitation Data'!H169))="","",OFFSET('Sanitation Data'!$H$30,0,10*ROW('Sanitation Data'!H169)))</f>
        <v/>
      </c>
      <c r="DH175" s="298" t="str">
        <f ca="true">+IF(OFFSET('Sanitation Data'!$H$31,0,10*ROW('Sanitation Data'!H169))="","",OFFSET('Sanitation Data'!$H$31,0,10*ROW('Sanitation Data'!H169)))</f>
        <v/>
      </c>
      <c r="DI175" s="298" t="str">
        <f ca="true">+IF(OFFSET('Sanitation Data'!$H$32,0,10*ROW('Sanitation Data'!H169))="","",OFFSET('Sanitation Data'!$H$32,0,10*ROW('Sanitation Data'!H169)))</f>
        <v/>
      </c>
      <c r="DJ175" s="298" t="str">
        <f ca="true">+IF(OFFSET('Sanitation Data'!$I$28,0,10*ROW('Sanitation Data'!I169))="","",OFFSET('Sanitation Data'!$I$28,0,10*ROW('Sanitation Data'!I169)))</f>
        <v/>
      </c>
      <c r="DK175" s="298" t="str">
        <f ca="true">+IF(OFFSET('Sanitation Data'!$I$29,0,10*ROW('Sanitation Data'!I169))="","",OFFSET('Sanitation Data'!$I$29,0,10*ROW('Sanitation Data'!I169)))</f>
        <v/>
      </c>
      <c r="DL175" s="298" t="str">
        <f ca="true">+IF(OFFSET('Sanitation Data'!$I$30,0,10*ROW('Sanitation Data'!I169))="","",OFFSET('Sanitation Data'!$I$30,0,10*ROW('Sanitation Data'!I169)))</f>
        <v/>
      </c>
      <c r="DM175" s="298" t="str">
        <f ca="true">+IF(OFFSET('Sanitation Data'!$I$31,0,10*ROW('Sanitation Data'!I169))="","",OFFSET('Sanitation Data'!$I$31,0,10*ROW('Sanitation Data'!I169)))</f>
        <v/>
      </c>
      <c r="DN175" s="298" t="str">
        <f ca="true">+IF(OFFSET('Sanitation Data'!$I$32,0,10*ROW('Sanitation Data'!I169))="","",OFFSET('Sanitation Data'!$I$32,0,10*ROW('Sanitation Data'!I169)))</f>
        <v/>
      </c>
      <c r="DO175" s="298" t="str">
        <f ca="true">+IF(OFFSET('Hygiene Data'!$D$11,0,10*ROW('Hygiene Data'!D169))="","",OFFSET('Hygiene Data'!$D$11,0,10*ROW('Hygiene Data'!D169)))</f>
        <v/>
      </c>
      <c r="DP175" s="298" t="str">
        <f ca="true">+IF(OFFSET('Hygiene Data'!$D$12,0,10*ROW('Hygiene Data'!D169))="","",OFFSET('Hygiene Data'!$D$12,0,10*ROW('Hygiene Data'!D169)))</f>
        <v/>
      </c>
      <c r="DQ175" s="298" t="str">
        <f ca="true">+IF(OFFSET('Hygiene Data'!$D$13,0,10*ROW('Hygiene Data'!D169))="","",OFFSET('Hygiene Data'!$D$13,0,10*ROW('Hygiene Data'!D169)))</f>
        <v/>
      </c>
      <c r="DR175" s="298" t="str">
        <f ca="true">+IF(OFFSET('Hygiene Data'!$E$11,0,10*ROW('Hygiene Data'!E169))="","",OFFSET('Hygiene Data'!$E$11,0,10*ROW('Hygiene Data'!E169)))</f>
        <v/>
      </c>
      <c r="DS175" s="298" t="str">
        <f ca="true">+IF(OFFSET('Hygiene Data'!$E$12,0,10*ROW('Hygiene Data'!E169))="","",OFFSET('Hygiene Data'!$E$12,0,10*ROW('Hygiene Data'!E169)))</f>
        <v/>
      </c>
      <c r="DT175" s="298" t="str">
        <f ca="true">+IF(OFFSET('Hygiene Data'!$E$13,0,10*ROW('Hygiene Data'!E169))="","",OFFSET('Hygiene Data'!$E$13,0,10*ROW('Hygiene Data'!E169)))</f>
        <v/>
      </c>
      <c r="DU175" s="298" t="str">
        <f ca="true">+IF(OFFSET('Hygiene Data'!$F$11,0,10*ROW('Hygiene Data'!F169))="","",OFFSET('Hygiene Data'!$F$11,0,10*ROW('Hygiene Data'!F169)))</f>
        <v/>
      </c>
      <c r="DV175" s="298" t="str">
        <f ca="true">+IF(OFFSET('Hygiene Data'!$F$12,0,10*ROW('Hygiene Data'!F169))="","",OFFSET('Hygiene Data'!$F$12,0,10*ROW('Hygiene Data'!F169)))</f>
        <v/>
      </c>
      <c r="DW175" s="298" t="str">
        <f ca="true">+IF(OFFSET('Hygiene Data'!$F$13,0,10*ROW('Hygiene Data'!F169))="","",OFFSET('Hygiene Data'!$F$13,0,10*ROW('Hygiene Data'!F169)))</f>
        <v/>
      </c>
      <c r="DX175" s="298" t="str">
        <f ca="true">+IF(OFFSET('Hygiene Data'!$G$11,0,10*ROW('Hygiene Data'!G169))="","",OFFSET('Hygiene Data'!$G$11,0,10*ROW('Hygiene Data'!G169)))</f>
        <v/>
      </c>
      <c r="DY175" s="298" t="str">
        <f ca="true">+IF(OFFSET('Hygiene Data'!$G$12,0,10*ROW('Hygiene Data'!G169))="","",OFFSET('Hygiene Data'!$G$12,0,10*ROW('Hygiene Data'!G169)))</f>
        <v/>
      </c>
      <c r="DZ175" s="298" t="str">
        <f ca="true">+IF(OFFSET('Hygiene Data'!$G$13,0,10*ROW('Hygiene Data'!G169))="","",OFFSET('Hygiene Data'!$G$13,0,10*ROW('Hygiene Data'!G169)))</f>
        <v/>
      </c>
      <c r="EA175" s="298" t="str">
        <f ca="true">+IF(OFFSET('Hygiene Data'!$H$11,0,10*ROW('Hygiene Data'!H169))="","",OFFSET('Hygiene Data'!$H$11,0,10*ROW('Hygiene Data'!H169)))</f>
        <v/>
      </c>
      <c r="EB175" s="298" t="str">
        <f ca="true">+IF(OFFSET('Hygiene Data'!$H$12,0,10*ROW('Hygiene Data'!H169))="","",OFFSET('Hygiene Data'!$H$12,0,10*ROW('Hygiene Data'!H169)))</f>
        <v/>
      </c>
      <c r="EC175" s="298" t="str">
        <f ca="true">+IF(OFFSET('Hygiene Data'!$H$13,0,10*ROW('Hygiene Data'!H169))="","",OFFSET('Hygiene Data'!$H$13,0,10*ROW('Hygiene Data'!H169)))</f>
        <v/>
      </c>
      <c r="ED175" s="298" t="str">
        <f ca="true">+IF(OFFSET('Hygiene Data'!$I$11,0,10*ROW('Hygiene Data'!I169))="","",OFFSET('Hygiene Data'!$I$11,0,10*ROW('Hygiene Data'!I169)))</f>
        <v/>
      </c>
      <c r="EE175" s="298" t="str">
        <f ca="true">+IF(OFFSET('Hygiene Data'!$I$12,0,10*ROW('Hygiene Data'!I169))="","",OFFSET('Hygiene Data'!$I$12,0,10*ROW('Hygiene Data'!I169)))</f>
        <v/>
      </c>
      <c r="EF175" s="298"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54"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8"/>
      <c r="BS176" s="298" t="str">
        <f ca="true">+IF(OFFSET('Water Data'!$D$27,0,10*ROW('Water Data'!D170))="","",OFFSET('Water Data'!$D$27,0,10*ROW('Water Data'!D170)))</f>
        <v/>
      </c>
      <c r="BT176" s="298" t="str">
        <f ca="true">+IF(OFFSET('Water Data'!$D$28,0,10*ROW('Water Data'!D170))="","",OFFSET('Water Data'!$D$28,0,10*ROW('Water Data'!D170)))</f>
        <v/>
      </c>
      <c r="BU176" s="298" t="str">
        <f ca="true">+IF(OFFSET('Water Data'!$D$29,0,10*ROW('Water Data'!D170))="","",OFFSET('Water Data'!$D$29,0,10*ROW('Water Data'!D170)))</f>
        <v/>
      </c>
      <c r="BV176" s="298" t="str">
        <f ca="true">+IF(OFFSET('Water Data'!$E$27,0,10*ROW('Water Data'!E170))="","",OFFSET('Water Data'!$E$27,0,10*ROW('Water Data'!E170)))</f>
        <v/>
      </c>
      <c r="BW176" s="298" t="str">
        <f ca="true">+IF(OFFSET('Water Data'!$E$28,0,10*ROW('Water Data'!E170))="","",OFFSET('Water Data'!$E$28,0,10*ROW('Water Data'!E170)))</f>
        <v/>
      </c>
      <c r="BX176" s="298" t="str">
        <f ca="true">+IF(OFFSET('Water Data'!$E$29,0,10*ROW('Water Data'!E170))="","",OFFSET('Water Data'!$E$29,0,10*ROW('Water Data'!E170)))</f>
        <v/>
      </c>
      <c r="BY176" s="298" t="str">
        <f ca="true">+IF(OFFSET('Water Data'!$F$27,0,10*ROW('Water Data'!F170))="","",OFFSET('Water Data'!$F$27,0,10*ROW('Water Data'!F170)))</f>
        <v/>
      </c>
      <c r="BZ176" s="298" t="str">
        <f ca="true">+IF(OFFSET('Water Data'!$F$28,0,10*ROW('Water Data'!F170))="","",OFFSET('Water Data'!$F$28,0,10*ROW('Water Data'!F170)))</f>
        <v/>
      </c>
      <c r="CA176" s="298" t="str">
        <f ca="true">+IF(OFFSET('Water Data'!$F$29,0,10*ROW('Water Data'!F170))="","",OFFSET('Water Data'!$F$29,0,10*ROW('Water Data'!F170)))</f>
        <v/>
      </c>
      <c r="CB176" s="298" t="str">
        <f ca="true">+IF(OFFSET('Water Data'!$G$27,0,10*ROW('Water Data'!G170))="","",OFFSET('Water Data'!$G$27,0,10*ROW('Water Data'!G170)))</f>
        <v/>
      </c>
      <c r="CC176" s="298" t="str">
        <f ca="true">+IF(OFFSET('Water Data'!$G$28,0,10*ROW('Water Data'!G170))="","",OFFSET('Water Data'!$G$28,0,10*ROW('Water Data'!G170)))</f>
        <v/>
      </c>
      <c r="CD176" s="298" t="str">
        <f ca="true">+IF(OFFSET('Water Data'!$G$29,0,10*ROW('Water Data'!G170))="","",OFFSET('Water Data'!$G$29,0,10*ROW('Water Data'!G170)))</f>
        <v/>
      </c>
      <c r="CE176" s="298" t="str">
        <f ca="true">+IF(OFFSET('Water Data'!$H$27,0,10*ROW('Water Data'!H170))="","",OFFSET('Water Data'!$H$27,0,10*ROW('Water Data'!H170)))</f>
        <v/>
      </c>
      <c r="CF176" s="298" t="str">
        <f ca="true">+IF(OFFSET('Water Data'!$H$28,0,10*ROW('Water Data'!H170))="","",OFFSET('Water Data'!$H$28,0,10*ROW('Water Data'!H170)))</f>
        <v/>
      </c>
      <c r="CG176" s="298" t="str">
        <f ca="true">+IF(OFFSET('Water Data'!$H$29,0,10*ROW('Water Data'!H170))="","",OFFSET('Water Data'!$H$29,0,10*ROW('Water Data'!H170)))</f>
        <v/>
      </c>
      <c r="CH176" s="298" t="str">
        <f ca="true">+IF(OFFSET('Water Data'!$I$27,0,10*ROW('Water Data'!I170))="","",OFFSET('Water Data'!$I$27,0,10*ROW('Water Data'!I170)))</f>
        <v/>
      </c>
      <c r="CI176" s="298" t="str">
        <f ca="true">+IF(OFFSET('Water Data'!$I$28,0,10*ROW('Water Data'!I170))="","",OFFSET('Water Data'!$I$28,0,10*ROW('Water Data'!I170)))</f>
        <v/>
      </c>
      <c r="CJ176" s="298" t="str">
        <f ca="true">+IF(OFFSET('Water Data'!$I$29,0,10*ROW('Water Data'!I170))="","",OFFSET('Water Data'!$I$29,0,10*ROW('Water Data'!I170)))</f>
        <v/>
      </c>
      <c r="CK176" s="298" t="str">
        <f ca="true">+IF(OFFSET('Sanitation Data'!$D$28,0,10*ROW('Sanitation Data'!D170))="","",OFFSET('Sanitation Data'!$D$28,0,10*ROW('Sanitation Data'!D170)))</f>
        <v/>
      </c>
      <c r="CL176" s="298" t="str">
        <f ca="true">+IF(OFFSET('Sanitation Data'!$D$29,0,10*ROW('Sanitation Data'!D170))="","",OFFSET('Sanitation Data'!$D$29,0,10*ROW('Sanitation Data'!D170)))</f>
        <v/>
      </c>
      <c r="CM176" s="298" t="str">
        <f ca="true">+IF(OFFSET('Sanitation Data'!$D$30,0,10*ROW('Sanitation Data'!D170))="","",OFFSET('Sanitation Data'!$D$30,0,10*ROW('Sanitation Data'!D170)))</f>
        <v/>
      </c>
      <c r="CN176" s="298" t="str">
        <f ca="true">+IF(OFFSET('Sanitation Data'!$D$31,0,10*ROW('Sanitation Data'!D170))="","",OFFSET('Sanitation Data'!$D$31,0,10*ROW('Sanitation Data'!D170)))</f>
        <v/>
      </c>
      <c r="CO176" s="298" t="str">
        <f ca="true">+IF(OFFSET('Sanitation Data'!$D$32,0,10*ROW('Sanitation Data'!D170))="","",OFFSET('Sanitation Data'!$D$32,0,10*ROW('Sanitation Data'!D170)))</f>
        <v/>
      </c>
      <c r="CP176" s="298" t="str">
        <f ca="true">+IF(OFFSET('Sanitation Data'!$E$28,0,10*ROW('Sanitation Data'!E170))="","",OFFSET('Sanitation Data'!$E$28,0,10*ROW('Sanitation Data'!E170)))</f>
        <v/>
      </c>
      <c r="CQ176" s="298" t="str">
        <f ca="true">+IF(OFFSET('Sanitation Data'!$E$29,0,10*ROW('Sanitation Data'!E170))="","",OFFSET('Sanitation Data'!$E$29,0,10*ROW('Sanitation Data'!E170)))</f>
        <v/>
      </c>
      <c r="CR176" s="298" t="str">
        <f ca="true">+IF(OFFSET('Sanitation Data'!$E$30,0,10*ROW('Sanitation Data'!E170))="","",OFFSET('Sanitation Data'!$E$30,0,10*ROW('Sanitation Data'!E170)))</f>
        <v/>
      </c>
      <c r="CS176" s="298" t="str">
        <f ca="true">+IF(OFFSET('Sanitation Data'!$E$31,0,10*ROW('Sanitation Data'!E170))="","",OFFSET('Sanitation Data'!$E$31,0,10*ROW('Sanitation Data'!E170)))</f>
        <v/>
      </c>
      <c r="CT176" s="298" t="str">
        <f ca="true">+IF(OFFSET('Sanitation Data'!$E$32,0,10*ROW('Sanitation Data'!E170))="","",OFFSET('Sanitation Data'!$E$32,0,10*ROW('Sanitation Data'!E170)))</f>
        <v/>
      </c>
      <c r="CU176" s="298" t="str">
        <f ca="true">+IF(OFFSET('Sanitation Data'!$F$28,0,10*ROW('Sanitation Data'!F170))="","",OFFSET('Sanitation Data'!$F$28,0,10*ROW('Sanitation Data'!F170)))</f>
        <v/>
      </c>
      <c r="CV176" s="298" t="str">
        <f ca="true">+IF(OFFSET('Sanitation Data'!$F$29,0,10*ROW('Sanitation Data'!F170))="","",OFFSET('Sanitation Data'!$F$29,0,10*ROW('Sanitation Data'!F170)))</f>
        <v/>
      </c>
      <c r="CW176" s="298" t="str">
        <f ca="true">+IF(OFFSET('Sanitation Data'!$F$30,0,10*ROW('Sanitation Data'!F170))="","",OFFSET('Sanitation Data'!$F$30,0,10*ROW('Sanitation Data'!F170)))</f>
        <v/>
      </c>
      <c r="CX176" s="298" t="str">
        <f ca="true">+IF(OFFSET('Sanitation Data'!$F$31,0,10*ROW('Sanitation Data'!F170))="","",OFFSET('Sanitation Data'!$F$31,0,10*ROW('Sanitation Data'!F170)))</f>
        <v/>
      </c>
      <c r="CY176" s="298" t="str">
        <f ca="true">+IF(OFFSET('Sanitation Data'!$F$32,0,10*ROW('Sanitation Data'!F170))="","",OFFSET('Sanitation Data'!$F$32,0,10*ROW('Sanitation Data'!F170)))</f>
        <v/>
      </c>
      <c r="CZ176" s="298" t="str">
        <f ca="true">+IF(OFFSET('Sanitation Data'!$G$28,0,10*ROW('Sanitation Data'!G170))="","",OFFSET('Sanitation Data'!$G$28,0,10*ROW('Sanitation Data'!G170)))</f>
        <v/>
      </c>
      <c r="DA176" s="298" t="str">
        <f ca="true">+IF(OFFSET('Sanitation Data'!$G$29,0,10*ROW('Sanitation Data'!G170))="","",OFFSET('Sanitation Data'!$G$29,0,10*ROW('Sanitation Data'!G170)))</f>
        <v/>
      </c>
      <c r="DB176" s="298" t="str">
        <f ca="true">+IF(OFFSET('Sanitation Data'!$G$30,0,10*ROW('Sanitation Data'!G170))="","",OFFSET('Sanitation Data'!$G$30,0,10*ROW('Sanitation Data'!G170)))</f>
        <v/>
      </c>
      <c r="DC176" s="298" t="str">
        <f ca="true">+IF(OFFSET('Sanitation Data'!$G$31,0,10*ROW('Sanitation Data'!G170))="","",OFFSET('Sanitation Data'!$G$31,0,10*ROW('Sanitation Data'!G170)))</f>
        <v/>
      </c>
      <c r="DD176" s="298" t="str">
        <f ca="true">+IF(OFFSET('Sanitation Data'!$G$32,0,10*ROW('Sanitation Data'!G170))="","",OFFSET('Sanitation Data'!$G$32,0,10*ROW('Sanitation Data'!G170)))</f>
        <v/>
      </c>
      <c r="DE176" s="298" t="str">
        <f ca="true">+IF(OFFSET('Sanitation Data'!$H$28,0,10*ROW('Sanitation Data'!H170))="","",OFFSET('Sanitation Data'!$H$28,0,10*ROW('Sanitation Data'!H170)))</f>
        <v/>
      </c>
      <c r="DF176" s="298" t="str">
        <f ca="true">+IF(OFFSET('Sanitation Data'!$H$29,0,10*ROW('Sanitation Data'!H170))="","",OFFSET('Sanitation Data'!$H$29,0,10*ROW('Sanitation Data'!H170)))</f>
        <v/>
      </c>
      <c r="DG176" s="298" t="str">
        <f ca="true">+IF(OFFSET('Sanitation Data'!$H$30,0,10*ROW('Sanitation Data'!H170))="","",OFFSET('Sanitation Data'!$H$30,0,10*ROW('Sanitation Data'!H170)))</f>
        <v/>
      </c>
      <c r="DH176" s="298" t="str">
        <f ca="true">+IF(OFFSET('Sanitation Data'!$H$31,0,10*ROW('Sanitation Data'!H170))="","",OFFSET('Sanitation Data'!$H$31,0,10*ROW('Sanitation Data'!H170)))</f>
        <v/>
      </c>
      <c r="DI176" s="298" t="str">
        <f ca="true">+IF(OFFSET('Sanitation Data'!$H$32,0,10*ROW('Sanitation Data'!H170))="","",OFFSET('Sanitation Data'!$H$32,0,10*ROW('Sanitation Data'!H170)))</f>
        <v/>
      </c>
      <c r="DJ176" s="298" t="str">
        <f ca="true">+IF(OFFSET('Sanitation Data'!$I$28,0,10*ROW('Sanitation Data'!I170))="","",OFFSET('Sanitation Data'!$I$28,0,10*ROW('Sanitation Data'!I170)))</f>
        <v/>
      </c>
      <c r="DK176" s="298" t="str">
        <f ca="true">+IF(OFFSET('Sanitation Data'!$I$29,0,10*ROW('Sanitation Data'!I170))="","",OFFSET('Sanitation Data'!$I$29,0,10*ROW('Sanitation Data'!I170)))</f>
        <v/>
      </c>
      <c r="DL176" s="298" t="str">
        <f ca="true">+IF(OFFSET('Sanitation Data'!$I$30,0,10*ROW('Sanitation Data'!I170))="","",OFFSET('Sanitation Data'!$I$30,0,10*ROW('Sanitation Data'!I170)))</f>
        <v/>
      </c>
      <c r="DM176" s="298" t="str">
        <f ca="true">+IF(OFFSET('Sanitation Data'!$I$31,0,10*ROW('Sanitation Data'!I170))="","",OFFSET('Sanitation Data'!$I$31,0,10*ROW('Sanitation Data'!I170)))</f>
        <v/>
      </c>
      <c r="DN176" s="298" t="str">
        <f ca="true">+IF(OFFSET('Sanitation Data'!$I$32,0,10*ROW('Sanitation Data'!I170))="","",OFFSET('Sanitation Data'!$I$32,0,10*ROW('Sanitation Data'!I170)))</f>
        <v/>
      </c>
      <c r="DO176" s="298" t="str">
        <f ca="true">+IF(OFFSET('Hygiene Data'!$D$11,0,10*ROW('Hygiene Data'!D170))="","",OFFSET('Hygiene Data'!$D$11,0,10*ROW('Hygiene Data'!D170)))</f>
        <v/>
      </c>
      <c r="DP176" s="298" t="str">
        <f ca="true">+IF(OFFSET('Hygiene Data'!$D$12,0,10*ROW('Hygiene Data'!D170))="","",OFFSET('Hygiene Data'!$D$12,0,10*ROW('Hygiene Data'!D170)))</f>
        <v/>
      </c>
      <c r="DQ176" s="298" t="str">
        <f ca="true">+IF(OFFSET('Hygiene Data'!$D$13,0,10*ROW('Hygiene Data'!D170))="","",OFFSET('Hygiene Data'!$D$13,0,10*ROW('Hygiene Data'!D170)))</f>
        <v/>
      </c>
      <c r="DR176" s="298" t="str">
        <f ca="true">+IF(OFFSET('Hygiene Data'!$E$11,0,10*ROW('Hygiene Data'!E170))="","",OFFSET('Hygiene Data'!$E$11,0,10*ROW('Hygiene Data'!E170)))</f>
        <v/>
      </c>
      <c r="DS176" s="298" t="str">
        <f ca="true">+IF(OFFSET('Hygiene Data'!$E$12,0,10*ROW('Hygiene Data'!E170))="","",OFFSET('Hygiene Data'!$E$12,0,10*ROW('Hygiene Data'!E170)))</f>
        <v/>
      </c>
      <c r="DT176" s="298" t="str">
        <f ca="true">+IF(OFFSET('Hygiene Data'!$E$13,0,10*ROW('Hygiene Data'!E170))="","",OFFSET('Hygiene Data'!$E$13,0,10*ROW('Hygiene Data'!E170)))</f>
        <v/>
      </c>
      <c r="DU176" s="298" t="str">
        <f ca="true">+IF(OFFSET('Hygiene Data'!$F$11,0,10*ROW('Hygiene Data'!F170))="","",OFFSET('Hygiene Data'!$F$11,0,10*ROW('Hygiene Data'!F170)))</f>
        <v/>
      </c>
      <c r="DV176" s="298" t="str">
        <f ca="true">+IF(OFFSET('Hygiene Data'!$F$12,0,10*ROW('Hygiene Data'!F170))="","",OFFSET('Hygiene Data'!$F$12,0,10*ROW('Hygiene Data'!F170)))</f>
        <v/>
      </c>
      <c r="DW176" s="298" t="str">
        <f ca="true">+IF(OFFSET('Hygiene Data'!$F$13,0,10*ROW('Hygiene Data'!F170))="","",OFFSET('Hygiene Data'!$F$13,0,10*ROW('Hygiene Data'!F170)))</f>
        <v/>
      </c>
      <c r="DX176" s="298" t="str">
        <f ca="true">+IF(OFFSET('Hygiene Data'!$G$11,0,10*ROW('Hygiene Data'!G170))="","",OFFSET('Hygiene Data'!$G$11,0,10*ROW('Hygiene Data'!G170)))</f>
        <v/>
      </c>
      <c r="DY176" s="298" t="str">
        <f ca="true">+IF(OFFSET('Hygiene Data'!$G$12,0,10*ROW('Hygiene Data'!G170))="","",OFFSET('Hygiene Data'!$G$12,0,10*ROW('Hygiene Data'!G170)))</f>
        <v/>
      </c>
      <c r="DZ176" s="298" t="str">
        <f ca="true">+IF(OFFSET('Hygiene Data'!$G$13,0,10*ROW('Hygiene Data'!G170))="","",OFFSET('Hygiene Data'!$G$13,0,10*ROW('Hygiene Data'!G170)))</f>
        <v/>
      </c>
      <c r="EA176" s="298" t="str">
        <f ca="true">+IF(OFFSET('Hygiene Data'!$H$11,0,10*ROW('Hygiene Data'!H170))="","",OFFSET('Hygiene Data'!$H$11,0,10*ROW('Hygiene Data'!H170)))</f>
        <v/>
      </c>
      <c r="EB176" s="298" t="str">
        <f ca="true">+IF(OFFSET('Hygiene Data'!$H$12,0,10*ROW('Hygiene Data'!H170))="","",OFFSET('Hygiene Data'!$H$12,0,10*ROW('Hygiene Data'!H170)))</f>
        <v/>
      </c>
      <c r="EC176" s="298" t="str">
        <f ca="true">+IF(OFFSET('Hygiene Data'!$H$13,0,10*ROW('Hygiene Data'!H170))="","",OFFSET('Hygiene Data'!$H$13,0,10*ROW('Hygiene Data'!H170)))</f>
        <v/>
      </c>
      <c r="ED176" s="298" t="str">
        <f ca="true">+IF(OFFSET('Hygiene Data'!$I$11,0,10*ROW('Hygiene Data'!I170))="","",OFFSET('Hygiene Data'!$I$11,0,10*ROW('Hygiene Data'!I170)))</f>
        <v/>
      </c>
      <c r="EE176" s="298" t="str">
        <f ca="true">+IF(OFFSET('Hygiene Data'!$I$12,0,10*ROW('Hygiene Data'!I170))="","",OFFSET('Hygiene Data'!$I$12,0,10*ROW('Hygiene Data'!I170)))</f>
        <v/>
      </c>
      <c r="EF176" s="298"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54"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8"/>
      <c r="BS177" s="298" t="str">
        <f ca="true">+IF(OFFSET('Water Data'!$D$27,0,10*ROW('Water Data'!D171))="","",OFFSET('Water Data'!$D$27,0,10*ROW('Water Data'!D171)))</f>
        <v/>
      </c>
      <c r="BT177" s="298" t="str">
        <f ca="true">+IF(OFFSET('Water Data'!$D$28,0,10*ROW('Water Data'!D171))="","",OFFSET('Water Data'!$D$28,0,10*ROW('Water Data'!D171)))</f>
        <v/>
      </c>
      <c r="BU177" s="298" t="str">
        <f ca="true">+IF(OFFSET('Water Data'!$D$29,0,10*ROW('Water Data'!D171))="","",OFFSET('Water Data'!$D$29,0,10*ROW('Water Data'!D171)))</f>
        <v/>
      </c>
      <c r="BV177" s="298" t="str">
        <f ca="true">+IF(OFFSET('Water Data'!$E$27,0,10*ROW('Water Data'!E171))="","",OFFSET('Water Data'!$E$27,0,10*ROW('Water Data'!E171)))</f>
        <v/>
      </c>
      <c r="BW177" s="298" t="str">
        <f ca="true">+IF(OFFSET('Water Data'!$E$28,0,10*ROW('Water Data'!E171))="","",OFFSET('Water Data'!$E$28,0,10*ROW('Water Data'!E171)))</f>
        <v/>
      </c>
      <c r="BX177" s="298" t="str">
        <f ca="true">+IF(OFFSET('Water Data'!$E$29,0,10*ROW('Water Data'!E171))="","",OFFSET('Water Data'!$E$29,0,10*ROW('Water Data'!E171)))</f>
        <v/>
      </c>
      <c r="BY177" s="298" t="str">
        <f ca="true">+IF(OFFSET('Water Data'!$F$27,0,10*ROW('Water Data'!F171))="","",OFFSET('Water Data'!$F$27,0,10*ROW('Water Data'!F171)))</f>
        <v/>
      </c>
      <c r="BZ177" s="298" t="str">
        <f ca="true">+IF(OFFSET('Water Data'!$F$28,0,10*ROW('Water Data'!F171))="","",OFFSET('Water Data'!$F$28,0,10*ROW('Water Data'!F171)))</f>
        <v/>
      </c>
      <c r="CA177" s="298" t="str">
        <f ca="true">+IF(OFFSET('Water Data'!$F$29,0,10*ROW('Water Data'!F171))="","",OFFSET('Water Data'!$F$29,0,10*ROW('Water Data'!F171)))</f>
        <v/>
      </c>
      <c r="CB177" s="298" t="str">
        <f ca="true">+IF(OFFSET('Water Data'!$G$27,0,10*ROW('Water Data'!G171))="","",OFFSET('Water Data'!$G$27,0,10*ROW('Water Data'!G171)))</f>
        <v/>
      </c>
      <c r="CC177" s="298" t="str">
        <f ca="true">+IF(OFFSET('Water Data'!$G$28,0,10*ROW('Water Data'!G171))="","",OFFSET('Water Data'!$G$28,0,10*ROW('Water Data'!G171)))</f>
        <v/>
      </c>
      <c r="CD177" s="298" t="str">
        <f ca="true">+IF(OFFSET('Water Data'!$G$29,0,10*ROW('Water Data'!G171))="","",OFFSET('Water Data'!$G$29,0,10*ROW('Water Data'!G171)))</f>
        <v/>
      </c>
      <c r="CE177" s="298" t="str">
        <f ca="true">+IF(OFFSET('Water Data'!$H$27,0,10*ROW('Water Data'!H171))="","",OFFSET('Water Data'!$H$27,0,10*ROW('Water Data'!H171)))</f>
        <v/>
      </c>
      <c r="CF177" s="298" t="str">
        <f ca="true">+IF(OFFSET('Water Data'!$H$28,0,10*ROW('Water Data'!H171))="","",OFFSET('Water Data'!$H$28,0,10*ROW('Water Data'!H171)))</f>
        <v/>
      </c>
      <c r="CG177" s="298" t="str">
        <f ca="true">+IF(OFFSET('Water Data'!$H$29,0,10*ROW('Water Data'!H171))="","",OFFSET('Water Data'!$H$29,0,10*ROW('Water Data'!H171)))</f>
        <v/>
      </c>
      <c r="CH177" s="298" t="str">
        <f ca="true">+IF(OFFSET('Water Data'!$I$27,0,10*ROW('Water Data'!I171))="","",OFFSET('Water Data'!$I$27,0,10*ROW('Water Data'!I171)))</f>
        <v/>
      </c>
      <c r="CI177" s="298" t="str">
        <f ca="true">+IF(OFFSET('Water Data'!$I$28,0,10*ROW('Water Data'!I171))="","",OFFSET('Water Data'!$I$28,0,10*ROW('Water Data'!I171)))</f>
        <v/>
      </c>
      <c r="CJ177" s="298" t="str">
        <f ca="true">+IF(OFFSET('Water Data'!$I$29,0,10*ROW('Water Data'!I171))="","",OFFSET('Water Data'!$I$29,0,10*ROW('Water Data'!I171)))</f>
        <v/>
      </c>
      <c r="CK177" s="298" t="str">
        <f ca="true">+IF(OFFSET('Sanitation Data'!$D$28,0,10*ROW('Sanitation Data'!D171))="","",OFFSET('Sanitation Data'!$D$28,0,10*ROW('Sanitation Data'!D171)))</f>
        <v/>
      </c>
      <c r="CL177" s="298" t="str">
        <f ca="true">+IF(OFFSET('Sanitation Data'!$D$29,0,10*ROW('Sanitation Data'!D171))="","",OFFSET('Sanitation Data'!$D$29,0,10*ROW('Sanitation Data'!D171)))</f>
        <v/>
      </c>
      <c r="CM177" s="298" t="str">
        <f ca="true">+IF(OFFSET('Sanitation Data'!$D$30,0,10*ROW('Sanitation Data'!D171))="","",OFFSET('Sanitation Data'!$D$30,0,10*ROW('Sanitation Data'!D171)))</f>
        <v/>
      </c>
      <c r="CN177" s="298" t="str">
        <f ca="true">+IF(OFFSET('Sanitation Data'!$D$31,0,10*ROW('Sanitation Data'!D171))="","",OFFSET('Sanitation Data'!$D$31,0,10*ROW('Sanitation Data'!D171)))</f>
        <v/>
      </c>
      <c r="CO177" s="298" t="str">
        <f ca="true">+IF(OFFSET('Sanitation Data'!$D$32,0,10*ROW('Sanitation Data'!D171))="","",OFFSET('Sanitation Data'!$D$32,0,10*ROW('Sanitation Data'!D171)))</f>
        <v/>
      </c>
      <c r="CP177" s="298" t="str">
        <f ca="true">+IF(OFFSET('Sanitation Data'!$E$28,0,10*ROW('Sanitation Data'!E171))="","",OFFSET('Sanitation Data'!$E$28,0,10*ROW('Sanitation Data'!E171)))</f>
        <v/>
      </c>
      <c r="CQ177" s="298" t="str">
        <f ca="true">+IF(OFFSET('Sanitation Data'!$E$29,0,10*ROW('Sanitation Data'!E171))="","",OFFSET('Sanitation Data'!$E$29,0,10*ROW('Sanitation Data'!E171)))</f>
        <v/>
      </c>
      <c r="CR177" s="298" t="str">
        <f ca="true">+IF(OFFSET('Sanitation Data'!$E$30,0,10*ROW('Sanitation Data'!E171))="","",OFFSET('Sanitation Data'!$E$30,0,10*ROW('Sanitation Data'!E171)))</f>
        <v/>
      </c>
      <c r="CS177" s="298" t="str">
        <f ca="true">+IF(OFFSET('Sanitation Data'!$E$31,0,10*ROW('Sanitation Data'!E171))="","",OFFSET('Sanitation Data'!$E$31,0,10*ROW('Sanitation Data'!E171)))</f>
        <v/>
      </c>
      <c r="CT177" s="298" t="str">
        <f ca="true">+IF(OFFSET('Sanitation Data'!$E$32,0,10*ROW('Sanitation Data'!E171))="","",OFFSET('Sanitation Data'!$E$32,0,10*ROW('Sanitation Data'!E171)))</f>
        <v/>
      </c>
      <c r="CU177" s="298" t="str">
        <f ca="true">+IF(OFFSET('Sanitation Data'!$F$28,0,10*ROW('Sanitation Data'!F171))="","",OFFSET('Sanitation Data'!$F$28,0,10*ROW('Sanitation Data'!F171)))</f>
        <v/>
      </c>
      <c r="CV177" s="298" t="str">
        <f ca="true">+IF(OFFSET('Sanitation Data'!$F$29,0,10*ROW('Sanitation Data'!F171))="","",OFFSET('Sanitation Data'!$F$29,0,10*ROW('Sanitation Data'!F171)))</f>
        <v/>
      </c>
      <c r="CW177" s="298" t="str">
        <f ca="true">+IF(OFFSET('Sanitation Data'!$F$30,0,10*ROW('Sanitation Data'!F171))="","",OFFSET('Sanitation Data'!$F$30,0,10*ROW('Sanitation Data'!F171)))</f>
        <v/>
      </c>
      <c r="CX177" s="298" t="str">
        <f ca="true">+IF(OFFSET('Sanitation Data'!$F$31,0,10*ROW('Sanitation Data'!F171))="","",OFFSET('Sanitation Data'!$F$31,0,10*ROW('Sanitation Data'!F171)))</f>
        <v/>
      </c>
      <c r="CY177" s="298" t="str">
        <f ca="true">+IF(OFFSET('Sanitation Data'!$F$32,0,10*ROW('Sanitation Data'!F171))="","",OFFSET('Sanitation Data'!$F$32,0,10*ROW('Sanitation Data'!F171)))</f>
        <v/>
      </c>
      <c r="CZ177" s="298" t="str">
        <f ca="true">+IF(OFFSET('Sanitation Data'!$G$28,0,10*ROW('Sanitation Data'!G171))="","",OFFSET('Sanitation Data'!$G$28,0,10*ROW('Sanitation Data'!G171)))</f>
        <v/>
      </c>
      <c r="DA177" s="298" t="str">
        <f ca="true">+IF(OFFSET('Sanitation Data'!$G$29,0,10*ROW('Sanitation Data'!G171))="","",OFFSET('Sanitation Data'!$G$29,0,10*ROW('Sanitation Data'!G171)))</f>
        <v/>
      </c>
      <c r="DB177" s="298" t="str">
        <f ca="true">+IF(OFFSET('Sanitation Data'!$G$30,0,10*ROW('Sanitation Data'!G171))="","",OFFSET('Sanitation Data'!$G$30,0,10*ROW('Sanitation Data'!G171)))</f>
        <v/>
      </c>
      <c r="DC177" s="298" t="str">
        <f ca="true">+IF(OFFSET('Sanitation Data'!$G$31,0,10*ROW('Sanitation Data'!G171))="","",OFFSET('Sanitation Data'!$G$31,0,10*ROW('Sanitation Data'!G171)))</f>
        <v/>
      </c>
      <c r="DD177" s="298" t="str">
        <f ca="true">+IF(OFFSET('Sanitation Data'!$G$32,0,10*ROW('Sanitation Data'!G171))="","",OFFSET('Sanitation Data'!$G$32,0,10*ROW('Sanitation Data'!G171)))</f>
        <v/>
      </c>
      <c r="DE177" s="298" t="str">
        <f ca="true">+IF(OFFSET('Sanitation Data'!$H$28,0,10*ROW('Sanitation Data'!H171))="","",OFFSET('Sanitation Data'!$H$28,0,10*ROW('Sanitation Data'!H171)))</f>
        <v/>
      </c>
      <c r="DF177" s="298" t="str">
        <f ca="true">+IF(OFFSET('Sanitation Data'!$H$29,0,10*ROW('Sanitation Data'!H171))="","",OFFSET('Sanitation Data'!$H$29,0,10*ROW('Sanitation Data'!H171)))</f>
        <v/>
      </c>
      <c r="DG177" s="298" t="str">
        <f ca="true">+IF(OFFSET('Sanitation Data'!$H$30,0,10*ROW('Sanitation Data'!H171))="","",OFFSET('Sanitation Data'!$H$30,0,10*ROW('Sanitation Data'!H171)))</f>
        <v/>
      </c>
      <c r="DH177" s="298" t="str">
        <f ca="true">+IF(OFFSET('Sanitation Data'!$H$31,0,10*ROW('Sanitation Data'!H171))="","",OFFSET('Sanitation Data'!$H$31,0,10*ROW('Sanitation Data'!H171)))</f>
        <v/>
      </c>
      <c r="DI177" s="298" t="str">
        <f ca="true">+IF(OFFSET('Sanitation Data'!$H$32,0,10*ROW('Sanitation Data'!H171))="","",OFFSET('Sanitation Data'!$H$32,0,10*ROW('Sanitation Data'!H171)))</f>
        <v/>
      </c>
      <c r="DJ177" s="298" t="str">
        <f ca="true">+IF(OFFSET('Sanitation Data'!$I$28,0,10*ROW('Sanitation Data'!I171))="","",OFFSET('Sanitation Data'!$I$28,0,10*ROW('Sanitation Data'!I171)))</f>
        <v/>
      </c>
      <c r="DK177" s="298" t="str">
        <f ca="true">+IF(OFFSET('Sanitation Data'!$I$29,0,10*ROW('Sanitation Data'!I171))="","",OFFSET('Sanitation Data'!$I$29,0,10*ROW('Sanitation Data'!I171)))</f>
        <v/>
      </c>
      <c r="DL177" s="298" t="str">
        <f ca="true">+IF(OFFSET('Sanitation Data'!$I$30,0,10*ROW('Sanitation Data'!I171))="","",OFFSET('Sanitation Data'!$I$30,0,10*ROW('Sanitation Data'!I171)))</f>
        <v/>
      </c>
      <c r="DM177" s="298" t="str">
        <f ca="true">+IF(OFFSET('Sanitation Data'!$I$31,0,10*ROW('Sanitation Data'!I171))="","",OFFSET('Sanitation Data'!$I$31,0,10*ROW('Sanitation Data'!I171)))</f>
        <v/>
      </c>
      <c r="DN177" s="298" t="str">
        <f ca="true">+IF(OFFSET('Sanitation Data'!$I$32,0,10*ROW('Sanitation Data'!I171))="","",OFFSET('Sanitation Data'!$I$32,0,10*ROW('Sanitation Data'!I171)))</f>
        <v/>
      </c>
      <c r="DO177" s="298" t="str">
        <f ca="true">+IF(OFFSET('Hygiene Data'!$D$11,0,10*ROW('Hygiene Data'!D171))="","",OFFSET('Hygiene Data'!$D$11,0,10*ROW('Hygiene Data'!D171)))</f>
        <v/>
      </c>
      <c r="DP177" s="298" t="str">
        <f ca="true">+IF(OFFSET('Hygiene Data'!$D$12,0,10*ROW('Hygiene Data'!D171))="","",OFFSET('Hygiene Data'!$D$12,0,10*ROW('Hygiene Data'!D171)))</f>
        <v/>
      </c>
      <c r="DQ177" s="298" t="str">
        <f ca="true">+IF(OFFSET('Hygiene Data'!$D$13,0,10*ROW('Hygiene Data'!D171))="","",OFFSET('Hygiene Data'!$D$13,0,10*ROW('Hygiene Data'!D171)))</f>
        <v/>
      </c>
      <c r="DR177" s="298" t="str">
        <f ca="true">+IF(OFFSET('Hygiene Data'!$E$11,0,10*ROW('Hygiene Data'!E171))="","",OFFSET('Hygiene Data'!$E$11,0,10*ROW('Hygiene Data'!E171)))</f>
        <v/>
      </c>
      <c r="DS177" s="298" t="str">
        <f ca="true">+IF(OFFSET('Hygiene Data'!$E$12,0,10*ROW('Hygiene Data'!E171))="","",OFFSET('Hygiene Data'!$E$12,0,10*ROW('Hygiene Data'!E171)))</f>
        <v/>
      </c>
      <c r="DT177" s="298" t="str">
        <f ca="true">+IF(OFFSET('Hygiene Data'!$E$13,0,10*ROW('Hygiene Data'!E171))="","",OFFSET('Hygiene Data'!$E$13,0,10*ROW('Hygiene Data'!E171)))</f>
        <v/>
      </c>
      <c r="DU177" s="298" t="str">
        <f ca="true">+IF(OFFSET('Hygiene Data'!$F$11,0,10*ROW('Hygiene Data'!F171))="","",OFFSET('Hygiene Data'!$F$11,0,10*ROW('Hygiene Data'!F171)))</f>
        <v/>
      </c>
      <c r="DV177" s="298" t="str">
        <f ca="true">+IF(OFFSET('Hygiene Data'!$F$12,0,10*ROW('Hygiene Data'!F171))="","",OFFSET('Hygiene Data'!$F$12,0,10*ROW('Hygiene Data'!F171)))</f>
        <v/>
      </c>
      <c r="DW177" s="298" t="str">
        <f ca="true">+IF(OFFSET('Hygiene Data'!$F$13,0,10*ROW('Hygiene Data'!F171))="","",OFFSET('Hygiene Data'!$F$13,0,10*ROW('Hygiene Data'!F171)))</f>
        <v/>
      </c>
      <c r="DX177" s="298" t="str">
        <f ca="true">+IF(OFFSET('Hygiene Data'!$G$11,0,10*ROW('Hygiene Data'!G171))="","",OFFSET('Hygiene Data'!$G$11,0,10*ROW('Hygiene Data'!G171)))</f>
        <v/>
      </c>
      <c r="DY177" s="298" t="str">
        <f ca="true">+IF(OFFSET('Hygiene Data'!$G$12,0,10*ROW('Hygiene Data'!G171))="","",OFFSET('Hygiene Data'!$G$12,0,10*ROW('Hygiene Data'!G171)))</f>
        <v/>
      </c>
      <c r="DZ177" s="298" t="str">
        <f ca="true">+IF(OFFSET('Hygiene Data'!$G$13,0,10*ROW('Hygiene Data'!G171))="","",OFFSET('Hygiene Data'!$G$13,0,10*ROW('Hygiene Data'!G171)))</f>
        <v/>
      </c>
      <c r="EA177" s="298" t="str">
        <f ca="true">+IF(OFFSET('Hygiene Data'!$H$11,0,10*ROW('Hygiene Data'!H171))="","",OFFSET('Hygiene Data'!$H$11,0,10*ROW('Hygiene Data'!H171)))</f>
        <v/>
      </c>
      <c r="EB177" s="298" t="str">
        <f ca="true">+IF(OFFSET('Hygiene Data'!$H$12,0,10*ROW('Hygiene Data'!H171))="","",OFFSET('Hygiene Data'!$H$12,0,10*ROW('Hygiene Data'!H171)))</f>
        <v/>
      </c>
      <c r="EC177" s="298" t="str">
        <f ca="true">+IF(OFFSET('Hygiene Data'!$H$13,0,10*ROW('Hygiene Data'!H171))="","",OFFSET('Hygiene Data'!$H$13,0,10*ROW('Hygiene Data'!H171)))</f>
        <v/>
      </c>
      <c r="ED177" s="298" t="str">
        <f ca="true">+IF(OFFSET('Hygiene Data'!$I$11,0,10*ROW('Hygiene Data'!I171))="","",OFFSET('Hygiene Data'!$I$11,0,10*ROW('Hygiene Data'!I171)))</f>
        <v/>
      </c>
      <c r="EE177" s="298" t="str">
        <f ca="true">+IF(OFFSET('Hygiene Data'!$I$12,0,10*ROW('Hygiene Data'!I171))="","",OFFSET('Hygiene Data'!$I$12,0,10*ROW('Hygiene Data'!I171)))</f>
        <v/>
      </c>
      <c r="EF177" s="298"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54"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8"/>
      <c r="BS178" s="298" t="str">
        <f ca="true">+IF(OFFSET('Water Data'!$D$27,0,10*ROW('Water Data'!D172))="","",OFFSET('Water Data'!$D$27,0,10*ROW('Water Data'!D172)))</f>
        <v/>
      </c>
      <c r="BT178" s="298" t="str">
        <f ca="true">+IF(OFFSET('Water Data'!$D$28,0,10*ROW('Water Data'!D172))="","",OFFSET('Water Data'!$D$28,0,10*ROW('Water Data'!D172)))</f>
        <v/>
      </c>
      <c r="BU178" s="298" t="str">
        <f ca="true">+IF(OFFSET('Water Data'!$D$29,0,10*ROW('Water Data'!D172))="","",OFFSET('Water Data'!$D$29,0,10*ROW('Water Data'!D172)))</f>
        <v/>
      </c>
      <c r="BV178" s="298" t="str">
        <f ca="true">+IF(OFFSET('Water Data'!$E$27,0,10*ROW('Water Data'!E172))="","",OFFSET('Water Data'!$E$27,0,10*ROW('Water Data'!E172)))</f>
        <v/>
      </c>
      <c r="BW178" s="298" t="str">
        <f ca="true">+IF(OFFSET('Water Data'!$E$28,0,10*ROW('Water Data'!E172))="","",OFFSET('Water Data'!$E$28,0,10*ROW('Water Data'!E172)))</f>
        <v/>
      </c>
      <c r="BX178" s="298" t="str">
        <f ca="true">+IF(OFFSET('Water Data'!$E$29,0,10*ROW('Water Data'!E172))="","",OFFSET('Water Data'!$E$29,0,10*ROW('Water Data'!E172)))</f>
        <v/>
      </c>
      <c r="BY178" s="298" t="str">
        <f ca="true">+IF(OFFSET('Water Data'!$F$27,0,10*ROW('Water Data'!F172))="","",OFFSET('Water Data'!$F$27,0,10*ROW('Water Data'!F172)))</f>
        <v/>
      </c>
      <c r="BZ178" s="298" t="str">
        <f ca="true">+IF(OFFSET('Water Data'!$F$28,0,10*ROW('Water Data'!F172))="","",OFFSET('Water Data'!$F$28,0,10*ROW('Water Data'!F172)))</f>
        <v/>
      </c>
      <c r="CA178" s="298" t="str">
        <f ca="true">+IF(OFFSET('Water Data'!$F$29,0,10*ROW('Water Data'!F172))="","",OFFSET('Water Data'!$F$29,0,10*ROW('Water Data'!F172)))</f>
        <v/>
      </c>
      <c r="CB178" s="298" t="str">
        <f ca="true">+IF(OFFSET('Water Data'!$G$27,0,10*ROW('Water Data'!G172))="","",OFFSET('Water Data'!$G$27,0,10*ROW('Water Data'!G172)))</f>
        <v/>
      </c>
      <c r="CC178" s="298" t="str">
        <f ca="true">+IF(OFFSET('Water Data'!$G$28,0,10*ROW('Water Data'!G172))="","",OFFSET('Water Data'!$G$28,0,10*ROW('Water Data'!G172)))</f>
        <v/>
      </c>
      <c r="CD178" s="298" t="str">
        <f ca="true">+IF(OFFSET('Water Data'!$G$29,0,10*ROW('Water Data'!G172))="","",OFFSET('Water Data'!$G$29,0,10*ROW('Water Data'!G172)))</f>
        <v/>
      </c>
      <c r="CE178" s="298" t="str">
        <f ca="true">+IF(OFFSET('Water Data'!$H$27,0,10*ROW('Water Data'!H172))="","",OFFSET('Water Data'!$H$27,0,10*ROW('Water Data'!H172)))</f>
        <v/>
      </c>
      <c r="CF178" s="298" t="str">
        <f ca="true">+IF(OFFSET('Water Data'!$H$28,0,10*ROW('Water Data'!H172))="","",OFFSET('Water Data'!$H$28,0,10*ROW('Water Data'!H172)))</f>
        <v/>
      </c>
      <c r="CG178" s="298" t="str">
        <f ca="true">+IF(OFFSET('Water Data'!$H$29,0,10*ROW('Water Data'!H172))="","",OFFSET('Water Data'!$H$29,0,10*ROW('Water Data'!H172)))</f>
        <v/>
      </c>
      <c r="CH178" s="298" t="str">
        <f ca="true">+IF(OFFSET('Water Data'!$I$27,0,10*ROW('Water Data'!I172))="","",OFFSET('Water Data'!$I$27,0,10*ROW('Water Data'!I172)))</f>
        <v/>
      </c>
      <c r="CI178" s="298" t="str">
        <f ca="true">+IF(OFFSET('Water Data'!$I$28,0,10*ROW('Water Data'!I172))="","",OFFSET('Water Data'!$I$28,0,10*ROW('Water Data'!I172)))</f>
        <v/>
      </c>
      <c r="CJ178" s="298" t="str">
        <f ca="true">+IF(OFFSET('Water Data'!$I$29,0,10*ROW('Water Data'!I172))="","",OFFSET('Water Data'!$I$29,0,10*ROW('Water Data'!I172)))</f>
        <v/>
      </c>
      <c r="CK178" s="298" t="str">
        <f ca="true">+IF(OFFSET('Sanitation Data'!$D$28,0,10*ROW('Sanitation Data'!D172))="","",OFFSET('Sanitation Data'!$D$28,0,10*ROW('Sanitation Data'!D172)))</f>
        <v/>
      </c>
      <c r="CL178" s="298" t="str">
        <f ca="true">+IF(OFFSET('Sanitation Data'!$D$29,0,10*ROW('Sanitation Data'!D172))="","",OFFSET('Sanitation Data'!$D$29,0,10*ROW('Sanitation Data'!D172)))</f>
        <v/>
      </c>
      <c r="CM178" s="298" t="str">
        <f ca="true">+IF(OFFSET('Sanitation Data'!$D$30,0,10*ROW('Sanitation Data'!D172))="","",OFFSET('Sanitation Data'!$D$30,0,10*ROW('Sanitation Data'!D172)))</f>
        <v/>
      </c>
      <c r="CN178" s="298" t="str">
        <f ca="true">+IF(OFFSET('Sanitation Data'!$D$31,0,10*ROW('Sanitation Data'!D172))="","",OFFSET('Sanitation Data'!$D$31,0,10*ROW('Sanitation Data'!D172)))</f>
        <v/>
      </c>
      <c r="CO178" s="298" t="str">
        <f ca="true">+IF(OFFSET('Sanitation Data'!$D$32,0,10*ROW('Sanitation Data'!D172))="","",OFFSET('Sanitation Data'!$D$32,0,10*ROW('Sanitation Data'!D172)))</f>
        <v/>
      </c>
      <c r="CP178" s="298" t="str">
        <f ca="true">+IF(OFFSET('Sanitation Data'!$E$28,0,10*ROW('Sanitation Data'!E172))="","",OFFSET('Sanitation Data'!$E$28,0,10*ROW('Sanitation Data'!E172)))</f>
        <v/>
      </c>
      <c r="CQ178" s="298" t="str">
        <f ca="true">+IF(OFFSET('Sanitation Data'!$E$29,0,10*ROW('Sanitation Data'!E172))="","",OFFSET('Sanitation Data'!$E$29,0,10*ROW('Sanitation Data'!E172)))</f>
        <v/>
      </c>
      <c r="CR178" s="298" t="str">
        <f ca="true">+IF(OFFSET('Sanitation Data'!$E$30,0,10*ROW('Sanitation Data'!E172))="","",OFFSET('Sanitation Data'!$E$30,0,10*ROW('Sanitation Data'!E172)))</f>
        <v/>
      </c>
      <c r="CS178" s="298" t="str">
        <f ca="true">+IF(OFFSET('Sanitation Data'!$E$31,0,10*ROW('Sanitation Data'!E172))="","",OFFSET('Sanitation Data'!$E$31,0,10*ROW('Sanitation Data'!E172)))</f>
        <v/>
      </c>
      <c r="CT178" s="298" t="str">
        <f ca="true">+IF(OFFSET('Sanitation Data'!$E$32,0,10*ROW('Sanitation Data'!E172))="","",OFFSET('Sanitation Data'!$E$32,0,10*ROW('Sanitation Data'!E172)))</f>
        <v/>
      </c>
      <c r="CU178" s="298" t="str">
        <f ca="true">+IF(OFFSET('Sanitation Data'!$F$28,0,10*ROW('Sanitation Data'!F172))="","",OFFSET('Sanitation Data'!$F$28,0,10*ROW('Sanitation Data'!F172)))</f>
        <v/>
      </c>
      <c r="CV178" s="298" t="str">
        <f ca="true">+IF(OFFSET('Sanitation Data'!$F$29,0,10*ROW('Sanitation Data'!F172))="","",OFFSET('Sanitation Data'!$F$29,0,10*ROW('Sanitation Data'!F172)))</f>
        <v/>
      </c>
      <c r="CW178" s="298" t="str">
        <f ca="true">+IF(OFFSET('Sanitation Data'!$F$30,0,10*ROW('Sanitation Data'!F172))="","",OFFSET('Sanitation Data'!$F$30,0,10*ROW('Sanitation Data'!F172)))</f>
        <v/>
      </c>
      <c r="CX178" s="298" t="str">
        <f ca="true">+IF(OFFSET('Sanitation Data'!$F$31,0,10*ROW('Sanitation Data'!F172))="","",OFFSET('Sanitation Data'!$F$31,0,10*ROW('Sanitation Data'!F172)))</f>
        <v/>
      </c>
      <c r="CY178" s="298" t="str">
        <f ca="true">+IF(OFFSET('Sanitation Data'!$F$32,0,10*ROW('Sanitation Data'!F172))="","",OFFSET('Sanitation Data'!$F$32,0,10*ROW('Sanitation Data'!F172)))</f>
        <v/>
      </c>
      <c r="CZ178" s="298" t="str">
        <f ca="true">+IF(OFFSET('Sanitation Data'!$G$28,0,10*ROW('Sanitation Data'!G172))="","",OFFSET('Sanitation Data'!$G$28,0,10*ROW('Sanitation Data'!G172)))</f>
        <v/>
      </c>
      <c r="DA178" s="298" t="str">
        <f ca="true">+IF(OFFSET('Sanitation Data'!$G$29,0,10*ROW('Sanitation Data'!G172))="","",OFFSET('Sanitation Data'!$G$29,0,10*ROW('Sanitation Data'!G172)))</f>
        <v/>
      </c>
      <c r="DB178" s="298" t="str">
        <f ca="true">+IF(OFFSET('Sanitation Data'!$G$30,0,10*ROW('Sanitation Data'!G172))="","",OFFSET('Sanitation Data'!$G$30,0,10*ROW('Sanitation Data'!G172)))</f>
        <v/>
      </c>
      <c r="DC178" s="298" t="str">
        <f ca="true">+IF(OFFSET('Sanitation Data'!$G$31,0,10*ROW('Sanitation Data'!G172))="","",OFFSET('Sanitation Data'!$G$31,0,10*ROW('Sanitation Data'!G172)))</f>
        <v/>
      </c>
      <c r="DD178" s="298" t="str">
        <f ca="true">+IF(OFFSET('Sanitation Data'!$G$32,0,10*ROW('Sanitation Data'!G172))="","",OFFSET('Sanitation Data'!$G$32,0,10*ROW('Sanitation Data'!G172)))</f>
        <v/>
      </c>
      <c r="DE178" s="298" t="str">
        <f ca="true">+IF(OFFSET('Sanitation Data'!$H$28,0,10*ROW('Sanitation Data'!H172))="","",OFFSET('Sanitation Data'!$H$28,0,10*ROW('Sanitation Data'!H172)))</f>
        <v/>
      </c>
      <c r="DF178" s="298" t="str">
        <f ca="true">+IF(OFFSET('Sanitation Data'!$H$29,0,10*ROW('Sanitation Data'!H172))="","",OFFSET('Sanitation Data'!$H$29,0,10*ROW('Sanitation Data'!H172)))</f>
        <v/>
      </c>
      <c r="DG178" s="298" t="str">
        <f ca="true">+IF(OFFSET('Sanitation Data'!$H$30,0,10*ROW('Sanitation Data'!H172))="","",OFFSET('Sanitation Data'!$H$30,0,10*ROW('Sanitation Data'!H172)))</f>
        <v/>
      </c>
      <c r="DH178" s="298" t="str">
        <f ca="true">+IF(OFFSET('Sanitation Data'!$H$31,0,10*ROW('Sanitation Data'!H172))="","",OFFSET('Sanitation Data'!$H$31,0,10*ROW('Sanitation Data'!H172)))</f>
        <v/>
      </c>
      <c r="DI178" s="298" t="str">
        <f ca="true">+IF(OFFSET('Sanitation Data'!$H$32,0,10*ROW('Sanitation Data'!H172))="","",OFFSET('Sanitation Data'!$H$32,0,10*ROW('Sanitation Data'!H172)))</f>
        <v/>
      </c>
      <c r="DJ178" s="298" t="str">
        <f ca="true">+IF(OFFSET('Sanitation Data'!$I$28,0,10*ROW('Sanitation Data'!I172))="","",OFFSET('Sanitation Data'!$I$28,0,10*ROW('Sanitation Data'!I172)))</f>
        <v/>
      </c>
      <c r="DK178" s="298" t="str">
        <f ca="true">+IF(OFFSET('Sanitation Data'!$I$29,0,10*ROW('Sanitation Data'!I172))="","",OFFSET('Sanitation Data'!$I$29,0,10*ROW('Sanitation Data'!I172)))</f>
        <v/>
      </c>
      <c r="DL178" s="298" t="str">
        <f ca="true">+IF(OFFSET('Sanitation Data'!$I$30,0,10*ROW('Sanitation Data'!I172))="","",OFFSET('Sanitation Data'!$I$30,0,10*ROW('Sanitation Data'!I172)))</f>
        <v/>
      </c>
      <c r="DM178" s="298" t="str">
        <f ca="true">+IF(OFFSET('Sanitation Data'!$I$31,0,10*ROW('Sanitation Data'!I172))="","",OFFSET('Sanitation Data'!$I$31,0,10*ROW('Sanitation Data'!I172)))</f>
        <v/>
      </c>
      <c r="DN178" s="298" t="str">
        <f ca="true">+IF(OFFSET('Sanitation Data'!$I$32,0,10*ROW('Sanitation Data'!I172))="","",OFFSET('Sanitation Data'!$I$32,0,10*ROW('Sanitation Data'!I172)))</f>
        <v/>
      </c>
      <c r="DO178" s="298" t="str">
        <f ca="true">+IF(OFFSET('Hygiene Data'!$D$11,0,10*ROW('Hygiene Data'!D172))="","",OFFSET('Hygiene Data'!$D$11,0,10*ROW('Hygiene Data'!D172)))</f>
        <v/>
      </c>
      <c r="DP178" s="298" t="str">
        <f ca="true">+IF(OFFSET('Hygiene Data'!$D$12,0,10*ROW('Hygiene Data'!D172))="","",OFFSET('Hygiene Data'!$D$12,0,10*ROW('Hygiene Data'!D172)))</f>
        <v/>
      </c>
      <c r="DQ178" s="298" t="str">
        <f ca="true">+IF(OFFSET('Hygiene Data'!$D$13,0,10*ROW('Hygiene Data'!D172))="","",OFFSET('Hygiene Data'!$D$13,0,10*ROW('Hygiene Data'!D172)))</f>
        <v/>
      </c>
      <c r="DR178" s="298" t="str">
        <f ca="true">+IF(OFFSET('Hygiene Data'!$E$11,0,10*ROW('Hygiene Data'!E172))="","",OFFSET('Hygiene Data'!$E$11,0,10*ROW('Hygiene Data'!E172)))</f>
        <v/>
      </c>
      <c r="DS178" s="298" t="str">
        <f ca="true">+IF(OFFSET('Hygiene Data'!$E$12,0,10*ROW('Hygiene Data'!E172))="","",OFFSET('Hygiene Data'!$E$12,0,10*ROW('Hygiene Data'!E172)))</f>
        <v/>
      </c>
      <c r="DT178" s="298" t="str">
        <f ca="true">+IF(OFFSET('Hygiene Data'!$E$13,0,10*ROW('Hygiene Data'!E172))="","",OFFSET('Hygiene Data'!$E$13,0,10*ROW('Hygiene Data'!E172)))</f>
        <v/>
      </c>
      <c r="DU178" s="298" t="str">
        <f ca="true">+IF(OFFSET('Hygiene Data'!$F$11,0,10*ROW('Hygiene Data'!F172))="","",OFFSET('Hygiene Data'!$F$11,0,10*ROW('Hygiene Data'!F172)))</f>
        <v/>
      </c>
      <c r="DV178" s="298" t="str">
        <f ca="true">+IF(OFFSET('Hygiene Data'!$F$12,0,10*ROW('Hygiene Data'!F172))="","",OFFSET('Hygiene Data'!$F$12,0,10*ROW('Hygiene Data'!F172)))</f>
        <v/>
      </c>
      <c r="DW178" s="298" t="str">
        <f ca="true">+IF(OFFSET('Hygiene Data'!$F$13,0,10*ROW('Hygiene Data'!F172))="","",OFFSET('Hygiene Data'!$F$13,0,10*ROW('Hygiene Data'!F172)))</f>
        <v/>
      </c>
      <c r="DX178" s="298" t="str">
        <f ca="true">+IF(OFFSET('Hygiene Data'!$G$11,0,10*ROW('Hygiene Data'!G172))="","",OFFSET('Hygiene Data'!$G$11,0,10*ROW('Hygiene Data'!G172)))</f>
        <v/>
      </c>
      <c r="DY178" s="298" t="str">
        <f ca="true">+IF(OFFSET('Hygiene Data'!$G$12,0,10*ROW('Hygiene Data'!G172))="","",OFFSET('Hygiene Data'!$G$12,0,10*ROW('Hygiene Data'!G172)))</f>
        <v/>
      </c>
      <c r="DZ178" s="298" t="str">
        <f ca="true">+IF(OFFSET('Hygiene Data'!$G$13,0,10*ROW('Hygiene Data'!G172))="","",OFFSET('Hygiene Data'!$G$13,0,10*ROW('Hygiene Data'!G172)))</f>
        <v/>
      </c>
      <c r="EA178" s="298" t="str">
        <f ca="true">+IF(OFFSET('Hygiene Data'!$H$11,0,10*ROW('Hygiene Data'!H172))="","",OFFSET('Hygiene Data'!$H$11,0,10*ROW('Hygiene Data'!H172)))</f>
        <v/>
      </c>
      <c r="EB178" s="298" t="str">
        <f ca="true">+IF(OFFSET('Hygiene Data'!$H$12,0,10*ROW('Hygiene Data'!H172))="","",OFFSET('Hygiene Data'!$H$12,0,10*ROW('Hygiene Data'!H172)))</f>
        <v/>
      </c>
      <c r="EC178" s="298" t="str">
        <f ca="true">+IF(OFFSET('Hygiene Data'!$H$13,0,10*ROW('Hygiene Data'!H172))="","",OFFSET('Hygiene Data'!$H$13,0,10*ROW('Hygiene Data'!H172)))</f>
        <v/>
      </c>
      <c r="ED178" s="298" t="str">
        <f ca="true">+IF(OFFSET('Hygiene Data'!$I$11,0,10*ROW('Hygiene Data'!I172))="","",OFFSET('Hygiene Data'!$I$11,0,10*ROW('Hygiene Data'!I172)))</f>
        <v/>
      </c>
      <c r="EE178" s="298" t="str">
        <f ca="true">+IF(OFFSET('Hygiene Data'!$I$12,0,10*ROW('Hygiene Data'!I172))="","",OFFSET('Hygiene Data'!$I$12,0,10*ROW('Hygiene Data'!I172)))</f>
        <v/>
      </c>
      <c r="EF178" s="298"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54"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8"/>
      <c r="BS179" s="298" t="str">
        <f ca="true">+IF(OFFSET('Water Data'!$D$27,0,10*ROW('Water Data'!D173))="","",OFFSET('Water Data'!$D$27,0,10*ROW('Water Data'!D173)))</f>
        <v/>
      </c>
      <c r="BT179" s="298" t="str">
        <f ca="true">+IF(OFFSET('Water Data'!$D$28,0,10*ROW('Water Data'!D173))="","",OFFSET('Water Data'!$D$28,0,10*ROW('Water Data'!D173)))</f>
        <v/>
      </c>
      <c r="BU179" s="298" t="str">
        <f ca="true">+IF(OFFSET('Water Data'!$D$29,0,10*ROW('Water Data'!D173))="","",OFFSET('Water Data'!$D$29,0,10*ROW('Water Data'!D173)))</f>
        <v/>
      </c>
      <c r="BV179" s="298" t="str">
        <f ca="true">+IF(OFFSET('Water Data'!$E$27,0,10*ROW('Water Data'!E173))="","",OFFSET('Water Data'!$E$27,0,10*ROW('Water Data'!E173)))</f>
        <v/>
      </c>
      <c r="BW179" s="298" t="str">
        <f ca="true">+IF(OFFSET('Water Data'!$E$28,0,10*ROW('Water Data'!E173))="","",OFFSET('Water Data'!$E$28,0,10*ROW('Water Data'!E173)))</f>
        <v/>
      </c>
      <c r="BX179" s="298" t="str">
        <f ca="true">+IF(OFFSET('Water Data'!$E$29,0,10*ROW('Water Data'!E173))="","",OFFSET('Water Data'!$E$29,0,10*ROW('Water Data'!E173)))</f>
        <v/>
      </c>
      <c r="BY179" s="298" t="str">
        <f ca="true">+IF(OFFSET('Water Data'!$F$27,0,10*ROW('Water Data'!F173))="","",OFFSET('Water Data'!$F$27,0,10*ROW('Water Data'!F173)))</f>
        <v/>
      </c>
      <c r="BZ179" s="298" t="str">
        <f ca="true">+IF(OFFSET('Water Data'!$F$28,0,10*ROW('Water Data'!F173))="","",OFFSET('Water Data'!$F$28,0,10*ROW('Water Data'!F173)))</f>
        <v/>
      </c>
      <c r="CA179" s="298" t="str">
        <f ca="true">+IF(OFFSET('Water Data'!$F$29,0,10*ROW('Water Data'!F173))="","",OFFSET('Water Data'!$F$29,0,10*ROW('Water Data'!F173)))</f>
        <v/>
      </c>
      <c r="CB179" s="298" t="str">
        <f ca="true">+IF(OFFSET('Water Data'!$G$27,0,10*ROW('Water Data'!G173))="","",OFFSET('Water Data'!$G$27,0,10*ROW('Water Data'!G173)))</f>
        <v/>
      </c>
      <c r="CC179" s="298" t="str">
        <f ca="true">+IF(OFFSET('Water Data'!$G$28,0,10*ROW('Water Data'!G173))="","",OFFSET('Water Data'!$G$28,0,10*ROW('Water Data'!G173)))</f>
        <v/>
      </c>
      <c r="CD179" s="298" t="str">
        <f ca="true">+IF(OFFSET('Water Data'!$G$29,0,10*ROW('Water Data'!G173))="","",OFFSET('Water Data'!$G$29,0,10*ROW('Water Data'!G173)))</f>
        <v/>
      </c>
      <c r="CE179" s="298" t="str">
        <f ca="true">+IF(OFFSET('Water Data'!$H$27,0,10*ROW('Water Data'!H173))="","",OFFSET('Water Data'!$H$27,0,10*ROW('Water Data'!H173)))</f>
        <v/>
      </c>
      <c r="CF179" s="298" t="str">
        <f ca="true">+IF(OFFSET('Water Data'!$H$28,0,10*ROW('Water Data'!H173))="","",OFFSET('Water Data'!$H$28,0,10*ROW('Water Data'!H173)))</f>
        <v/>
      </c>
      <c r="CG179" s="298" t="str">
        <f ca="true">+IF(OFFSET('Water Data'!$H$29,0,10*ROW('Water Data'!H173))="","",OFFSET('Water Data'!$H$29,0,10*ROW('Water Data'!H173)))</f>
        <v/>
      </c>
      <c r="CH179" s="298" t="str">
        <f ca="true">+IF(OFFSET('Water Data'!$I$27,0,10*ROW('Water Data'!I173))="","",OFFSET('Water Data'!$I$27,0,10*ROW('Water Data'!I173)))</f>
        <v/>
      </c>
      <c r="CI179" s="298" t="str">
        <f ca="true">+IF(OFFSET('Water Data'!$I$28,0,10*ROW('Water Data'!I173))="","",OFFSET('Water Data'!$I$28,0,10*ROW('Water Data'!I173)))</f>
        <v/>
      </c>
      <c r="CJ179" s="298" t="str">
        <f ca="true">+IF(OFFSET('Water Data'!$I$29,0,10*ROW('Water Data'!I173))="","",OFFSET('Water Data'!$I$29,0,10*ROW('Water Data'!I173)))</f>
        <v/>
      </c>
      <c r="CK179" s="298" t="str">
        <f ca="true">+IF(OFFSET('Sanitation Data'!$D$28,0,10*ROW('Sanitation Data'!D173))="","",OFFSET('Sanitation Data'!$D$28,0,10*ROW('Sanitation Data'!D173)))</f>
        <v/>
      </c>
      <c r="CL179" s="298" t="str">
        <f ca="true">+IF(OFFSET('Sanitation Data'!$D$29,0,10*ROW('Sanitation Data'!D173))="","",OFFSET('Sanitation Data'!$D$29,0,10*ROW('Sanitation Data'!D173)))</f>
        <v/>
      </c>
      <c r="CM179" s="298" t="str">
        <f ca="true">+IF(OFFSET('Sanitation Data'!$D$30,0,10*ROW('Sanitation Data'!D173))="","",OFFSET('Sanitation Data'!$D$30,0,10*ROW('Sanitation Data'!D173)))</f>
        <v/>
      </c>
      <c r="CN179" s="298" t="str">
        <f ca="true">+IF(OFFSET('Sanitation Data'!$D$31,0,10*ROW('Sanitation Data'!D173))="","",OFFSET('Sanitation Data'!$D$31,0,10*ROW('Sanitation Data'!D173)))</f>
        <v/>
      </c>
      <c r="CO179" s="298" t="str">
        <f ca="true">+IF(OFFSET('Sanitation Data'!$D$32,0,10*ROW('Sanitation Data'!D173))="","",OFFSET('Sanitation Data'!$D$32,0,10*ROW('Sanitation Data'!D173)))</f>
        <v/>
      </c>
      <c r="CP179" s="298" t="str">
        <f ca="true">+IF(OFFSET('Sanitation Data'!$E$28,0,10*ROW('Sanitation Data'!E173))="","",OFFSET('Sanitation Data'!$E$28,0,10*ROW('Sanitation Data'!E173)))</f>
        <v/>
      </c>
      <c r="CQ179" s="298" t="str">
        <f ca="true">+IF(OFFSET('Sanitation Data'!$E$29,0,10*ROW('Sanitation Data'!E173))="","",OFFSET('Sanitation Data'!$E$29,0,10*ROW('Sanitation Data'!E173)))</f>
        <v/>
      </c>
      <c r="CR179" s="298" t="str">
        <f ca="true">+IF(OFFSET('Sanitation Data'!$E$30,0,10*ROW('Sanitation Data'!E173))="","",OFFSET('Sanitation Data'!$E$30,0,10*ROW('Sanitation Data'!E173)))</f>
        <v/>
      </c>
      <c r="CS179" s="298" t="str">
        <f ca="true">+IF(OFFSET('Sanitation Data'!$E$31,0,10*ROW('Sanitation Data'!E173))="","",OFFSET('Sanitation Data'!$E$31,0,10*ROW('Sanitation Data'!E173)))</f>
        <v/>
      </c>
      <c r="CT179" s="298" t="str">
        <f ca="true">+IF(OFFSET('Sanitation Data'!$E$32,0,10*ROW('Sanitation Data'!E173))="","",OFFSET('Sanitation Data'!$E$32,0,10*ROW('Sanitation Data'!E173)))</f>
        <v/>
      </c>
      <c r="CU179" s="298" t="str">
        <f ca="true">+IF(OFFSET('Sanitation Data'!$F$28,0,10*ROW('Sanitation Data'!F173))="","",OFFSET('Sanitation Data'!$F$28,0,10*ROW('Sanitation Data'!F173)))</f>
        <v/>
      </c>
      <c r="CV179" s="298" t="str">
        <f ca="true">+IF(OFFSET('Sanitation Data'!$F$29,0,10*ROW('Sanitation Data'!F173))="","",OFFSET('Sanitation Data'!$F$29,0,10*ROW('Sanitation Data'!F173)))</f>
        <v/>
      </c>
      <c r="CW179" s="298" t="str">
        <f ca="true">+IF(OFFSET('Sanitation Data'!$F$30,0,10*ROW('Sanitation Data'!F173))="","",OFFSET('Sanitation Data'!$F$30,0,10*ROW('Sanitation Data'!F173)))</f>
        <v/>
      </c>
      <c r="CX179" s="298" t="str">
        <f ca="true">+IF(OFFSET('Sanitation Data'!$F$31,0,10*ROW('Sanitation Data'!F173))="","",OFFSET('Sanitation Data'!$F$31,0,10*ROW('Sanitation Data'!F173)))</f>
        <v/>
      </c>
      <c r="CY179" s="298" t="str">
        <f ca="true">+IF(OFFSET('Sanitation Data'!$F$32,0,10*ROW('Sanitation Data'!F173))="","",OFFSET('Sanitation Data'!$F$32,0,10*ROW('Sanitation Data'!F173)))</f>
        <v/>
      </c>
      <c r="CZ179" s="298" t="str">
        <f ca="true">+IF(OFFSET('Sanitation Data'!$G$28,0,10*ROW('Sanitation Data'!G173))="","",OFFSET('Sanitation Data'!$G$28,0,10*ROW('Sanitation Data'!G173)))</f>
        <v/>
      </c>
      <c r="DA179" s="298" t="str">
        <f ca="true">+IF(OFFSET('Sanitation Data'!$G$29,0,10*ROW('Sanitation Data'!G173))="","",OFFSET('Sanitation Data'!$G$29,0,10*ROW('Sanitation Data'!G173)))</f>
        <v/>
      </c>
      <c r="DB179" s="298" t="str">
        <f ca="true">+IF(OFFSET('Sanitation Data'!$G$30,0,10*ROW('Sanitation Data'!G173))="","",OFFSET('Sanitation Data'!$G$30,0,10*ROW('Sanitation Data'!G173)))</f>
        <v/>
      </c>
      <c r="DC179" s="298" t="str">
        <f ca="true">+IF(OFFSET('Sanitation Data'!$G$31,0,10*ROW('Sanitation Data'!G173))="","",OFFSET('Sanitation Data'!$G$31,0,10*ROW('Sanitation Data'!G173)))</f>
        <v/>
      </c>
      <c r="DD179" s="298" t="str">
        <f ca="true">+IF(OFFSET('Sanitation Data'!$G$32,0,10*ROW('Sanitation Data'!G173))="","",OFFSET('Sanitation Data'!$G$32,0,10*ROW('Sanitation Data'!G173)))</f>
        <v/>
      </c>
      <c r="DE179" s="298" t="str">
        <f ca="true">+IF(OFFSET('Sanitation Data'!$H$28,0,10*ROW('Sanitation Data'!H173))="","",OFFSET('Sanitation Data'!$H$28,0,10*ROW('Sanitation Data'!H173)))</f>
        <v/>
      </c>
      <c r="DF179" s="298" t="str">
        <f ca="true">+IF(OFFSET('Sanitation Data'!$H$29,0,10*ROW('Sanitation Data'!H173))="","",OFFSET('Sanitation Data'!$H$29,0,10*ROW('Sanitation Data'!H173)))</f>
        <v/>
      </c>
      <c r="DG179" s="298" t="str">
        <f ca="true">+IF(OFFSET('Sanitation Data'!$H$30,0,10*ROW('Sanitation Data'!H173))="","",OFFSET('Sanitation Data'!$H$30,0,10*ROW('Sanitation Data'!H173)))</f>
        <v/>
      </c>
      <c r="DH179" s="298" t="str">
        <f ca="true">+IF(OFFSET('Sanitation Data'!$H$31,0,10*ROW('Sanitation Data'!H173))="","",OFFSET('Sanitation Data'!$H$31,0,10*ROW('Sanitation Data'!H173)))</f>
        <v/>
      </c>
      <c r="DI179" s="298" t="str">
        <f ca="true">+IF(OFFSET('Sanitation Data'!$H$32,0,10*ROW('Sanitation Data'!H173))="","",OFFSET('Sanitation Data'!$H$32,0,10*ROW('Sanitation Data'!H173)))</f>
        <v/>
      </c>
      <c r="DJ179" s="298" t="str">
        <f ca="true">+IF(OFFSET('Sanitation Data'!$I$28,0,10*ROW('Sanitation Data'!I173))="","",OFFSET('Sanitation Data'!$I$28,0,10*ROW('Sanitation Data'!I173)))</f>
        <v/>
      </c>
      <c r="DK179" s="298" t="str">
        <f ca="true">+IF(OFFSET('Sanitation Data'!$I$29,0,10*ROW('Sanitation Data'!I173))="","",OFFSET('Sanitation Data'!$I$29,0,10*ROW('Sanitation Data'!I173)))</f>
        <v/>
      </c>
      <c r="DL179" s="298" t="str">
        <f ca="true">+IF(OFFSET('Sanitation Data'!$I$30,0,10*ROW('Sanitation Data'!I173))="","",OFFSET('Sanitation Data'!$I$30,0,10*ROW('Sanitation Data'!I173)))</f>
        <v/>
      </c>
      <c r="DM179" s="298" t="str">
        <f ca="true">+IF(OFFSET('Sanitation Data'!$I$31,0,10*ROW('Sanitation Data'!I173))="","",OFFSET('Sanitation Data'!$I$31,0,10*ROW('Sanitation Data'!I173)))</f>
        <v/>
      </c>
      <c r="DN179" s="298" t="str">
        <f ca="true">+IF(OFFSET('Sanitation Data'!$I$32,0,10*ROW('Sanitation Data'!I173))="","",OFFSET('Sanitation Data'!$I$32,0,10*ROW('Sanitation Data'!I173)))</f>
        <v/>
      </c>
      <c r="DO179" s="298" t="str">
        <f ca="true">+IF(OFFSET('Hygiene Data'!$D$11,0,10*ROW('Hygiene Data'!D173))="","",OFFSET('Hygiene Data'!$D$11,0,10*ROW('Hygiene Data'!D173)))</f>
        <v/>
      </c>
      <c r="DP179" s="298" t="str">
        <f ca="true">+IF(OFFSET('Hygiene Data'!$D$12,0,10*ROW('Hygiene Data'!D173))="","",OFFSET('Hygiene Data'!$D$12,0,10*ROW('Hygiene Data'!D173)))</f>
        <v/>
      </c>
      <c r="DQ179" s="298" t="str">
        <f ca="true">+IF(OFFSET('Hygiene Data'!$D$13,0,10*ROW('Hygiene Data'!D173))="","",OFFSET('Hygiene Data'!$D$13,0,10*ROW('Hygiene Data'!D173)))</f>
        <v/>
      </c>
      <c r="DR179" s="298" t="str">
        <f ca="true">+IF(OFFSET('Hygiene Data'!$E$11,0,10*ROW('Hygiene Data'!E173))="","",OFFSET('Hygiene Data'!$E$11,0,10*ROW('Hygiene Data'!E173)))</f>
        <v/>
      </c>
      <c r="DS179" s="298" t="str">
        <f ca="true">+IF(OFFSET('Hygiene Data'!$E$12,0,10*ROW('Hygiene Data'!E173))="","",OFFSET('Hygiene Data'!$E$12,0,10*ROW('Hygiene Data'!E173)))</f>
        <v/>
      </c>
      <c r="DT179" s="298" t="str">
        <f ca="true">+IF(OFFSET('Hygiene Data'!$E$13,0,10*ROW('Hygiene Data'!E173))="","",OFFSET('Hygiene Data'!$E$13,0,10*ROW('Hygiene Data'!E173)))</f>
        <v/>
      </c>
      <c r="DU179" s="298" t="str">
        <f ca="true">+IF(OFFSET('Hygiene Data'!$F$11,0,10*ROW('Hygiene Data'!F173))="","",OFFSET('Hygiene Data'!$F$11,0,10*ROW('Hygiene Data'!F173)))</f>
        <v/>
      </c>
      <c r="DV179" s="298" t="str">
        <f ca="true">+IF(OFFSET('Hygiene Data'!$F$12,0,10*ROW('Hygiene Data'!F173))="","",OFFSET('Hygiene Data'!$F$12,0,10*ROW('Hygiene Data'!F173)))</f>
        <v/>
      </c>
      <c r="DW179" s="298" t="str">
        <f ca="true">+IF(OFFSET('Hygiene Data'!$F$13,0,10*ROW('Hygiene Data'!F173))="","",OFFSET('Hygiene Data'!$F$13,0,10*ROW('Hygiene Data'!F173)))</f>
        <v/>
      </c>
      <c r="DX179" s="298" t="str">
        <f ca="true">+IF(OFFSET('Hygiene Data'!$G$11,0,10*ROW('Hygiene Data'!G173))="","",OFFSET('Hygiene Data'!$G$11,0,10*ROW('Hygiene Data'!G173)))</f>
        <v/>
      </c>
      <c r="DY179" s="298" t="str">
        <f ca="true">+IF(OFFSET('Hygiene Data'!$G$12,0,10*ROW('Hygiene Data'!G173))="","",OFFSET('Hygiene Data'!$G$12,0,10*ROW('Hygiene Data'!G173)))</f>
        <v/>
      </c>
      <c r="DZ179" s="298" t="str">
        <f ca="true">+IF(OFFSET('Hygiene Data'!$G$13,0,10*ROW('Hygiene Data'!G173))="","",OFFSET('Hygiene Data'!$G$13,0,10*ROW('Hygiene Data'!G173)))</f>
        <v/>
      </c>
      <c r="EA179" s="298" t="str">
        <f ca="true">+IF(OFFSET('Hygiene Data'!$H$11,0,10*ROW('Hygiene Data'!H173))="","",OFFSET('Hygiene Data'!$H$11,0,10*ROW('Hygiene Data'!H173)))</f>
        <v/>
      </c>
      <c r="EB179" s="298" t="str">
        <f ca="true">+IF(OFFSET('Hygiene Data'!$H$12,0,10*ROW('Hygiene Data'!H173))="","",OFFSET('Hygiene Data'!$H$12,0,10*ROW('Hygiene Data'!H173)))</f>
        <v/>
      </c>
      <c r="EC179" s="298" t="str">
        <f ca="true">+IF(OFFSET('Hygiene Data'!$H$13,0,10*ROW('Hygiene Data'!H173))="","",OFFSET('Hygiene Data'!$H$13,0,10*ROW('Hygiene Data'!H173)))</f>
        <v/>
      </c>
      <c r="ED179" s="298" t="str">
        <f ca="true">+IF(OFFSET('Hygiene Data'!$I$11,0,10*ROW('Hygiene Data'!I173))="","",OFFSET('Hygiene Data'!$I$11,0,10*ROW('Hygiene Data'!I173)))</f>
        <v/>
      </c>
      <c r="EE179" s="298" t="str">
        <f ca="true">+IF(OFFSET('Hygiene Data'!$I$12,0,10*ROW('Hygiene Data'!I173))="","",OFFSET('Hygiene Data'!$I$12,0,10*ROW('Hygiene Data'!I173)))</f>
        <v/>
      </c>
      <c r="EF179" s="298"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54"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8"/>
      <c r="BS180" s="298" t="str">
        <f ca="true">+IF(OFFSET('Water Data'!$D$27,0,10*ROW('Water Data'!D174))="","",OFFSET('Water Data'!$D$27,0,10*ROW('Water Data'!D174)))</f>
        <v/>
      </c>
      <c r="BT180" s="298" t="str">
        <f ca="true">+IF(OFFSET('Water Data'!$D$28,0,10*ROW('Water Data'!D174))="","",OFFSET('Water Data'!$D$28,0,10*ROW('Water Data'!D174)))</f>
        <v/>
      </c>
      <c r="BU180" s="298" t="str">
        <f ca="true">+IF(OFFSET('Water Data'!$D$29,0,10*ROW('Water Data'!D174))="","",OFFSET('Water Data'!$D$29,0,10*ROW('Water Data'!D174)))</f>
        <v/>
      </c>
      <c r="BV180" s="298" t="str">
        <f ca="true">+IF(OFFSET('Water Data'!$E$27,0,10*ROW('Water Data'!E174))="","",OFFSET('Water Data'!$E$27,0,10*ROW('Water Data'!E174)))</f>
        <v/>
      </c>
      <c r="BW180" s="298" t="str">
        <f ca="true">+IF(OFFSET('Water Data'!$E$28,0,10*ROW('Water Data'!E174))="","",OFFSET('Water Data'!$E$28,0,10*ROW('Water Data'!E174)))</f>
        <v/>
      </c>
      <c r="BX180" s="298" t="str">
        <f ca="true">+IF(OFFSET('Water Data'!$E$29,0,10*ROW('Water Data'!E174))="","",OFFSET('Water Data'!$E$29,0,10*ROW('Water Data'!E174)))</f>
        <v/>
      </c>
      <c r="BY180" s="298" t="str">
        <f ca="true">+IF(OFFSET('Water Data'!$F$27,0,10*ROW('Water Data'!F174))="","",OFFSET('Water Data'!$F$27,0,10*ROW('Water Data'!F174)))</f>
        <v/>
      </c>
      <c r="BZ180" s="298" t="str">
        <f ca="true">+IF(OFFSET('Water Data'!$F$28,0,10*ROW('Water Data'!F174))="","",OFFSET('Water Data'!$F$28,0,10*ROW('Water Data'!F174)))</f>
        <v/>
      </c>
      <c r="CA180" s="298" t="str">
        <f ca="true">+IF(OFFSET('Water Data'!$F$29,0,10*ROW('Water Data'!F174))="","",OFFSET('Water Data'!$F$29,0,10*ROW('Water Data'!F174)))</f>
        <v/>
      </c>
      <c r="CB180" s="298" t="str">
        <f ca="true">+IF(OFFSET('Water Data'!$G$27,0,10*ROW('Water Data'!G174))="","",OFFSET('Water Data'!$G$27,0,10*ROW('Water Data'!G174)))</f>
        <v/>
      </c>
      <c r="CC180" s="298" t="str">
        <f ca="true">+IF(OFFSET('Water Data'!$G$28,0,10*ROW('Water Data'!G174))="","",OFFSET('Water Data'!$G$28,0,10*ROW('Water Data'!G174)))</f>
        <v/>
      </c>
      <c r="CD180" s="298" t="str">
        <f ca="true">+IF(OFFSET('Water Data'!$G$29,0,10*ROW('Water Data'!G174))="","",OFFSET('Water Data'!$G$29,0,10*ROW('Water Data'!G174)))</f>
        <v/>
      </c>
      <c r="CE180" s="298" t="str">
        <f ca="true">+IF(OFFSET('Water Data'!$H$27,0,10*ROW('Water Data'!H174))="","",OFFSET('Water Data'!$H$27,0,10*ROW('Water Data'!H174)))</f>
        <v/>
      </c>
      <c r="CF180" s="298" t="str">
        <f ca="true">+IF(OFFSET('Water Data'!$H$28,0,10*ROW('Water Data'!H174))="","",OFFSET('Water Data'!$H$28,0,10*ROW('Water Data'!H174)))</f>
        <v/>
      </c>
      <c r="CG180" s="298" t="str">
        <f ca="true">+IF(OFFSET('Water Data'!$H$29,0,10*ROW('Water Data'!H174))="","",OFFSET('Water Data'!$H$29,0,10*ROW('Water Data'!H174)))</f>
        <v/>
      </c>
      <c r="CH180" s="298" t="str">
        <f ca="true">+IF(OFFSET('Water Data'!$I$27,0,10*ROW('Water Data'!I174))="","",OFFSET('Water Data'!$I$27,0,10*ROW('Water Data'!I174)))</f>
        <v/>
      </c>
      <c r="CI180" s="298" t="str">
        <f ca="true">+IF(OFFSET('Water Data'!$I$28,0,10*ROW('Water Data'!I174))="","",OFFSET('Water Data'!$I$28,0,10*ROW('Water Data'!I174)))</f>
        <v/>
      </c>
      <c r="CJ180" s="298" t="str">
        <f ca="true">+IF(OFFSET('Water Data'!$I$29,0,10*ROW('Water Data'!I174))="","",OFFSET('Water Data'!$I$29,0,10*ROW('Water Data'!I174)))</f>
        <v/>
      </c>
      <c r="CK180" s="298" t="str">
        <f ca="true">+IF(OFFSET('Sanitation Data'!$D$28,0,10*ROW('Sanitation Data'!D174))="","",OFFSET('Sanitation Data'!$D$28,0,10*ROW('Sanitation Data'!D174)))</f>
        <v/>
      </c>
      <c r="CL180" s="298" t="str">
        <f ca="true">+IF(OFFSET('Sanitation Data'!$D$29,0,10*ROW('Sanitation Data'!D174))="","",OFFSET('Sanitation Data'!$D$29,0,10*ROW('Sanitation Data'!D174)))</f>
        <v/>
      </c>
      <c r="CM180" s="298" t="str">
        <f ca="true">+IF(OFFSET('Sanitation Data'!$D$30,0,10*ROW('Sanitation Data'!D174))="","",OFFSET('Sanitation Data'!$D$30,0,10*ROW('Sanitation Data'!D174)))</f>
        <v/>
      </c>
      <c r="CN180" s="298" t="str">
        <f ca="true">+IF(OFFSET('Sanitation Data'!$D$31,0,10*ROW('Sanitation Data'!D174))="","",OFFSET('Sanitation Data'!$D$31,0,10*ROW('Sanitation Data'!D174)))</f>
        <v/>
      </c>
      <c r="CO180" s="298" t="str">
        <f ca="true">+IF(OFFSET('Sanitation Data'!$D$32,0,10*ROW('Sanitation Data'!D174))="","",OFFSET('Sanitation Data'!$D$32,0,10*ROW('Sanitation Data'!D174)))</f>
        <v/>
      </c>
      <c r="CP180" s="298" t="str">
        <f ca="true">+IF(OFFSET('Sanitation Data'!$E$28,0,10*ROW('Sanitation Data'!E174))="","",OFFSET('Sanitation Data'!$E$28,0,10*ROW('Sanitation Data'!E174)))</f>
        <v/>
      </c>
      <c r="CQ180" s="298" t="str">
        <f ca="true">+IF(OFFSET('Sanitation Data'!$E$29,0,10*ROW('Sanitation Data'!E174))="","",OFFSET('Sanitation Data'!$E$29,0,10*ROW('Sanitation Data'!E174)))</f>
        <v/>
      </c>
      <c r="CR180" s="298" t="str">
        <f ca="true">+IF(OFFSET('Sanitation Data'!$E$30,0,10*ROW('Sanitation Data'!E174))="","",OFFSET('Sanitation Data'!$E$30,0,10*ROW('Sanitation Data'!E174)))</f>
        <v/>
      </c>
      <c r="CS180" s="298" t="str">
        <f ca="true">+IF(OFFSET('Sanitation Data'!$E$31,0,10*ROW('Sanitation Data'!E174))="","",OFFSET('Sanitation Data'!$E$31,0,10*ROW('Sanitation Data'!E174)))</f>
        <v/>
      </c>
      <c r="CT180" s="298" t="str">
        <f ca="true">+IF(OFFSET('Sanitation Data'!$E$32,0,10*ROW('Sanitation Data'!E174))="","",OFFSET('Sanitation Data'!$E$32,0,10*ROW('Sanitation Data'!E174)))</f>
        <v/>
      </c>
      <c r="CU180" s="298" t="str">
        <f ca="true">+IF(OFFSET('Sanitation Data'!$F$28,0,10*ROW('Sanitation Data'!F174))="","",OFFSET('Sanitation Data'!$F$28,0,10*ROW('Sanitation Data'!F174)))</f>
        <v/>
      </c>
      <c r="CV180" s="298" t="str">
        <f ca="true">+IF(OFFSET('Sanitation Data'!$F$29,0,10*ROW('Sanitation Data'!F174))="","",OFFSET('Sanitation Data'!$F$29,0,10*ROW('Sanitation Data'!F174)))</f>
        <v/>
      </c>
      <c r="CW180" s="298" t="str">
        <f ca="true">+IF(OFFSET('Sanitation Data'!$F$30,0,10*ROW('Sanitation Data'!F174))="","",OFFSET('Sanitation Data'!$F$30,0,10*ROW('Sanitation Data'!F174)))</f>
        <v/>
      </c>
      <c r="CX180" s="298" t="str">
        <f ca="true">+IF(OFFSET('Sanitation Data'!$F$31,0,10*ROW('Sanitation Data'!F174))="","",OFFSET('Sanitation Data'!$F$31,0,10*ROW('Sanitation Data'!F174)))</f>
        <v/>
      </c>
      <c r="CY180" s="298" t="str">
        <f ca="true">+IF(OFFSET('Sanitation Data'!$F$32,0,10*ROW('Sanitation Data'!F174))="","",OFFSET('Sanitation Data'!$F$32,0,10*ROW('Sanitation Data'!F174)))</f>
        <v/>
      </c>
      <c r="CZ180" s="298" t="str">
        <f ca="true">+IF(OFFSET('Sanitation Data'!$G$28,0,10*ROW('Sanitation Data'!G174))="","",OFFSET('Sanitation Data'!$G$28,0,10*ROW('Sanitation Data'!G174)))</f>
        <v/>
      </c>
      <c r="DA180" s="298" t="str">
        <f ca="true">+IF(OFFSET('Sanitation Data'!$G$29,0,10*ROW('Sanitation Data'!G174))="","",OFFSET('Sanitation Data'!$G$29,0,10*ROW('Sanitation Data'!G174)))</f>
        <v/>
      </c>
      <c r="DB180" s="298" t="str">
        <f ca="true">+IF(OFFSET('Sanitation Data'!$G$30,0,10*ROW('Sanitation Data'!G174))="","",OFFSET('Sanitation Data'!$G$30,0,10*ROW('Sanitation Data'!G174)))</f>
        <v/>
      </c>
      <c r="DC180" s="298" t="str">
        <f ca="true">+IF(OFFSET('Sanitation Data'!$G$31,0,10*ROW('Sanitation Data'!G174))="","",OFFSET('Sanitation Data'!$G$31,0,10*ROW('Sanitation Data'!G174)))</f>
        <v/>
      </c>
      <c r="DD180" s="298" t="str">
        <f ca="true">+IF(OFFSET('Sanitation Data'!$G$32,0,10*ROW('Sanitation Data'!G174))="","",OFFSET('Sanitation Data'!$G$32,0,10*ROW('Sanitation Data'!G174)))</f>
        <v/>
      </c>
      <c r="DE180" s="298" t="str">
        <f ca="true">+IF(OFFSET('Sanitation Data'!$H$28,0,10*ROW('Sanitation Data'!H174))="","",OFFSET('Sanitation Data'!$H$28,0,10*ROW('Sanitation Data'!H174)))</f>
        <v/>
      </c>
      <c r="DF180" s="298" t="str">
        <f ca="true">+IF(OFFSET('Sanitation Data'!$H$29,0,10*ROW('Sanitation Data'!H174))="","",OFFSET('Sanitation Data'!$H$29,0,10*ROW('Sanitation Data'!H174)))</f>
        <v/>
      </c>
      <c r="DG180" s="298" t="str">
        <f ca="true">+IF(OFFSET('Sanitation Data'!$H$30,0,10*ROW('Sanitation Data'!H174))="","",OFFSET('Sanitation Data'!$H$30,0,10*ROW('Sanitation Data'!H174)))</f>
        <v/>
      </c>
      <c r="DH180" s="298" t="str">
        <f ca="true">+IF(OFFSET('Sanitation Data'!$H$31,0,10*ROW('Sanitation Data'!H174))="","",OFFSET('Sanitation Data'!$H$31,0,10*ROW('Sanitation Data'!H174)))</f>
        <v/>
      </c>
      <c r="DI180" s="298" t="str">
        <f ca="true">+IF(OFFSET('Sanitation Data'!$H$32,0,10*ROW('Sanitation Data'!H174))="","",OFFSET('Sanitation Data'!$H$32,0,10*ROW('Sanitation Data'!H174)))</f>
        <v/>
      </c>
      <c r="DJ180" s="298" t="str">
        <f ca="true">+IF(OFFSET('Sanitation Data'!$I$28,0,10*ROW('Sanitation Data'!I174))="","",OFFSET('Sanitation Data'!$I$28,0,10*ROW('Sanitation Data'!I174)))</f>
        <v/>
      </c>
      <c r="DK180" s="298" t="str">
        <f ca="true">+IF(OFFSET('Sanitation Data'!$I$29,0,10*ROW('Sanitation Data'!I174))="","",OFFSET('Sanitation Data'!$I$29,0,10*ROW('Sanitation Data'!I174)))</f>
        <v/>
      </c>
      <c r="DL180" s="298" t="str">
        <f ca="true">+IF(OFFSET('Sanitation Data'!$I$30,0,10*ROW('Sanitation Data'!I174))="","",OFFSET('Sanitation Data'!$I$30,0,10*ROW('Sanitation Data'!I174)))</f>
        <v/>
      </c>
      <c r="DM180" s="298" t="str">
        <f ca="true">+IF(OFFSET('Sanitation Data'!$I$31,0,10*ROW('Sanitation Data'!I174))="","",OFFSET('Sanitation Data'!$I$31,0,10*ROW('Sanitation Data'!I174)))</f>
        <v/>
      </c>
      <c r="DN180" s="298" t="str">
        <f ca="true">+IF(OFFSET('Sanitation Data'!$I$32,0,10*ROW('Sanitation Data'!I174))="","",OFFSET('Sanitation Data'!$I$32,0,10*ROW('Sanitation Data'!I174)))</f>
        <v/>
      </c>
      <c r="DO180" s="298" t="str">
        <f ca="true">+IF(OFFSET('Hygiene Data'!$D$11,0,10*ROW('Hygiene Data'!D174))="","",OFFSET('Hygiene Data'!$D$11,0,10*ROW('Hygiene Data'!D174)))</f>
        <v/>
      </c>
      <c r="DP180" s="298" t="str">
        <f ca="true">+IF(OFFSET('Hygiene Data'!$D$12,0,10*ROW('Hygiene Data'!D174))="","",OFFSET('Hygiene Data'!$D$12,0,10*ROW('Hygiene Data'!D174)))</f>
        <v/>
      </c>
      <c r="DQ180" s="298" t="str">
        <f ca="true">+IF(OFFSET('Hygiene Data'!$D$13,0,10*ROW('Hygiene Data'!D174))="","",OFFSET('Hygiene Data'!$D$13,0,10*ROW('Hygiene Data'!D174)))</f>
        <v/>
      </c>
      <c r="DR180" s="298" t="str">
        <f ca="true">+IF(OFFSET('Hygiene Data'!$E$11,0,10*ROW('Hygiene Data'!E174))="","",OFFSET('Hygiene Data'!$E$11,0,10*ROW('Hygiene Data'!E174)))</f>
        <v/>
      </c>
      <c r="DS180" s="298" t="str">
        <f ca="true">+IF(OFFSET('Hygiene Data'!$E$12,0,10*ROW('Hygiene Data'!E174))="","",OFFSET('Hygiene Data'!$E$12,0,10*ROW('Hygiene Data'!E174)))</f>
        <v/>
      </c>
      <c r="DT180" s="298" t="str">
        <f ca="true">+IF(OFFSET('Hygiene Data'!$E$13,0,10*ROW('Hygiene Data'!E174))="","",OFFSET('Hygiene Data'!$E$13,0,10*ROW('Hygiene Data'!E174)))</f>
        <v/>
      </c>
      <c r="DU180" s="298" t="str">
        <f ca="true">+IF(OFFSET('Hygiene Data'!$F$11,0,10*ROW('Hygiene Data'!F174))="","",OFFSET('Hygiene Data'!$F$11,0,10*ROW('Hygiene Data'!F174)))</f>
        <v/>
      </c>
      <c r="DV180" s="298" t="str">
        <f ca="true">+IF(OFFSET('Hygiene Data'!$F$12,0,10*ROW('Hygiene Data'!F174))="","",OFFSET('Hygiene Data'!$F$12,0,10*ROW('Hygiene Data'!F174)))</f>
        <v/>
      </c>
      <c r="DW180" s="298" t="str">
        <f ca="true">+IF(OFFSET('Hygiene Data'!$F$13,0,10*ROW('Hygiene Data'!F174))="","",OFFSET('Hygiene Data'!$F$13,0,10*ROW('Hygiene Data'!F174)))</f>
        <v/>
      </c>
      <c r="DX180" s="298" t="str">
        <f ca="true">+IF(OFFSET('Hygiene Data'!$G$11,0,10*ROW('Hygiene Data'!G174))="","",OFFSET('Hygiene Data'!$G$11,0,10*ROW('Hygiene Data'!G174)))</f>
        <v/>
      </c>
      <c r="DY180" s="298" t="str">
        <f ca="true">+IF(OFFSET('Hygiene Data'!$G$12,0,10*ROW('Hygiene Data'!G174))="","",OFFSET('Hygiene Data'!$G$12,0,10*ROW('Hygiene Data'!G174)))</f>
        <v/>
      </c>
      <c r="DZ180" s="298" t="str">
        <f ca="true">+IF(OFFSET('Hygiene Data'!$G$13,0,10*ROW('Hygiene Data'!G174))="","",OFFSET('Hygiene Data'!$G$13,0,10*ROW('Hygiene Data'!G174)))</f>
        <v/>
      </c>
      <c r="EA180" s="298" t="str">
        <f ca="true">+IF(OFFSET('Hygiene Data'!$H$11,0,10*ROW('Hygiene Data'!H174))="","",OFFSET('Hygiene Data'!$H$11,0,10*ROW('Hygiene Data'!H174)))</f>
        <v/>
      </c>
      <c r="EB180" s="298" t="str">
        <f ca="true">+IF(OFFSET('Hygiene Data'!$H$12,0,10*ROW('Hygiene Data'!H174))="","",OFFSET('Hygiene Data'!$H$12,0,10*ROW('Hygiene Data'!H174)))</f>
        <v/>
      </c>
      <c r="EC180" s="298" t="str">
        <f ca="true">+IF(OFFSET('Hygiene Data'!$H$13,0,10*ROW('Hygiene Data'!H174))="","",OFFSET('Hygiene Data'!$H$13,0,10*ROW('Hygiene Data'!H174)))</f>
        <v/>
      </c>
      <c r="ED180" s="298" t="str">
        <f ca="true">+IF(OFFSET('Hygiene Data'!$I$11,0,10*ROW('Hygiene Data'!I174))="","",OFFSET('Hygiene Data'!$I$11,0,10*ROW('Hygiene Data'!I174)))</f>
        <v/>
      </c>
      <c r="EE180" s="298" t="str">
        <f ca="true">+IF(OFFSET('Hygiene Data'!$I$12,0,10*ROW('Hygiene Data'!I174))="","",OFFSET('Hygiene Data'!$I$12,0,10*ROW('Hygiene Data'!I174)))</f>
        <v/>
      </c>
      <c r="EF180" s="298"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54"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8"/>
      <c r="BS181" s="298" t="str">
        <f ca="true">+IF(OFFSET('Water Data'!$D$27,0,10*ROW('Water Data'!D175))="","",OFFSET('Water Data'!$D$27,0,10*ROW('Water Data'!D175)))</f>
        <v/>
      </c>
      <c r="BT181" s="298" t="str">
        <f ca="true">+IF(OFFSET('Water Data'!$D$28,0,10*ROW('Water Data'!D175))="","",OFFSET('Water Data'!$D$28,0,10*ROW('Water Data'!D175)))</f>
        <v/>
      </c>
      <c r="BU181" s="298" t="str">
        <f ca="true">+IF(OFFSET('Water Data'!$D$29,0,10*ROW('Water Data'!D175))="","",OFFSET('Water Data'!$D$29,0,10*ROW('Water Data'!D175)))</f>
        <v/>
      </c>
      <c r="BV181" s="298" t="str">
        <f ca="true">+IF(OFFSET('Water Data'!$E$27,0,10*ROW('Water Data'!E175))="","",OFFSET('Water Data'!$E$27,0,10*ROW('Water Data'!E175)))</f>
        <v/>
      </c>
      <c r="BW181" s="298" t="str">
        <f ca="true">+IF(OFFSET('Water Data'!$E$28,0,10*ROW('Water Data'!E175))="","",OFFSET('Water Data'!$E$28,0,10*ROW('Water Data'!E175)))</f>
        <v/>
      </c>
      <c r="BX181" s="298" t="str">
        <f ca="true">+IF(OFFSET('Water Data'!$E$29,0,10*ROW('Water Data'!E175))="","",OFFSET('Water Data'!$E$29,0,10*ROW('Water Data'!E175)))</f>
        <v/>
      </c>
      <c r="BY181" s="298" t="str">
        <f ca="true">+IF(OFFSET('Water Data'!$F$27,0,10*ROW('Water Data'!F175))="","",OFFSET('Water Data'!$F$27,0,10*ROW('Water Data'!F175)))</f>
        <v/>
      </c>
      <c r="BZ181" s="298" t="str">
        <f ca="true">+IF(OFFSET('Water Data'!$F$28,0,10*ROW('Water Data'!F175))="","",OFFSET('Water Data'!$F$28,0,10*ROW('Water Data'!F175)))</f>
        <v/>
      </c>
      <c r="CA181" s="298" t="str">
        <f ca="true">+IF(OFFSET('Water Data'!$F$29,0,10*ROW('Water Data'!F175))="","",OFFSET('Water Data'!$F$29,0,10*ROW('Water Data'!F175)))</f>
        <v/>
      </c>
      <c r="CB181" s="298" t="str">
        <f ca="true">+IF(OFFSET('Water Data'!$G$27,0,10*ROW('Water Data'!G175))="","",OFFSET('Water Data'!$G$27,0,10*ROW('Water Data'!G175)))</f>
        <v/>
      </c>
      <c r="CC181" s="298" t="str">
        <f ca="true">+IF(OFFSET('Water Data'!$G$28,0,10*ROW('Water Data'!G175))="","",OFFSET('Water Data'!$G$28,0,10*ROW('Water Data'!G175)))</f>
        <v/>
      </c>
      <c r="CD181" s="298" t="str">
        <f ca="true">+IF(OFFSET('Water Data'!$G$29,0,10*ROW('Water Data'!G175))="","",OFFSET('Water Data'!$G$29,0,10*ROW('Water Data'!G175)))</f>
        <v/>
      </c>
      <c r="CE181" s="298" t="str">
        <f ca="true">+IF(OFFSET('Water Data'!$H$27,0,10*ROW('Water Data'!H175))="","",OFFSET('Water Data'!$H$27,0,10*ROW('Water Data'!H175)))</f>
        <v/>
      </c>
      <c r="CF181" s="298" t="str">
        <f ca="true">+IF(OFFSET('Water Data'!$H$28,0,10*ROW('Water Data'!H175))="","",OFFSET('Water Data'!$H$28,0,10*ROW('Water Data'!H175)))</f>
        <v/>
      </c>
      <c r="CG181" s="298" t="str">
        <f ca="true">+IF(OFFSET('Water Data'!$H$29,0,10*ROW('Water Data'!H175))="","",OFFSET('Water Data'!$H$29,0,10*ROW('Water Data'!H175)))</f>
        <v/>
      </c>
      <c r="CH181" s="298" t="str">
        <f ca="true">+IF(OFFSET('Water Data'!$I$27,0,10*ROW('Water Data'!I175))="","",OFFSET('Water Data'!$I$27,0,10*ROW('Water Data'!I175)))</f>
        <v/>
      </c>
      <c r="CI181" s="298" t="str">
        <f ca="true">+IF(OFFSET('Water Data'!$I$28,0,10*ROW('Water Data'!I175))="","",OFFSET('Water Data'!$I$28,0,10*ROW('Water Data'!I175)))</f>
        <v/>
      </c>
      <c r="CJ181" s="298" t="str">
        <f ca="true">+IF(OFFSET('Water Data'!$I$29,0,10*ROW('Water Data'!I175))="","",OFFSET('Water Data'!$I$29,0,10*ROW('Water Data'!I175)))</f>
        <v/>
      </c>
      <c r="CK181" s="298" t="str">
        <f ca="true">+IF(OFFSET('Sanitation Data'!$D$28,0,10*ROW('Sanitation Data'!D175))="","",OFFSET('Sanitation Data'!$D$28,0,10*ROW('Sanitation Data'!D175)))</f>
        <v/>
      </c>
      <c r="CL181" s="298" t="str">
        <f ca="true">+IF(OFFSET('Sanitation Data'!$D$29,0,10*ROW('Sanitation Data'!D175))="","",OFFSET('Sanitation Data'!$D$29,0,10*ROW('Sanitation Data'!D175)))</f>
        <v/>
      </c>
      <c r="CM181" s="298" t="str">
        <f ca="true">+IF(OFFSET('Sanitation Data'!$D$30,0,10*ROW('Sanitation Data'!D175))="","",OFFSET('Sanitation Data'!$D$30,0,10*ROW('Sanitation Data'!D175)))</f>
        <v/>
      </c>
      <c r="CN181" s="298" t="str">
        <f ca="true">+IF(OFFSET('Sanitation Data'!$D$31,0,10*ROW('Sanitation Data'!D175))="","",OFFSET('Sanitation Data'!$D$31,0,10*ROW('Sanitation Data'!D175)))</f>
        <v/>
      </c>
      <c r="CO181" s="298" t="str">
        <f ca="true">+IF(OFFSET('Sanitation Data'!$D$32,0,10*ROW('Sanitation Data'!D175))="","",OFFSET('Sanitation Data'!$D$32,0,10*ROW('Sanitation Data'!D175)))</f>
        <v/>
      </c>
      <c r="CP181" s="298" t="str">
        <f ca="true">+IF(OFFSET('Sanitation Data'!$E$28,0,10*ROW('Sanitation Data'!E175))="","",OFFSET('Sanitation Data'!$E$28,0,10*ROW('Sanitation Data'!E175)))</f>
        <v/>
      </c>
      <c r="CQ181" s="298" t="str">
        <f ca="true">+IF(OFFSET('Sanitation Data'!$E$29,0,10*ROW('Sanitation Data'!E175))="","",OFFSET('Sanitation Data'!$E$29,0,10*ROW('Sanitation Data'!E175)))</f>
        <v/>
      </c>
      <c r="CR181" s="298" t="str">
        <f ca="true">+IF(OFFSET('Sanitation Data'!$E$30,0,10*ROW('Sanitation Data'!E175))="","",OFFSET('Sanitation Data'!$E$30,0,10*ROW('Sanitation Data'!E175)))</f>
        <v/>
      </c>
      <c r="CS181" s="298" t="str">
        <f ca="true">+IF(OFFSET('Sanitation Data'!$E$31,0,10*ROW('Sanitation Data'!E175))="","",OFFSET('Sanitation Data'!$E$31,0,10*ROW('Sanitation Data'!E175)))</f>
        <v/>
      </c>
      <c r="CT181" s="298" t="str">
        <f ca="true">+IF(OFFSET('Sanitation Data'!$E$32,0,10*ROW('Sanitation Data'!E175))="","",OFFSET('Sanitation Data'!$E$32,0,10*ROW('Sanitation Data'!E175)))</f>
        <v/>
      </c>
      <c r="CU181" s="298" t="str">
        <f ca="true">+IF(OFFSET('Sanitation Data'!$F$28,0,10*ROW('Sanitation Data'!F175))="","",OFFSET('Sanitation Data'!$F$28,0,10*ROW('Sanitation Data'!F175)))</f>
        <v/>
      </c>
      <c r="CV181" s="298" t="str">
        <f ca="true">+IF(OFFSET('Sanitation Data'!$F$29,0,10*ROW('Sanitation Data'!F175))="","",OFFSET('Sanitation Data'!$F$29,0,10*ROW('Sanitation Data'!F175)))</f>
        <v/>
      </c>
      <c r="CW181" s="298" t="str">
        <f ca="true">+IF(OFFSET('Sanitation Data'!$F$30,0,10*ROW('Sanitation Data'!F175))="","",OFFSET('Sanitation Data'!$F$30,0,10*ROW('Sanitation Data'!F175)))</f>
        <v/>
      </c>
      <c r="CX181" s="298" t="str">
        <f ca="true">+IF(OFFSET('Sanitation Data'!$F$31,0,10*ROW('Sanitation Data'!F175))="","",OFFSET('Sanitation Data'!$F$31,0,10*ROW('Sanitation Data'!F175)))</f>
        <v/>
      </c>
      <c r="CY181" s="298" t="str">
        <f ca="true">+IF(OFFSET('Sanitation Data'!$F$32,0,10*ROW('Sanitation Data'!F175))="","",OFFSET('Sanitation Data'!$F$32,0,10*ROW('Sanitation Data'!F175)))</f>
        <v/>
      </c>
      <c r="CZ181" s="298" t="str">
        <f ca="true">+IF(OFFSET('Sanitation Data'!$G$28,0,10*ROW('Sanitation Data'!G175))="","",OFFSET('Sanitation Data'!$G$28,0,10*ROW('Sanitation Data'!G175)))</f>
        <v/>
      </c>
      <c r="DA181" s="298" t="str">
        <f ca="true">+IF(OFFSET('Sanitation Data'!$G$29,0,10*ROW('Sanitation Data'!G175))="","",OFFSET('Sanitation Data'!$G$29,0,10*ROW('Sanitation Data'!G175)))</f>
        <v/>
      </c>
      <c r="DB181" s="298" t="str">
        <f ca="true">+IF(OFFSET('Sanitation Data'!$G$30,0,10*ROW('Sanitation Data'!G175))="","",OFFSET('Sanitation Data'!$G$30,0,10*ROW('Sanitation Data'!G175)))</f>
        <v/>
      </c>
      <c r="DC181" s="298" t="str">
        <f ca="true">+IF(OFFSET('Sanitation Data'!$G$31,0,10*ROW('Sanitation Data'!G175))="","",OFFSET('Sanitation Data'!$G$31,0,10*ROW('Sanitation Data'!G175)))</f>
        <v/>
      </c>
      <c r="DD181" s="298" t="str">
        <f ca="true">+IF(OFFSET('Sanitation Data'!$G$32,0,10*ROW('Sanitation Data'!G175))="","",OFFSET('Sanitation Data'!$G$32,0,10*ROW('Sanitation Data'!G175)))</f>
        <v/>
      </c>
      <c r="DE181" s="298" t="str">
        <f ca="true">+IF(OFFSET('Sanitation Data'!$H$28,0,10*ROW('Sanitation Data'!H175))="","",OFFSET('Sanitation Data'!$H$28,0,10*ROW('Sanitation Data'!H175)))</f>
        <v/>
      </c>
      <c r="DF181" s="298" t="str">
        <f ca="true">+IF(OFFSET('Sanitation Data'!$H$29,0,10*ROW('Sanitation Data'!H175))="","",OFFSET('Sanitation Data'!$H$29,0,10*ROW('Sanitation Data'!H175)))</f>
        <v/>
      </c>
      <c r="DG181" s="298" t="str">
        <f ca="true">+IF(OFFSET('Sanitation Data'!$H$30,0,10*ROW('Sanitation Data'!H175))="","",OFFSET('Sanitation Data'!$H$30,0,10*ROW('Sanitation Data'!H175)))</f>
        <v/>
      </c>
      <c r="DH181" s="298" t="str">
        <f ca="true">+IF(OFFSET('Sanitation Data'!$H$31,0,10*ROW('Sanitation Data'!H175))="","",OFFSET('Sanitation Data'!$H$31,0,10*ROW('Sanitation Data'!H175)))</f>
        <v/>
      </c>
      <c r="DI181" s="298" t="str">
        <f ca="true">+IF(OFFSET('Sanitation Data'!$H$32,0,10*ROW('Sanitation Data'!H175))="","",OFFSET('Sanitation Data'!$H$32,0,10*ROW('Sanitation Data'!H175)))</f>
        <v/>
      </c>
      <c r="DJ181" s="298" t="str">
        <f ca="true">+IF(OFFSET('Sanitation Data'!$I$28,0,10*ROW('Sanitation Data'!I175))="","",OFFSET('Sanitation Data'!$I$28,0,10*ROW('Sanitation Data'!I175)))</f>
        <v/>
      </c>
      <c r="DK181" s="298" t="str">
        <f ca="true">+IF(OFFSET('Sanitation Data'!$I$29,0,10*ROW('Sanitation Data'!I175))="","",OFFSET('Sanitation Data'!$I$29,0,10*ROW('Sanitation Data'!I175)))</f>
        <v/>
      </c>
      <c r="DL181" s="298" t="str">
        <f ca="true">+IF(OFFSET('Sanitation Data'!$I$30,0,10*ROW('Sanitation Data'!I175))="","",OFFSET('Sanitation Data'!$I$30,0,10*ROW('Sanitation Data'!I175)))</f>
        <v/>
      </c>
      <c r="DM181" s="298" t="str">
        <f ca="true">+IF(OFFSET('Sanitation Data'!$I$31,0,10*ROW('Sanitation Data'!I175))="","",OFFSET('Sanitation Data'!$I$31,0,10*ROW('Sanitation Data'!I175)))</f>
        <v/>
      </c>
      <c r="DN181" s="298" t="str">
        <f ca="true">+IF(OFFSET('Sanitation Data'!$I$32,0,10*ROW('Sanitation Data'!I175))="","",OFFSET('Sanitation Data'!$I$32,0,10*ROW('Sanitation Data'!I175)))</f>
        <v/>
      </c>
      <c r="DO181" s="298" t="str">
        <f ca="true">+IF(OFFSET('Hygiene Data'!$D$11,0,10*ROW('Hygiene Data'!D175))="","",OFFSET('Hygiene Data'!$D$11,0,10*ROW('Hygiene Data'!D175)))</f>
        <v/>
      </c>
      <c r="DP181" s="298" t="str">
        <f ca="true">+IF(OFFSET('Hygiene Data'!$D$12,0,10*ROW('Hygiene Data'!D175))="","",OFFSET('Hygiene Data'!$D$12,0,10*ROW('Hygiene Data'!D175)))</f>
        <v/>
      </c>
      <c r="DQ181" s="298" t="str">
        <f ca="true">+IF(OFFSET('Hygiene Data'!$D$13,0,10*ROW('Hygiene Data'!D175))="","",OFFSET('Hygiene Data'!$D$13,0,10*ROW('Hygiene Data'!D175)))</f>
        <v/>
      </c>
      <c r="DR181" s="298" t="str">
        <f ca="true">+IF(OFFSET('Hygiene Data'!$E$11,0,10*ROW('Hygiene Data'!E175))="","",OFFSET('Hygiene Data'!$E$11,0,10*ROW('Hygiene Data'!E175)))</f>
        <v/>
      </c>
      <c r="DS181" s="298" t="str">
        <f ca="true">+IF(OFFSET('Hygiene Data'!$E$12,0,10*ROW('Hygiene Data'!E175))="","",OFFSET('Hygiene Data'!$E$12,0,10*ROW('Hygiene Data'!E175)))</f>
        <v/>
      </c>
      <c r="DT181" s="298" t="str">
        <f ca="true">+IF(OFFSET('Hygiene Data'!$E$13,0,10*ROW('Hygiene Data'!E175))="","",OFFSET('Hygiene Data'!$E$13,0,10*ROW('Hygiene Data'!E175)))</f>
        <v/>
      </c>
      <c r="DU181" s="298" t="str">
        <f ca="true">+IF(OFFSET('Hygiene Data'!$F$11,0,10*ROW('Hygiene Data'!F175))="","",OFFSET('Hygiene Data'!$F$11,0,10*ROW('Hygiene Data'!F175)))</f>
        <v/>
      </c>
      <c r="DV181" s="298" t="str">
        <f ca="true">+IF(OFFSET('Hygiene Data'!$F$12,0,10*ROW('Hygiene Data'!F175))="","",OFFSET('Hygiene Data'!$F$12,0,10*ROW('Hygiene Data'!F175)))</f>
        <v/>
      </c>
      <c r="DW181" s="298" t="str">
        <f ca="true">+IF(OFFSET('Hygiene Data'!$F$13,0,10*ROW('Hygiene Data'!F175))="","",OFFSET('Hygiene Data'!$F$13,0,10*ROW('Hygiene Data'!F175)))</f>
        <v/>
      </c>
      <c r="DX181" s="298" t="str">
        <f ca="true">+IF(OFFSET('Hygiene Data'!$G$11,0,10*ROW('Hygiene Data'!G175))="","",OFFSET('Hygiene Data'!$G$11,0,10*ROW('Hygiene Data'!G175)))</f>
        <v/>
      </c>
      <c r="DY181" s="298" t="str">
        <f ca="true">+IF(OFFSET('Hygiene Data'!$G$12,0,10*ROW('Hygiene Data'!G175))="","",OFFSET('Hygiene Data'!$G$12,0,10*ROW('Hygiene Data'!G175)))</f>
        <v/>
      </c>
      <c r="DZ181" s="298" t="str">
        <f ca="true">+IF(OFFSET('Hygiene Data'!$G$13,0,10*ROW('Hygiene Data'!G175))="","",OFFSET('Hygiene Data'!$G$13,0,10*ROW('Hygiene Data'!G175)))</f>
        <v/>
      </c>
      <c r="EA181" s="298" t="str">
        <f ca="true">+IF(OFFSET('Hygiene Data'!$H$11,0,10*ROW('Hygiene Data'!H175))="","",OFFSET('Hygiene Data'!$H$11,0,10*ROW('Hygiene Data'!H175)))</f>
        <v/>
      </c>
      <c r="EB181" s="298" t="str">
        <f ca="true">+IF(OFFSET('Hygiene Data'!$H$12,0,10*ROW('Hygiene Data'!H175))="","",OFFSET('Hygiene Data'!$H$12,0,10*ROW('Hygiene Data'!H175)))</f>
        <v/>
      </c>
      <c r="EC181" s="298" t="str">
        <f ca="true">+IF(OFFSET('Hygiene Data'!$H$13,0,10*ROW('Hygiene Data'!H175))="","",OFFSET('Hygiene Data'!$H$13,0,10*ROW('Hygiene Data'!H175)))</f>
        <v/>
      </c>
      <c r="ED181" s="298" t="str">
        <f ca="true">+IF(OFFSET('Hygiene Data'!$I$11,0,10*ROW('Hygiene Data'!I175))="","",OFFSET('Hygiene Data'!$I$11,0,10*ROW('Hygiene Data'!I175)))</f>
        <v/>
      </c>
      <c r="EE181" s="298" t="str">
        <f ca="true">+IF(OFFSET('Hygiene Data'!$I$12,0,10*ROW('Hygiene Data'!I175))="","",OFFSET('Hygiene Data'!$I$12,0,10*ROW('Hygiene Data'!I175)))</f>
        <v/>
      </c>
      <c r="EF181" s="298"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54"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8"/>
      <c r="BS182" s="298" t="str">
        <f ca="true">+IF(OFFSET('Water Data'!$D$27,0,10*ROW('Water Data'!D176))="","",OFFSET('Water Data'!$D$27,0,10*ROW('Water Data'!D176)))</f>
        <v/>
      </c>
      <c r="BT182" s="298" t="str">
        <f ca="true">+IF(OFFSET('Water Data'!$D$28,0,10*ROW('Water Data'!D176))="","",OFFSET('Water Data'!$D$28,0,10*ROW('Water Data'!D176)))</f>
        <v/>
      </c>
      <c r="BU182" s="298" t="str">
        <f ca="true">+IF(OFFSET('Water Data'!$D$29,0,10*ROW('Water Data'!D176))="","",OFFSET('Water Data'!$D$29,0,10*ROW('Water Data'!D176)))</f>
        <v/>
      </c>
      <c r="BV182" s="298" t="str">
        <f ca="true">+IF(OFFSET('Water Data'!$E$27,0,10*ROW('Water Data'!E176))="","",OFFSET('Water Data'!$E$27,0,10*ROW('Water Data'!E176)))</f>
        <v/>
      </c>
      <c r="BW182" s="298" t="str">
        <f ca="true">+IF(OFFSET('Water Data'!$E$28,0,10*ROW('Water Data'!E176))="","",OFFSET('Water Data'!$E$28,0,10*ROW('Water Data'!E176)))</f>
        <v/>
      </c>
      <c r="BX182" s="298" t="str">
        <f ca="true">+IF(OFFSET('Water Data'!$E$29,0,10*ROW('Water Data'!E176))="","",OFFSET('Water Data'!$E$29,0,10*ROW('Water Data'!E176)))</f>
        <v/>
      </c>
      <c r="BY182" s="298" t="str">
        <f ca="true">+IF(OFFSET('Water Data'!$F$27,0,10*ROW('Water Data'!F176))="","",OFFSET('Water Data'!$F$27,0,10*ROW('Water Data'!F176)))</f>
        <v/>
      </c>
      <c r="BZ182" s="298" t="str">
        <f ca="true">+IF(OFFSET('Water Data'!$F$28,0,10*ROW('Water Data'!F176))="","",OFFSET('Water Data'!$F$28,0,10*ROW('Water Data'!F176)))</f>
        <v/>
      </c>
      <c r="CA182" s="298" t="str">
        <f ca="true">+IF(OFFSET('Water Data'!$F$29,0,10*ROW('Water Data'!F176))="","",OFFSET('Water Data'!$F$29,0,10*ROW('Water Data'!F176)))</f>
        <v/>
      </c>
      <c r="CB182" s="298" t="str">
        <f ca="true">+IF(OFFSET('Water Data'!$G$27,0,10*ROW('Water Data'!G176))="","",OFFSET('Water Data'!$G$27,0,10*ROW('Water Data'!G176)))</f>
        <v/>
      </c>
      <c r="CC182" s="298" t="str">
        <f ca="true">+IF(OFFSET('Water Data'!$G$28,0,10*ROW('Water Data'!G176))="","",OFFSET('Water Data'!$G$28,0,10*ROW('Water Data'!G176)))</f>
        <v/>
      </c>
      <c r="CD182" s="298" t="str">
        <f ca="true">+IF(OFFSET('Water Data'!$G$29,0,10*ROW('Water Data'!G176))="","",OFFSET('Water Data'!$G$29,0,10*ROW('Water Data'!G176)))</f>
        <v/>
      </c>
      <c r="CE182" s="298" t="str">
        <f ca="true">+IF(OFFSET('Water Data'!$H$27,0,10*ROW('Water Data'!H176))="","",OFFSET('Water Data'!$H$27,0,10*ROW('Water Data'!H176)))</f>
        <v/>
      </c>
      <c r="CF182" s="298" t="str">
        <f ca="true">+IF(OFFSET('Water Data'!$H$28,0,10*ROW('Water Data'!H176))="","",OFFSET('Water Data'!$H$28,0,10*ROW('Water Data'!H176)))</f>
        <v/>
      </c>
      <c r="CG182" s="298" t="str">
        <f ca="true">+IF(OFFSET('Water Data'!$H$29,0,10*ROW('Water Data'!H176))="","",OFFSET('Water Data'!$H$29,0,10*ROW('Water Data'!H176)))</f>
        <v/>
      </c>
      <c r="CH182" s="298" t="str">
        <f ca="true">+IF(OFFSET('Water Data'!$I$27,0,10*ROW('Water Data'!I176))="","",OFFSET('Water Data'!$I$27,0,10*ROW('Water Data'!I176)))</f>
        <v/>
      </c>
      <c r="CI182" s="298" t="str">
        <f ca="true">+IF(OFFSET('Water Data'!$I$28,0,10*ROW('Water Data'!I176))="","",OFFSET('Water Data'!$I$28,0,10*ROW('Water Data'!I176)))</f>
        <v/>
      </c>
      <c r="CJ182" s="298" t="str">
        <f ca="true">+IF(OFFSET('Water Data'!$I$29,0,10*ROW('Water Data'!I176))="","",OFFSET('Water Data'!$I$29,0,10*ROW('Water Data'!I176)))</f>
        <v/>
      </c>
      <c r="CK182" s="298" t="str">
        <f ca="true">+IF(OFFSET('Sanitation Data'!$D$28,0,10*ROW('Sanitation Data'!D176))="","",OFFSET('Sanitation Data'!$D$28,0,10*ROW('Sanitation Data'!D176)))</f>
        <v/>
      </c>
      <c r="CL182" s="298" t="str">
        <f ca="true">+IF(OFFSET('Sanitation Data'!$D$29,0,10*ROW('Sanitation Data'!D176))="","",OFFSET('Sanitation Data'!$D$29,0,10*ROW('Sanitation Data'!D176)))</f>
        <v/>
      </c>
      <c r="CM182" s="298" t="str">
        <f ca="true">+IF(OFFSET('Sanitation Data'!$D$30,0,10*ROW('Sanitation Data'!D176))="","",OFFSET('Sanitation Data'!$D$30,0,10*ROW('Sanitation Data'!D176)))</f>
        <v/>
      </c>
      <c r="CN182" s="298" t="str">
        <f ca="true">+IF(OFFSET('Sanitation Data'!$D$31,0,10*ROW('Sanitation Data'!D176))="","",OFFSET('Sanitation Data'!$D$31,0,10*ROW('Sanitation Data'!D176)))</f>
        <v/>
      </c>
      <c r="CO182" s="298" t="str">
        <f ca="true">+IF(OFFSET('Sanitation Data'!$D$32,0,10*ROW('Sanitation Data'!D176))="","",OFFSET('Sanitation Data'!$D$32,0,10*ROW('Sanitation Data'!D176)))</f>
        <v/>
      </c>
      <c r="CP182" s="298" t="str">
        <f ca="true">+IF(OFFSET('Sanitation Data'!$E$28,0,10*ROW('Sanitation Data'!E176))="","",OFFSET('Sanitation Data'!$E$28,0,10*ROW('Sanitation Data'!E176)))</f>
        <v/>
      </c>
      <c r="CQ182" s="298" t="str">
        <f ca="true">+IF(OFFSET('Sanitation Data'!$E$29,0,10*ROW('Sanitation Data'!E176))="","",OFFSET('Sanitation Data'!$E$29,0,10*ROW('Sanitation Data'!E176)))</f>
        <v/>
      </c>
      <c r="CR182" s="298" t="str">
        <f ca="true">+IF(OFFSET('Sanitation Data'!$E$30,0,10*ROW('Sanitation Data'!E176))="","",OFFSET('Sanitation Data'!$E$30,0,10*ROW('Sanitation Data'!E176)))</f>
        <v/>
      </c>
      <c r="CS182" s="298" t="str">
        <f ca="true">+IF(OFFSET('Sanitation Data'!$E$31,0,10*ROW('Sanitation Data'!E176))="","",OFFSET('Sanitation Data'!$E$31,0,10*ROW('Sanitation Data'!E176)))</f>
        <v/>
      </c>
      <c r="CT182" s="298" t="str">
        <f ca="true">+IF(OFFSET('Sanitation Data'!$E$32,0,10*ROW('Sanitation Data'!E176))="","",OFFSET('Sanitation Data'!$E$32,0,10*ROW('Sanitation Data'!E176)))</f>
        <v/>
      </c>
      <c r="CU182" s="298" t="str">
        <f ca="true">+IF(OFFSET('Sanitation Data'!$F$28,0,10*ROW('Sanitation Data'!F176))="","",OFFSET('Sanitation Data'!$F$28,0,10*ROW('Sanitation Data'!F176)))</f>
        <v/>
      </c>
      <c r="CV182" s="298" t="str">
        <f ca="true">+IF(OFFSET('Sanitation Data'!$F$29,0,10*ROW('Sanitation Data'!F176))="","",OFFSET('Sanitation Data'!$F$29,0,10*ROW('Sanitation Data'!F176)))</f>
        <v/>
      </c>
      <c r="CW182" s="298" t="str">
        <f ca="true">+IF(OFFSET('Sanitation Data'!$F$30,0,10*ROW('Sanitation Data'!F176))="","",OFFSET('Sanitation Data'!$F$30,0,10*ROW('Sanitation Data'!F176)))</f>
        <v/>
      </c>
      <c r="CX182" s="298" t="str">
        <f ca="true">+IF(OFFSET('Sanitation Data'!$F$31,0,10*ROW('Sanitation Data'!F176))="","",OFFSET('Sanitation Data'!$F$31,0,10*ROW('Sanitation Data'!F176)))</f>
        <v/>
      </c>
      <c r="CY182" s="298" t="str">
        <f ca="true">+IF(OFFSET('Sanitation Data'!$F$32,0,10*ROW('Sanitation Data'!F176))="","",OFFSET('Sanitation Data'!$F$32,0,10*ROW('Sanitation Data'!F176)))</f>
        <v/>
      </c>
      <c r="CZ182" s="298" t="str">
        <f ca="true">+IF(OFFSET('Sanitation Data'!$G$28,0,10*ROW('Sanitation Data'!G176))="","",OFFSET('Sanitation Data'!$G$28,0,10*ROW('Sanitation Data'!G176)))</f>
        <v/>
      </c>
      <c r="DA182" s="298" t="str">
        <f ca="true">+IF(OFFSET('Sanitation Data'!$G$29,0,10*ROW('Sanitation Data'!G176))="","",OFFSET('Sanitation Data'!$G$29,0,10*ROW('Sanitation Data'!G176)))</f>
        <v/>
      </c>
      <c r="DB182" s="298" t="str">
        <f ca="true">+IF(OFFSET('Sanitation Data'!$G$30,0,10*ROW('Sanitation Data'!G176))="","",OFFSET('Sanitation Data'!$G$30,0,10*ROW('Sanitation Data'!G176)))</f>
        <v/>
      </c>
      <c r="DC182" s="298" t="str">
        <f ca="true">+IF(OFFSET('Sanitation Data'!$G$31,0,10*ROW('Sanitation Data'!G176))="","",OFFSET('Sanitation Data'!$G$31,0,10*ROW('Sanitation Data'!G176)))</f>
        <v/>
      </c>
      <c r="DD182" s="298" t="str">
        <f ca="true">+IF(OFFSET('Sanitation Data'!$G$32,0,10*ROW('Sanitation Data'!G176))="","",OFFSET('Sanitation Data'!$G$32,0,10*ROW('Sanitation Data'!G176)))</f>
        <v/>
      </c>
      <c r="DE182" s="298" t="str">
        <f ca="true">+IF(OFFSET('Sanitation Data'!$H$28,0,10*ROW('Sanitation Data'!H176))="","",OFFSET('Sanitation Data'!$H$28,0,10*ROW('Sanitation Data'!H176)))</f>
        <v/>
      </c>
      <c r="DF182" s="298" t="str">
        <f ca="true">+IF(OFFSET('Sanitation Data'!$H$29,0,10*ROW('Sanitation Data'!H176))="","",OFFSET('Sanitation Data'!$H$29,0,10*ROW('Sanitation Data'!H176)))</f>
        <v/>
      </c>
      <c r="DG182" s="298" t="str">
        <f ca="true">+IF(OFFSET('Sanitation Data'!$H$30,0,10*ROW('Sanitation Data'!H176))="","",OFFSET('Sanitation Data'!$H$30,0,10*ROW('Sanitation Data'!H176)))</f>
        <v/>
      </c>
      <c r="DH182" s="298" t="str">
        <f ca="true">+IF(OFFSET('Sanitation Data'!$H$31,0,10*ROW('Sanitation Data'!H176))="","",OFFSET('Sanitation Data'!$H$31,0,10*ROW('Sanitation Data'!H176)))</f>
        <v/>
      </c>
      <c r="DI182" s="298" t="str">
        <f ca="true">+IF(OFFSET('Sanitation Data'!$H$32,0,10*ROW('Sanitation Data'!H176))="","",OFFSET('Sanitation Data'!$H$32,0,10*ROW('Sanitation Data'!H176)))</f>
        <v/>
      </c>
      <c r="DJ182" s="298" t="str">
        <f ca="true">+IF(OFFSET('Sanitation Data'!$I$28,0,10*ROW('Sanitation Data'!I176))="","",OFFSET('Sanitation Data'!$I$28,0,10*ROW('Sanitation Data'!I176)))</f>
        <v/>
      </c>
      <c r="DK182" s="298" t="str">
        <f ca="true">+IF(OFFSET('Sanitation Data'!$I$29,0,10*ROW('Sanitation Data'!I176))="","",OFFSET('Sanitation Data'!$I$29,0,10*ROW('Sanitation Data'!I176)))</f>
        <v/>
      </c>
      <c r="DL182" s="298" t="str">
        <f ca="true">+IF(OFFSET('Sanitation Data'!$I$30,0,10*ROW('Sanitation Data'!I176))="","",OFFSET('Sanitation Data'!$I$30,0,10*ROW('Sanitation Data'!I176)))</f>
        <v/>
      </c>
      <c r="DM182" s="298" t="str">
        <f ca="true">+IF(OFFSET('Sanitation Data'!$I$31,0,10*ROW('Sanitation Data'!I176))="","",OFFSET('Sanitation Data'!$I$31,0,10*ROW('Sanitation Data'!I176)))</f>
        <v/>
      </c>
      <c r="DN182" s="298" t="str">
        <f ca="true">+IF(OFFSET('Sanitation Data'!$I$32,0,10*ROW('Sanitation Data'!I176))="","",OFFSET('Sanitation Data'!$I$32,0,10*ROW('Sanitation Data'!I176)))</f>
        <v/>
      </c>
      <c r="DO182" s="298" t="str">
        <f ca="true">+IF(OFFSET('Hygiene Data'!$D$11,0,10*ROW('Hygiene Data'!D176))="","",OFFSET('Hygiene Data'!$D$11,0,10*ROW('Hygiene Data'!D176)))</f>
        <v/>
      </c>
      <c r="DP182" s="298" t="str">
        <f ca="true">+IF(OFFSET('Hygiene Data'!$D$12,0,10*ROW('Hygiene Data'!D176))="","",OFFSET('Hygiene Data'!$D$12,0,10*ROW('Hygiene Data'!D176)))</f>
        <v/>
      </c>
      <c r="DQ182" s="298" t="str">
        <f ca="true">+IF(OFFSET('Hygiene Data'!$D$13,0,10*ROW('Hygiene Data'!D176))="","",OFFSET('Hygiene Data'!$D$13,0,10*ROW('Hygiene Data'!D176)))</f>
        <v/>
      </c>
      <c r="DR182" s="298" t="str">
        <f ca="true">+IF(OFFSET('Hygiene Data'!$E$11,0,10*ROW('Hygiene Data'!E176))="","",OFFSET('Hygiene Data'!$E$11,0,10*ROW('Hygiene Data'!E176)))</f>
        <v/>
      </c>
      <c r="DS182" s="298" t="str">
        <f ca="true">+IF(OFFSET('Hygiene Data'!$E$12,0,10*ROW('Hygiene Data'!E176))="","",OFFSET('Hygiene Data'!$E$12,0,10*ROW('Hygiene Data'!E176)))</f>
        <v/>
      </c>
      <c r="DT182" s="298" t="str">
        <f ca="true">+IF(OFFSET('Hygiene Data'!$E$13,0,10*ROW('Hygiene Data'!E176))="","",OFFSET('Hygiene Data'!$E$13,0,10*ROW('Hygiene Data'!E176)))</f>
        <v/>
      </c>
      <c r="DU182" s="298" t="str">
        <f ca="true">+IF(OFFSET('Hygiene Data'!$F$11,0,10*ROW('Hygiene Data'!F176))="","",OFFSET('Hygiene Data'!$F$11,0,10*ROW('Hygiene Data'!F176)))</f>
        <v/>
      </c>
      <c r="DV182" s="298" t="str">
        <f ca="true">+IF(OFFSET('Hygiene Data'!$F$12,0,10*ROW('Hygiene Data'!F176))="","",OFFSET('Hygiene Data'!$F$12,0,10*ROW('Hygiene Data'!F176)))</f>
        <v/>
      </c>
      <c r="DW182" s="298" t="str">
        <f ca="true">+IF(OFFSET('Hygiene Data'!$F$13,0,10*ROW('Hygiene Data'!F176))="","",OFFSET('Hygiene Data'!$F$13,0,10*ROW('Hygiene Data'!F176)))</f>
        <v/>
      </c>
      <c r="DX182" s="298" t="str">
        <f ca="true">+IF(OFFSET('Hygiene Data'!$G$11,0,10*ROW('Hygiene Data'!G176))="","",OFFSET('Hygiene Data'!$G$11,0,10*ROW('Hygiene Data'!G176)))</f>
        <v/>
      </c>
      <c r="DY182" s="298" t="str">
        <f ca="true">+IF(OFFSET('Hygiene Data'!$G$12,0,10*ROW('Hygiene Data'!G176))="","",OFFSET('Hygiene Data'!$G$12,0,10*ROW('Hygiene Data'!G176)))</f>
        <v/>
      </c>
      <c r="DZ182" s="298" t="str">
        <f ca="true">+IF(OFFSET('Hygiene Data'!$G$13,0,10*ROW('Hygiene Data'!G176))="","",OFFSET('Hygiene Data'!$G$13,0,10*ROW('Hygiene Data'!G176)))</f>
        <v/>
      </c>
      <c r="EA182" s="298" t="str">
        <f ca="true">+IF(OFFSET('Hygiene Data'!$H$11,0,10*ROW('Hygiene Data'!H176))="","",OFFSET('Hygiene Data'!$H$11,0,10*ROW('Hygiene Data'!H176)))</f>
        <v/>
      </c>
      <c r="EB182" s="298" t="str">
        <f ca="true">+IF(OFFSET('Hygiene Data'!$H$12,0,10*ROW('Hygiene Data'!H176))="","",OFFSET('Hygiene Data'!$H$12,0,10*ROW('Hygiene Data'!H176)))</f>
        <v/>
      </c>
      <c r="EC182" s="298" t="str">
        <f ca="true">+IF(OFFSET('Hygiene Data'!$H$13,0,10*ROW('Hygiene Data'!H176))="","",OFFSET('Hygiene Data'!$H$13,0,10*ROW('Hygiene Data'!H176)))</f>
        <v/>
      </c>
      <c r="ED182" s="298" t="str">
        <f ca="true">+IF(OFFSET('Hygiene Data'!$I$11,0,10*ROW('Hygiene Data'!I176))="","",OFFSET('Hygiene Data'!$I$11,0,10*ROW('Hygiene Data'!I176)))</f>
        <v/>
      </c>
      <c r="EE182" s="298" t="str">
        <f ca="true">+IF(OFFSET('Hygiene Data'!$I$12,0,10*ROW('Hygiene Data'!I176))="","",OFFSET('Hygiene Data'!$I$12,0,10*ROW('Hygiene Data'!I176)))</f>
        <v/>
      </c>
      <c r="EF182" s="298"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54"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8"/>
      <c r="BS183" s="298" t="str">
        <f ca="true">+IF(OFFSET('Water Data'!$D$27,0,10*ROW('Water Data'!D177))="","",OFFSET('Water Data'!$D$27,0,10*ROW('Water Data'!D177)))</f>
        <v/>
      </c>
      <c r="BT183" s="298" t="str">
        <f ca="true">+IF(OFFSET('Water Data'!$D$28,0,10*ROW('Water Data'!D177))="","",OFFSET('Water Data'!$D$28,0,10*ROW('Water Data'!D177)))</f>
        <v/>
      </c>
      <c r="BU183" s="298" t="str">
        <f ca="true">+IF(OFFSET('Water Data'!$D$29,0,10*ROW('Water Data'!D177))="","",OFFSET('Water Data'!$D$29,0,10*ROW('Water Data'!D177)))</f>
        <v/>
      </c>
      <c r="BV183" s="298" t="str">
        <f ca="true">+IF(OFFSET('Water Data'!$E$27,0,10*ROW('Water Data'!E177))="","",OFFSET('Water Data'!$E$27,0,10*ROW('Water Data'!E177)))</f>
        <v/>
      </c>
      <c r="BW183" s="298" t="str">
        <f ca="true">+IF(OFFSET('Water Data'!$E$28,0,10*ROW('Water Data'!E177))="","",OFFSET('Water Data'!$E$28,0,10*ROW('Water Data'!E177)))</f>
        <v/>
      </c>
      <c r="BX183" s="298" t="str">
        <f ca="true">+IF(OFFSET('Water Data'!$E$29,0,10*ROW('Water Data'!E177))="","",OFFSET('Water Data'!$E$29,0,10*ROW('Water Data'!E177)))</f>
        <v/>
      </c>
      <c r="BY183" s="298" t="str">
        <f ca="true">+IF(OFFSET('Water Data'!$F$27,0,10*ROW('Water Data'!F177))="","",OFFSET('Water Data'!$F$27,0,10*ROW('Water Data'!F177)))</f>
        <v/>
      </c>
      <c r="BZ183" s="298" t="str">
        <f ca="true">+IF(OFFSET('Water Data'!$F$28,0,10*ROW('Water Data'!F177))="","",OFFSET('Water Data'!$F$28,0,10*ROW('Water Data'!F177)))</f>
        <v/>
      </c>
      <c r="CA183" s="298" t="str">
        <f ca="true">+IF(OFFSET('Water Data'!$F$29,0,10*ROW('Water Data'!F177))="","",OFFSET('Water Data'!$F$29,0,10*ROW('Water Data'!F177)))</f>
        <v/>
      </c>
      <c r="CB183" s="298" t="str">
        <f ca="true">+IF(OFFSET('Water Data'!$G$27,0,10*ROW('Water Data'!G177))="","",OFFSET('Water Data'!$G$27,0,10*ROW('Water Data'!G177)))</f>
        <v/>
      </c>
      <c r="CC183" s="298" t="str">
        <f ca="true">+IF(OFFSET('Water Data'!$G$28,0,10*ROW('Water Data'!G177))="","",OFFSET('Water Data'!$G$28,0,10*ROW('Water Data'!G177)))</f>
        <v/>
      </c>
      <c r="CD183" s="298" t="str">
        <f ca="true">+IF(OFFSET('Water Data'!$G$29,0,10*ROW('Water Data'!G177))="","",OFFSET('Water Data'!$G$29,0,10*ROW('Water Data'!G177)))</f>
        <v/>
      </c>
      <c r="CE183" s="298" t="str">
        <f ca="true">+IF(OFFSET('Water Data'!$H$27,0,10*ROW('Water Data'!H177))="","",OFFSET('Water Data'!$H$27,0,10*ROW('Water Data'!H177)))</f>
        <v/>
      </c>
      <c r="CF183" s="298" t="str">
        <f ca="true">+IF(OFFSET('Water Data'!$H$28,0,10*ROW('Water Data'!H177))="","",OFFSET('Water Data'!$H$28,0,10*ROW('Water Data'!H177)))</f>
        <v/>
      </c>
      <c r="CG183" s="298" t="str">
        <f ca="true">+IF(OFFSET('Water Data'!$H$29,0,10*ROW('Water Data'!H177))="","",OFFSET('Water Data'!$H$29,0,10*ROW('Water Data'!H177)))</f>
        <v/>
      </c>
      <c r="CH183" s="298" t="str">
        <f ca="true">+IF(OFFSET('Water Data'!$I$27,0,10*ROW('Water Data'!I177))="","",OFFSET('Water Data'!$I$27,0,10*ROW('Water Data'!I177)))</f>
        <v/>
      </c>
      <c r="CI183" s="298" t="str">
        <f ca="true">+IF(OFFSET('Water Data'!$I$28,0,10*ROW('Water Data'!I177))="","",OFFSET('Water Data'!$I$28,0,10*ROW('Water Data'!I177)))</f>
        <v/>
      </c>
      <c r="CJ183" s="298" t="str">
        <f ca="true">+IF(OFFSET('Water Data'!$I$29,0,10*ROW('Water Data'!I177))="","",OFFSET('Water Data'!$I$29,0,10*ROW('Water Data'!I177)))</f>
        <v/>
      </c>
      <c r="CK183" s="298" t="str">
        <f ca="true">+IF(OFFSET('Sanitation Data'!$D$28,0,10*ROW('Sanitation Data'!D177))="","",OFFSET('Sanitation Data'!$D$28,0,10*ROW('Sanitation Data'!D177)))</f>
        <v/>
      </c>
      <c r="CL183" s="298" t="str">
        <f ca="true">+IF(OFFSET('Sanitation Data'!$D$29,0,10*ROW('Sanitation Data'!D177))="","",OFFSET('Sanitation Data'!$D$29,0,10*ROW('Sanitation Data'!D177)))</f>
        <v/>
      </c>
      <c r="CM183" s="298" t="str">
        <f ca="true">+IF(OFFSET('Sanitation Data'!$D$30,0,10*ROW('Sanitation Data'!D177))="","",OFFSET('Sanitation Data'!$D$30,0,10*ROW('Sanitation Data'!D177)))</f>
        <v/>
      </c>
      <c r="CN183" s="298" t="str">
        <f ca="true">+IF(OFFSET('Sanitation Data'!$D$31,0,10*ROW('Sanitation Data'!D177))="","",OFFSET('Sanitation Data'!$D$31,0,10*ROW('Sanitation Data'!D177)))</f>
        <v/>
      </c>
      <c r="CO183" s="298" t="str">
        <f ca="true">+IF(OFFSET('Sanitation Data'!$D$32,0,10*ROW('Sanitation Data'!D177))="","",OFFSET('Sanitation Data'!$D$32,0,10*ROW('Sanitation Data'!D177)))</f>
        <v/>
      </c>
      <c r="CP183" s="298" t="str">
        <f ca="true">+IF(OFFSET('Sanitation Data'!$E$28,0,10*ROW('Sanitation Data'!E177))="","",OFFSET('Sanitation Data'!$E$28,0,10*ROW('Sanitation Data'!E177)))</f>
        <v/>
      </c>
      <c r="CQ183" s="298" t="str">
        <f ca="true">+IF(OFFSET('Sanitation Data'!$E$29,0,10*ROW('Sanitation Data'!E177))="","",OFFSET('Sanitation Data'!$E$29,0,10*ROW('Sanitation Data'!E177)))</f>
        <v/>
      </c>
      <c r="CR183" s="298" t="str">
        <f ca="true">+IF(OFFSET('Sanitation Data'!$E$30,0,10*ROW('Sanitation Data'!E177))="","",OFFSET('Sanitation Data'!$E$30,0,10*ROW('Sanitation Data'!E177)))</f>
        <v/>
      </c>
      <c r="CS183" s="298" t="str">
        <f ca="true">+IF(OFFSET('Sanitation Data'!$E$31,0,10*ROW('Sanitation Data'!E177))="","",OFFSET('Sanitation Data'!$E$31,0,10*ROW('Sanitation Data'!E177)))</f>
        <v/>
      </c>
      <c r="CT183" s="298" t="str">
        <f ca="true">+IF(OFFSET('Sanitation Data'!$E$32,0,10*ROW('Sanitation Data'!E177))="","",OFFSET('Sanitation Data'!$E$32,0,10*ROW('Sanitation Data'!E177)))</f>
        <v/>
      </c>
      <c r="CU183" s="298" t="str">
        <f ca="true">+IF(OFFSET('Sanitation Data'!$F$28,0,10*ROW('Sanitation Data'!F177))="","",OFFSET('Sanitation Data'!$F$28,0,10*ROW('Sanitation Data'!F177)))</f>
        <v/>
      </c>
      <c r="CV183" s="298" t="str">
        <f ca="true">+IF(OFFSET('Sanitation Data'!$F$29,0,10*ROW('Sanitation Data'!F177))="","",OFFSET('Sanitation Data'!$F$29,0,10*ROW('Sanitation Data'!F177)))</f>
        <v/>
      </c>
      <c r="CW183" s="298" t="str">
        <f ca="true">+IF(OFFSET('Sanitation Data'!$F$30,0,10*ROW('Sanitation Data'!F177))="","",OFFSET('Sanitation Data'!$F$30,0,10*ROW('Sanitation Data'!F177)))</f>
        <v/>
      </c>
      <c r="CX183" s="298" t="str">
        <f ca="true">+IF(OFFSET('Sanitation Data'!$F$31,0,10*ROW('Sanitation Data'!F177))="","",OFFSET('Sanitation Data'!$F$31,0,10*ROW('Sanitation Data'!F177)))</f>
        <v/>
      </c>
      <c r="CY183" s="298" t="str">
        <f ca="true">+IF(OFFSET('Sanitation Data'!$F$32,0,10*ROW('Sanitation Data'!F177))="","",OFFSET('Sanitation Data'!$F$32,0,10*ROW('Sanitation Data'!F177)))</f>
        <v/>
      </c>
      <c r="CZ183" s="298" t="str">
        <f ca="true">+IF(OFFSET('Sanitation Data'!$G$28,0,10*ROW('Sanitation Data'!G177))="","",OFFSET('Sanitation Data'!$G$28,0,10*ROW('Sanitation Data'!G177)))</f>
        <v/>
      </c>
      <c r="DA183" s="298" t="str">
        <f ca="true">+IF(OFFSET('Sanitation Data'!$G$29,0,10*ROW('Sanitation Data'!G177))="","",OFFSET('Sanitation Data'!$G$29,0,10*ROW('Sanitation Data'!G177)))</f>
        <v/>
      </c>
      <c r="DB183" s="298" t="str">
        <f ca="true">+IF(OFFSET('Sanitation Data'!$G$30,0,10*ROW('Sanitation Data'!G177))="","",OFFSET('Sanitation Data'!$G$30,0,10*ROW('Sanitation Data'!G177)))</f>
        <v/>
      </c>
      <c r="DC183" s="298" t="str">
        <f ca="true">+IF(OFFSET('Sanitation Data'!$G$31,0,10*ROW('Sanitation Data'!G177))="","",OFFSET('Sanitation Data'!$G$31,0,10*ROW('Sanitation Data'!G177)))</f>
        <v/>
      </c>
      <c r="DD183" s="298" t="str">
        <f ca="true">+IF(OFFSET('Sanitation Data'!$G$32,0,10*ROW('Sanitation Data'!G177))="","",OFFSET('Sanitation Data'!$G$32,0,10*ROW('Sanitation Data'!G177)))</f>
        <v/>
      </c>
      <c r="DE183" s="298" t="str">
        <f ca="true">+IF(OFFSET('Sanitation Data'!$H$28,0,10*ROW('Sanitation Data'!H177))="","",OFFSET('Sanitation Data'!$H$28,0,10*ROW('Sanitation Data'!H177)))</f>
        <v/>
      </c>
      <c r="DF183" s="298" t="str">
        <f ca="true">+IF(OFFSET('Sanitation Data'!$H$29,0,10*ROW('Sanitation Data'!H177))="","",OFFSET('Sanitation Data'!$H$29,0,10*ROW('Sanitation Data'!H177)))</f>
        <v/>
      </c>
      <c r="DG183" s="298" t="str">
        <f ca="true">+IF(OFFSET('Sanitation Data'!$H$30,0,10*ROW('Sanitation Data'!H177))="","",OFFSET('Sanitation Data'!$H$30,0,10*ROW('Sanitation Data'!H177)))</f>
        <v/>
      </c>
      <c r="DH183" s="298" t="str">
        <f ca="true">+IF(OFFSET('Sanitation Data'!$H$31,0,10*ROW('Sanitation Data'!H177))="","",OFFSET('Sanitation Data'!$H$31,0,10*ROW('Sanitation Data'!H177)))</f>
        <v/>
      </c>
      <c r="DI183" s="298" t="str">
        <f ca="true">+IF(OFFSET('Sanitation Data'!$H$32,0,10*ROW('Sanitation Data'!H177))="","",OFFSET('Sanitation Data'!$H$32,0,10*ROW('Sanitation Data'!H177)))</f>
        <v/>
      </c>
      <c r="DJ183" s="298" t="str">
        <f ca="true">+IF(OFFSET('Sanitation Data'!$I$28,0,10*ROW('Sanitation Data'!I177))="","",OFFSET('Sanitation Data'!$I$28,0,10*ROW('Sanitation Data'!I177)))</f>
        <v/>
      </c>
      <c r="DK183" s="298" t="str">
        <f ca="true">+IF(OFFSET('Sanitation Data'!$I$29,0,10*ROW('Sanitation Data'!I177))="","",OFFSET('Sanitation Data'!$I$29,0,10*ROW('Sanitation Data'!I177)))</f>
        <v/>
      </c>
      <c r="DL183" s="298" t="str">
        <f ca="true">+IF(OFFSET('Sanitation Data'!$I$30,0,10*ROW('Sanitation Data'!I177))="","",OFFSET('Sanitation Data'!$I$30,0,10*ROW('Sanitation Data'!I177)))</f>
        <v/>
      </c>
      <c r="DM183" s="298" t="str">
        <f ca="true">+IF(OFFSET('Sanitation Data'!$I$31,0,10*ROW('Sanitation Data'!I177))="","",OFFSET('Sanitation Data'!$I$31,0,10*ROW('Sanitation Data'!I177)))</f>
        <v/>
      </c>
      <c r="DN183" s="298" t="str">
        <f ca="true">+IF(OFFSET('Sanitation Data'!$I$32,0,10*ROW('Sanitation Data'!I177))="","",OFFSET('Sanitation Data'!$I$32,0,10*ROW('Sanitation Data'!I177)))</f>
        <v/>
      </c>
      <c r="DO183" s="298" t="str">
        <f ca="true">+IF(OFFSET('Hygiene Data'!$D$11,0,10*ROW('Hygiene Data'!D177))="","",OFFSET('Hygiene Data'!$D$11,0,10*ROW('Hygiene Data'!D177)))</f>
        <v/>
      </c>
      <c r="DP183" s="298" t="str">
        <f ca="true">+IF(OFFSET('Hygiene Data'!$D$12,0,10*ROW('Hygiene Data'!D177))="","",OFFSET('Hygiene Data'!$D$12,0,10*ROW('Hygiene Data'!D177)))</f>
        <v/>
      </c>
      <c r="DQ183" s="298" t="str">
        <f ca="true">+IF(OFFSET('Hygiene Data'!$D$13,0,10*ROW('Hygiene Data'!D177))="","",OFFSET('Hygiene Data'!$D$13,0,10*ROW('Hygiene Data'!D177)))</f>
        <v/>
      </c>
      <c r="DR183" s="298" t="str">
        <f ca="true">+IF(OFFSET('Hygiene Data'!$E$11,0,10*ROW('Hygiene Data'!E177))="","",OFFSET('Hygiene Data'!$E$11,0,10*ROW('Hygiene Data'!E177)))</f>
        <v/>
      </c>
      <c r="DS183" s="298" t="str">
        <f ca="true">+IF(OFFSET('Hygiene Data'!$E$12,0,10*ROW('Hygiene Data'!E177))="","",OFFSET('Hygiene Data'!$E$12,0,10*ROW('Hygiene Data'!E177)))</f>
        <v/>
      </c>
      <c r="DT183" s="298" t="str">
        <f ca="true">+IF(OFFSET('Hygiene Data'!$E$13,0,10*ROW('Hygiene Data'!E177))="","",OFFSET('Hygiene Data'!$E$13,0,10*ROW('Hygiene Data'!E177)))</f>
        <v/>
      </c>
      <c r="DU183" s="298" t="str">
        <f ca="true">+IF(OFFSET('Hygiene Data'!$F$11,0,10*ROW('Hygiene Data'!F177))="","",OFFSET('Hygiene Data'!$F$11,0,10*ROW('Hygiene Data'!F177)))</f>
        <v/>
      </c>
      <c r="DV183" s="298" t="str">
        <f ca="true">+IF(OFFSET('Hygiene Data'!$F$12,0,10*ROW('Hygiene Data'!F177))="","",OFFSET('Hygiene Data'!$F$12,0,10*ROW('Hygiene Data'!F177)))</f>
        <v/>
      </c>
      <c r="DW183" s="298" t="str">
        <f ca="true">+IF(OFFSET('Hygiene Data'!$F$13,0,10*ROW('Hygiene Data'!F177))="","",OFFSET('Hygiene Data'!$F$13,0,10*ROW('Hygiene Data'!F177)))</f>
        <v/>
      </c>
      <c r="DX183" s="298" t="str">
        <f ca="true">+IF(OFFSET('Hygiene Data'!$G$11,0,10*ROW('Hygiene Data'!G177))="","",OFFSET('Hygiene Data'!$G$11,0,10*ROW('Hygiene Data'!G177)))</f>
        <v/>
      </c>
      <c r="DY183" s="298" t="str">
        <f ca="true">+IF(OFFSET('Hygiene Data'!$G$12,0,10*ROW('Hygiene Data'!G177))="","",OFFSET('Hygiene Data'!$G$12,0,10*ROW('Hygiene Data'!G177)))</f>
        <v/>
      </c>
      <c r="DZ183" s="298" t="str">
        <f ca="true">+IF(OFFSET('Hygiene Data'!$G$13,0,10*ROW('Hygiene Data'!G177))="","",OFFSET('Hygiene Data'!$G$13,0,10*ROW('Hygiene Data'!G177)))</f>
        <v/>
      </c>
      <c r="EA183" s="298" t="str">
        <f ca="true">+IF(OFFSET('Hygiene Data'!$H$11,0,10*ROW('Hygiene Data'!H177))="","",OFFSET('Hygiene Data'!$H$11,0,10*ROW('Hygiene Data'!H177)))</f>
        <v/>
      </c>
      <c r="EB183" s="298" t="str">
        <f ca="true">+IF(OFFSET('Hygiene Data'!$H$12,0,10*ROW('Hygiene Data'!H177))="","",OFFSET('Hygiene Data'!$H$12,0,10*ROW('Hygiene Data'!H177)))</f>
        <v/>
      </c>
      <c r="EC183" s="298" t="str">
        <f ca="true">+IF(OFFSET('Hygiene Data'!$H$13,0,10*ROW('Hygiene Data'!H177))="","",OFFSET('Hygiene Data'!$H$13,0,10*ROW('Hygiene Data'!H177)))</f>
        <v/>
      </c>
      <c r="ED183" s="298" t="str">
        <f ca="true">+IF(OFFSET('Hygiene Data'!$I$11,0,10*ROW('Hygiene Data'!I177))="","",OFFSET('Hygiene Data'!$I$11,0,10*ROW('Hygiene Data'!I177)))</f>
        <v/>
      </c>
      <c r="EE183" s="298" t="str">
        <f ca="true">+IF(OFFSET('Hygiene Data'!$I$12,0,10*ROW('Hygiene Data'!I177))="","",OFFSET('Hygiene Data'!$I$12,0,10*ROW('Hygiene Data'!I177)))</f>
        <v/>
      </c>
      <c r="EF183" s="298"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54"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8"/>
      <c r="BS184" s="298" t="str">
        <f ca="true">+IF(OFFSET('Water Data'!$D$27,0,10*ROW('Water Data'!D178))="","",OFFSET('Water Data'!$D$27,0,10*ROW('Water Data'!D178)))</f>
        <v/>
      </c>
      <c r="BT184" s="298" t="str">
        <f ca="true">+IF(OFFSET('Water Data'!$D$28,0,10*ROW('Water Data'!D178))="","",OFFSET('Water Data'!$D$28,0,10*ROW('Water Data'!D178)))</f>
        <v/>
      </c>
      <c r="BU184" s="298" t="str">
        <f ca="true">+IF(OFFSET('Water Data'!$D$29,0,10*ROW('Water Data'!D178))="","",OFFSET('Water Data'!$D$29,0,10*ROW('Water Data'!D178)))</f>
        <v/>
      </c>
      <c r="BV184" s="298" t="str">
        <f ca="true">+IF(OFFSET('Water Data'!$E$27,0,10*ROW('Water Data'!E178))="","",OFFSET('Water Data'!$E$27,0,10*ROW('Water Data'!E178)))</f>
        <v/>
      </c>
      <c r="BW184" s="298" t="str">
        <f ca="true">+IF(OFFSET('Water Data'!$E$28,0,10*ROW('Water Data'!E178))="","",OFFSET('Water Data'!$E$28,0,10*ROW('Water Data'!E178)))</f>
        <v/>
      </c>
      <c r="BX184" s="298" t="str">
        <f ca="true">+IF(OFFSET('Water Data'!$E$29,0,10*ROW('Water Data'!E178))="","",OFFSET('Water Data'!$E$29,0,10*ROW('Water Data'!E178)))</f>
        <v/>
      </c>
      <c r="BY184" s="298" t="str">
        <f ca="true">+IF(OFFSET('Water Data'!$F$27,0,10*ROW('Water Data'!F178))="","",OFFSET('Water Data'!$F$27,0,10*ROW('Water Data'!F178)))</f>
        <v/>
      </c>
      <c r="BZ184" s="298" t="str">
        <f ca="true">+IF(OFFSET('Water Data'!$F$28,0,10*ROW('Water Data'!F178))="","",OFFSET('Water Data'!$F$28,0,10*ROW('Water Data'!F178)))</f>
        <v/>
      </c>
      <c r="CA184" s="298" t="str">
        <f ca="true">+IF(OFFSET('Water Data'!$F$29,0,10*ROW('Water Data'!F178))="","",OFFSET('Water Data'!$F$29,0,10*ROW('Water Data'!F178)))</f>
        <v/>
      </c>
      <c r="CB184" s="298" t="str">
        <f ca="true">+IF(OFFSET('Water Data'!$G$27,0,10*ROW('Water Data'!G178))="","",OFFSET('Water Data'!$G$27,0,10*ROW('Water Data'!G178)))</f>
        <v/>
      </c>
      <c r="CC184" s="298" t="str">
        <f ca="true">+IF(OFFSET('Water Data'!$G$28,0,10*ROW('Water Data'!G178))="","",OFFSET('Water Data'!$G$28,0,10*ROW('Water Data'!G178)))</f>
        <v/>
      </c>
      <c r="CD184" s="298" t="str">
        <f ca="true">+IF(OFFSET('Water Data'!$G$29,0,10*ROW('Water Data'!G178))="","",OFFSET('Water Data'!$G$29,0,10*ROW('Water Data'!G178)))</f>
        <v/>
      </c>
      <c r="CE184" s="298" t="str">
        <f ca="true">+IF(OFFSET('Water Data'!$H$27,0,10*ROW('Water Data'!H178))="","",OFFSET('Water Data'!$H$27,0,10*ROW('Water Data'!H178)))</f>
        <v/>
      </c>
      <c r="CF184" s="298" t="str">
        <f ca="true">+IF(OFFSET('Water Data'!$H$28,0,10*ROW('Water Data'!H178))="","",OFFSET('Water Data'!$H$28,0,10*ROW('Water Data'!H178)))</f>
        <v/>
      </c>
      <c r="CG184" s="298" t="str">
        <f ca="true">+IF(OFFSET('Water Data'!$H$29,0,10*ROW('Water Data'!H178))="","",OFFSET('Water Data'!$H$29,0,10*ROW('Water Data'!H178)))</f>
        <v/>
      </c>
      <c r="CH184" s="298" t="str">
        <f ca="true">+IF(OFFSET('Water Data'!$I$27,0,10*ROW('Water Data'!I178))="","",OFFSET('Water Data'!$I$27,0,10*ROW('Water Data'!I178)))</f>
        <v/>
      </c>
      <c r="CI184" s="298" t="str">
        <f ca="true">+IF(OFFSET('Water Data'!$I$28,0,10*ROW('Water Data'!I178))="","",OFFSET('Water Data'!$I$28,0,10*ROW('Water Data'!I178)))</f>
        <v/>
      </c>
      <c r="CJ184" s="298" t="str">
        <f ca="true">+IF(OFFSET('Water Data'!$I$29,0,10*ROW('Water Data'!I178))="","",OFFSET('Water Data'!$I$29,0,10*ROW('Water Data'!I178)))</f>
        <v/>
      </c>
      <c r="CK184" s="298" t="str">
        <f ca="true">+IF(OFFSET('Sanitation Data'!$D$28,0,10*ROW('Sanitation Data'!D178))="","",OFFSET('Sanitation Data'!$D$28,0,10*ROW('Sanitation Data'!D178)))</f>
        <v/>
      </c>
      <c r="CL184" s="298" t="str">
        <f ca="true">+IF(OFFSET('Sanitation Data'!$D$29,0,10*ROW('Sanitation Data'!D178))="","",OFFSET('Sanitation Data'!$D$29,0,10*ROW('Sanitation Data'!D178)))</f>
        <v/>
      </c>
      <c r="CM184" s="298" t="str">
        <f ca="true">+IF(OFFSET('Sanitation Data'!$D$30,0,10*ROW('Sanitation Data'!D178))="","",OFFSET('Sanitation Data'!$D$30,0,10*ROW('Sanitation Data'!D178)))</f>
        <v/>
      </c>
      <c r="CN184" s="298" t="str">
        <f ca="true">+IF(OFFSET('Sanitation Data'!$D$31,0,10*ROW('Sanitation Data'!D178))="","",OFFSET('Sanitation Data'!$D$31,0,10*ROW('Sanitation Data'!D178)))</f>
        <v/>
      </c>
      <c r="CO184" s="298" t="str">
        <f ca="true">+IF(OFFSET('Sanitation Data'!$D$32,0,10*ROW('Sanitation Data'!D178))="","",OFFSET('Sanitation Data'!$D$32,0,10*ROW('Sanitation Data'!D178)))</f>
        <v/>
      </c>
      <c r="CP184" s="298" t="str">
        <f ca="true">+IF(OFFSET('Sanitation Data'!$E$28,0,10*ROW('Sanitation Data'!E178))="","",OFFSET('Sanitation Data'!$E$28,0,10*ROW('Sanitation Data'!E178)))</f>
        <v/>
      </c>
      <c r="CQ184" s="298" t="str">
        <f ca="true">+IF(OFFSET('Sanitation Data'!$E$29,0,10*ROW('Sanitation Data'!E178))="","",OFFSET('Sanitation Data'!$E$29,0,10*ROW('Sanitation Data'!E178)))</f>
        <v/>
      </c>
      <c r="CR184" s="298" t="str">
        <f ca="true">+IF(OFFSET('Sanitation Data'!$E$30,0,10*ROW('Sanitation Data'!E178))="","",OFFSET('Sanitation Data'!$E$30,0,10*ROW('Sanitation Data'!E178)))</f>
        <v/>
      </c>
      <c r="CS184" s="298" t="str">
        <f ca="true">+IF(OFFSET('Sanitation Data'!$E$31,0,10*ROW('Sanitation Data'!E178))="","",OFFSET('Sanitation Data'!$E$31,0,10*ROW('Sanitation Data'!E178)))</f>
        <v/>
      </c>
      <c r="CT184" s="298" t="str">
        <f ca="true">+IF(OFFSET('Sanitation Data'!$E$32,0,10*ROW('Sanitation Data'!E178))="","",OFFSET('Sanitation Data'!$E$32,0,10*ROW('Sanitation Data'!E178)))</f>
        <v/>
      </c>
      <c r="CU184" s="298" t="str">
        <f ca="true">+IF(OFFSET('Sanitation Data'!$F$28,0,10*ROW('Sanitation Data'!F178))="","",OFFSET('Sanitation Data'!$F$28,0,10*ROW('Sanitation Data'!F178)))</f>
        <v/>
      </c>
      <c r="CV184" s="298" t="str">
        <f ca="true">+IF(OFFSET('Sanitation Data'!$F$29,0,10*ROW('Sanitation Data'!F178))="","",OFFSET('Sanitation Data'!$F$29,0,10*ROW('Sanitation Data'!F178)))</f>
        <v/>
      </c>
      <c r="CW184" s="298" t="str">
        <f ca="true">+IF(OFFSET('Sanitation Data'!$F$30,0,10*ROW('Sanitation Data'!F178))="","",OFFSET('Sanitation Data'!$F$30,0,10*ROW('Sanitation Data'!F178)))</f>
        <v/>
      </c>
      <c r="CX184" s="298" t="str">
        <f ca="true">+IF(OFFSET('Sanitation Data'!$F$31,0,10*ROW('Sanitation Data'!F178))="","",OFFSET('Sanitation Data'!$F$31,0,10*ROW('Sanitation Data'!F178)))</f>
        <v/>
      </c>
      <c r="CY184" s="298" t="str">
        <f ca="true">+IF(OFFSET('Sanitation Data'!$F$32,0,10*ROW('Sanitation Data'!F178))="","",OFFSET('Sanitation Data'!$F$32,0,10*ROW('Sanitation Data'!F178)))</f>
        <v/>
      </c>
      <c r="CZ184" s="298" t="str">
        <f ca="true">+IF(OFFSET('Sanitation Data'!$G$28,0,10*ROW('Sanitation Data'!G178))="","",OFFSET('Sanitation Data'!$G$28,0,10*ROW('Sanitation Data'!G178)))</f>
        <v/>
      </c>
      <c r="DA184" s="298" t="str">
        <f ca="true">+IF(OFFSET('Sanitation Data'!$G$29,0,10*ROW('Sanitation Data'!G178))="","",OFFSET('Sanitation Data'!$G$29,0,10*ROW('Sanitation Data'!G178)))</f>
        <v/>
      </c>
      <c r="DB184" s="298" t="str">
        <f ca="true">+IF(OFFSET('Sanitation Data'!$G$30,0,10*ROW('Sanitation Data'!G178))="","",OFFSET('Sanitation Data'!$G$30,0,10*ROW('Sanitation Data'!G178)))</f>
        <v/>
      </c>
      <c r="DC184" s="298" t="str">
        <f ca="true">+IF(OFFSET('Sanitation Data'!$G$31,0,10*ROW('Sanitation Data'!G178))="","",OFFSET('Sanitation Data'!$G$31,0,10*ROW('Sanitation Data'!G178)))</f>
        <v/>
      </c>
      <c r="DD184" s="298" t="str">
        <f ca="true">+IF(OFFSET('Sanitation Data'!$G$32,0,10*ROW('Sanitation Data'!G178))="","",OFFSET('Sanitation Data'!$G$32,0,10*ROW('Sanitation Data'!G178)))</f>
        <v/>
      </c>
      <c r="DE184" s="298" t="str">
        <f ca="true">+IF(OFFSET('Sanitation Data'!$H$28,0,10*ROW('Sanitation Data'!H178))="","",OFFSET('Sanitation Data'!$H$28,0,10*ROW('Sanitation Data'!H178)))</f>
        <v/>
      </c>
      <c r="DF184" s="298" t="str">
        <f ca="true">+IF(OFFSET('Sanitation Data'!$H$29,0,10*ROW('Sanitation Data'!H178))="","",OFFSET('Sanitation Data'!$H$29,0,10*ROW('Sanitation Data'!H178)))</f>
        <v/>
      </c>
      <c r="DG184" s="298" t="str">
        <f ca="true">+IF(OFFSET('Sanitation Data'!$H$30,0,10*ROW('Sanitation Data'!H178))="","",OFFSET('Sanitation Data'!$H$30,0,10*ROW('Sanitation Data'!H178)))</f>
        <v/>
      </c>
      <c r="DH184" s="298" t="str">
        <f ca="true">+IF(OFFSET('Sanitation Data'!$H$31,0,10*ROW('Sanitation Data'!H178))="","",OFFSET('Sanitation Data'!$H$31,0,10*ROW('Sanitation Data'!H178)))</f>
        <v/>
      </c>
      <c r="DI184" s="298" t="str">
        <f ca="true">+IF(OFFSET('Sanitation Data'!$H$32,0,10*ROW('Sanitation Data'!H178))="","",OFFSET('Sanitation Data'!$H$32,0,10*ROW('Sanitation Data'!H178)))</f>
        <v/>
      </c>
      <c r="DJ184" s="298" t="str">
        <f ca="true">+IF(OFFSET('Sanitation Data'!$I$28,0,10*ROW('Sanitation Data'!I178))="","",OFFSET('Sanitation Data'!$I$28,0,10*ROW('Sanitation Data'!I178)))</f>
        <v/>
      </c>
      <c r="DK184" s="298" t="str">
        <f ca="true">+IF(OFFSET('Sanitation Data'!$I$29,0,10*ROW('Sanitation Data'!I178))="","",OFFSET('Sanitation Data'!$I$29,0,10*ROW('Sanitation Data'!I178)))</f>
        <v/>
      </c>
      <c r="DL184" s="298" t="str">
        <f ca="true">+IF(OFFSET('Sanitation Data'!$I$30,0,10*ROW('Sanitation Data'!I178))="","",OFFSET('Sanitation Data'!$I$30,0,10*ROW('Sanitation Data'!I178)))</f>
        <v/>
      </c>
      <c r="DM184" s="298" t="str">
        <f ca="true">+IF(OFFSET('Sanitation Data'!$I$31,0,10*ROW('Sanitation Data'!I178))="","",OFFSET('Sanitation Data'!$I$31,0,10*ROW('Sanitation Data'!I178)))</f>
        <v/>
      </c>
      <c r="DN184" s="298" t="str">
        <f ca="true">+IF(OFFSET('Sanitation Data'!$I$32,0,10*ROW('Sanitation Data'!I178))="","",OFFSET('Sanitation Data'!$I$32,0,10*ROW('Sanitation Data'!I178)))</f>
        <v/>
      </c>
      <c r="DO184" s="298" t="str">
        <f ca="true">+IF(OFFSET('Hygiene Data'!$D$11,0,10*ROW('Hygiene Data'!D178))="","",OFFSET('Hygiene Data'!$D$11,0,10*ROW('Hygiene Data'!D178)))</f>
        <v/>
      </c>
      <c r="DP184" s="298" t="str">
        <f ca="true">+IF(OFFSET('Hygiene Data'!$D$12,0,10*ROW('Hygiene Data'!D178))="","",OFFSET('Hygiene Data'!$D$12,0,10*ROW('Hygiene Data'!D178)))</f>
        <v/>
      </c>
      <c r="DQ184" s="298" t="str">
        <f ca="true">+IF(OFFSET('Hygiene Data'!$D$13,0,10*ROW('Hygiene Data'!D178))="","",OFFSET('Hygiene Data'!$D$13,0,10*ROW('Hygiene Data'!D178)))</f>
        <v/>
      </c>
      <c r="DR184" s="298" t="str">
        <f ca="true">+IF(OFFSET('Hygiene Data'!$E$11,0,10*ROW('Hygiene Data'!E178))="","",OFFSET('Hygiene Data'!$E$11,0,10*ROW('Hygiene Data'!E178)))</f>
        <v/>
      </c>
      <c r="DS184" s="298" t="str">
        <f ca="true">+IF(OFFSET('Hygiene Data'!$E$12,0,10*ROW('Hygiene Data'!E178))="","",OFFSET('Hygiene Data'!$E$12,0,10*ROW('Hygiene Data'!E178)))</f>
        <v/>
      </c>
      <c r="DT184" s="298" t="str">
        <f ca="true">+IF(OFFSET('Hygiene Data'!$E$13,0,10*ROW('Hygiene Data'!E178))="","",OFFSET('Hygiene Data'!$E$13,0,10*ROW('Hygiene Data'!E178)))</f>
        <v/>
      </c>
      <c r="DU184" s="298" t="str">
        <f ca="true">+IF(OFFSET('Hygiene Data'!$F$11,0,10*ROW('Hygiene Data'!F178))="","",OFFSET('Hygiene Data'!$F$11,0,10*ROW('Hygiene Data'!F178)))</f>
        <v/>
      </c>
      <c r="DV184" s="298" t="str">
        <f ca="true">+IF(OFFSET('Hygiene Data'!$F$12,0,10*ROW('Hygiene Data'!F178))="","",OFFSET('Hygiene Data'!$F$12,0,10*ROW('Hygiene Data'!F178)))</f>
        <v/>
      </c>
      <c r="DW184" s="298" t="str">
        <f ca="true">+IF(OFFSET('Hygiene Data'!$F$13,0,10*ROW('Hygiene Data'!F178))="","",OFFSET('Hygiene Data'!$F$13,0,10*ROW('Hygiene Data'!F178)))</f>
        <v/>
      </c>
      <c r="DX184" s="298" t="str">
        <f ca="true">+IF(OFFSET('Hygiene Data'!$G$11,0,10*ROW('Hygiene Data'!G178))="","",OFFSET('Hygiene Data'!$G$11,0,10*ROW('Hygiene Data'!G178)))</f>
        <v/>
      </c>
      <c r="DY184" s="298" t="str">
        <f ca="true">+IF(OFFSET('Hygiene Data'!$G$12,0,10*ROW('Hygiene Data'!G178))="","",OFFSET('Hygiene Data'!$G$12,0,10*ROW('Hygiene Data'!G178)))</f>
        <v/>
      </c>
      <c r="DZ184" s="298" t="str">
        <f ca="true">+IF(OFFSET('Hygiene Data'!$G$13,0,10*ROW('Hygiene Data'!G178))="","",OFFSET('Hygiene Data'!$G$13,0,10*ROW('Hygiene Data'!G178)))</f>
        <v/>
      </c>
      <c r="EA184" s="298" t="str">
        <f ca="true">+IF(OFFSET('Hygiene Data'!$H$11,0,10*ROW('Hygiene Data'!H178))="","",OFFSET('Hygiene Data'!$H$11,0,10*ROW('Hygiene Data'!H178)))</f>
        <v/>
      </c>
      <c r="EB184" s="298" t="str">
        <f ca="true">+IF(OFFSET('Hygiene Data'!$H$12,0,10*ROW('Hygiene Data'!H178))="","",OFFSET('Hygiene Data'!$H$12,0,10*ROW('Hygiene Data'!H178)))</f>
        <v/>
      </c>
      <c r="EC184" s="298" t="str">
        <f ca="true">+IF(OFFSET('Hygiene Data'!$H$13,0,10*ROW('Hygiene Data'!H178))="","",OFFSET('Hygiene Data'!$H$13,0,10*ROW('Hygiene Data'!H178)))</f>
        <v/>
      </c>
      <c r="ED184" s="298" t="str">
        <f ca="true">+IF(OFFSET('Hygiene Data'!$I$11,0,10*ROW('Hygiene Data'!I178))="","",OFFSET('Hygiene Data'!$I$11,0,10*ROW('Hygiene Data'!I178)))</f>
        <v/>
      </c>
      <c r="EE184" s="298" t="str">
        <f ca="true">+IF(OFFSET('Hygiene Data'!$I$12,0,10*ROW('Hygiene Data'!I178))="","",OFFSET('Hygiene Data'!$I$12,0,10*ROW('Hygiene Data'!I178)))</f>
        <v/>
      </c>
      <c r="EF184" s="298"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54"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8"/>
      <c r="BS185" s="298" t="str">
        <f ca="true">+IF(OFFSET('Water Data'!$D$27,0,10*ROW('Water Data'!D179))="","",OFFSET('Water Data'!$D$27,0,10*ROW('Water Data'!D179)))</f>
        <v/>
      </c>
      <c r="BT185" s="298" t="str">
        <f ca="true">+IF(OFFSET('Water Data'!$D$28,0,10*ROW('Water Data'!D179))="","",OFFSET('Water Data'!$D$28,0,10*ROW('Water Data'!D179)))</f>
        <v/>
      </c>
      <c r="BU185" s="298" t="str">
        <f ca="true">+IF(OFFSET('Water Data'!$D$29,0,10*ROW('Water Data'!D179))="","",OFFSET('Water Data'!$D$29,0,10*ROW('Water Data'!D179)))</f>
        <v/>
      </c>
      <c r="BV185" s="298" t="str">
        <f ca="true">+IF(OFFSET('Water Data'!$E$27,0,10*ROW('Water Data'!E179))="","",OFFSET('Water Data'!$E$27,0,10*ROW('Water Data'!E179)))</f>
        <v/>
      </c>
      <c r="BW185" s="298" t="str">
        <f ca="true">+IF(OFFSET('Water Data'!$E$28,0,10*ROW('Water Data'!E179))="","",OFFSET('Water Data'!$E$28,0,10*ROW('Water Data'!E179)))</f>
        <v/>
      </c>
      <c r="BX185" s="298" t="str">
        <f ca="true">+IF(OFFSET('Water Data'!$E$29,0,10*ROW('Water Data'!E179))="","",OFFSET('Water Data'!$E$29,0,10*ROW('Water Data'!E179)))</f>
        <v/>
      </c>
      <c r="BY185" s="298" t="str">
        <f ca="true">+IF(OFFSET('Water Data'!$F$27,0,10*ROW('Water Data'!F179))="","",OFFSET('Water Data'!$F$27,0,10*ROW('Water Data'!F179)))</f>
        <v/>
      </c>
      <c r="BZ185" s="298" t="str">
        <f ca="true">+IF(OFFSET('Water Data'!$F$28,0,10*ROW('Water Data'!F179))="","",OFFSET('Water Data'!$F$28,0,10*ROW('Water Data'!F179)))</f>
        <v/>
      </c>
      <c r="CA185" s="298" t="str">
        <f ca="true">+IF(OFFSET('Water Data'!$F$29,0,10*ROW('Water Data'!F179))="","",OFFSET('Water Data'!$F$29,0,10*ROW('Water Data'!F179)))</f>
        <v/>
      </c>
      <c r="CB185" s="298" t="str">
        <f ca="true">+IF(OFFSET('Water Data'!$G$27,0,10*ROW('Water Data'!G179))="","",OFFSET('Water Data'!$G$27,0,10*ROW('Water Data'!G179)))</f>
        <v/>
      </c>
      <c r="CC185" s="298" t="str">
        <f ca="true">+IF(OFFSET('Water Data'!$G$28,0,10*ROW('Water Data'!G179))="","",OFFSET('Water Data'!$G$28,0,10*ROW('Water Data'!G179)))</f>
        <v/>
      </c>
      <c r="CD185" s="298" t="str">
        <f ca="true">+IF(OFFSET('Water Data'!$G$29,0,10*ROW('Water Data'!G179))="","",OFFSET('Water Data'!$G$29,0,10*ROW('Water Data'!G179)))</f>
        <v/>
      </c>
      <c r="CE185" s="298" t="str">
        <f ca="true">+IF(OFFSET('Water Data'!$H$27,0,10*ROW('Water Data'!H179))="","",OFFSET('Water Data'!$H$27,0,10*ROW('Water Data'!H179)))</f>
        <v/>
      </c>
      <c r="CF185" s="298" t="str">
        <f ca="true">+IF(OFFSET('Water Data'!$H$28,0,10*ROW('Water Data'!H179))="","",OFFSET('Water Data'!$H$28,0,10*ROW('Water Data'!H179)))</f>
        <v/>
      </c>
      <c r="CG185" s="298" t="str">
        <f ca="true">+IF(OFFSET('Water Data'!$H$29,0,10*ROW('Water Data'!H179))="","",OFFSET('Water Data'!$H$29,0,10*ROW('Water Data'!H179)))</f>
        <v/>
      </c>
      <c r="CH185" s="298" t="str">
        <f ca="true">+IF(OFFSET('Water Data'!$I$27,0,10*ROW('Water Data'!I179))="","",OFFSET('Water Data'!$I$27,0,10*ROW('Water Data'!I179)))</f>
        <v/>
      </c>
      <c r="CI185" s="298" t="str">
        <f ca="true">+IF(OFFSET('Water Data'!$I$28,0,10*ROW('Water Data'!I179))="","",OFFSET('Water Data'!$I$28,0,10*ROW('Water Data'!I179)))</f>
        <v/>
      </c>
      <c r="CJ185" s="298" t="str">
        <f ca="true">+IF(OFFSET('Water Data'!$I$29,0,10*ROW('Water Data'!I179))="","",OFFSET('Water Data'!$I$29,0,10*ROW('Water Data'!I179)))</f>
        <v/>
      </c>
      <c r="CK185" s="298" t="str">
        <f ca="true">+IF(OFFSET('Sanitation Data'!$D$28,0,10*ROW('Sanitation Data'!D179))="","",OFFSET('Sanitation Data'!$D$28,0,10*ROW('Sanitation Data'!D179)))</f>
        <v/>
      </c>
      <c r="CL185" s="298" t="str">
        <f ca="true">+IF(OFFSET('Sanitation Data'!$D$29,0,10*ROW('Sanitation Data'!D179))="","",OFFSET('Sanitation Data'!$D$29,0,10*ROW('Sanitation Data'!D179)))</f>
        <v/>
      </c>
      <c r="CM185" s="298" t="str">
        <f ca="true">+IF(OFFSET('Sanitation Data'!$D$30,0,10*ROW('Sanitation Data'!D179))="","",OFFSET('Sanitation Data'!$D$30,0,10*ROW('Sanitation Data'!D179)))</f>
        <v/>
      </c>
      <c r="CN185" s="298" t="str">
        <f ca="true">+IF(OFFSET('Sanitation Data'!$D$31,0,10*ROW('Sanitation Data'!D179))="","",OFFSET('Sanitation Data'!$D$31,0,10*ROW('Sanitation Data'!D179)))</f>
        <v/>
      </c>
      <c r="CO185" s="298" t="str">
        <f ca="true">+IF(OFFSET('Sanitation Data'!$D$32,0,10*ROW('Sanitation Data'!D179))="","",OFFSET('Sanitation Data'!$D$32,0,10*ROW('Sanitation Data'!D179)))</f>
        <v/>
      </c>
      <c r="CP185" s="298" t="str">
        <f ca="true">+IF(OFFSET('Sanitation Data'!$E$28,0,10*ROW('Sanitation Data'!E179))="","",OFFSET('Sanitation Data'!$E$28,0,10*ROW('Sanitation Data'!E179)))</f>
        <v/>
      </c>
      <c r="CQ185" s="298" t="str">
        <f ca="true">+IF(OFFSET('Sanitation Data'!$E$29,0,10*ROW('Sanitation Data'!E179))="","",OFFSET('Sanitation Data'!$E$29,0,10*ROW('Sanitation Data'!E179)))</f>
        <v/>
      </c>
      <c r="CR185" s="298" t="str">
        <f ca="true">+IF(OFFSET('Sanitation Data'!$E$30,0,10*ROW('Sanitation Data'!E179))="","",OFFSET('Sanitation Data'!$E$30,0,10*ROW('Sanitation Data'!E179)))</f>
        <v/>
      </c>
      <c r="CS185" s="298" t="str">
        <f ca="true">+IF(OFFSET('Sanitation Data'!$E$31,0,10*ROW('Sanitation Data'!E179))="","",OFFSET('Sanitation Data'!$E$31,0,10*ROW('Sanitation Data'!E179)))</f>
        <v/>
      </c>
      <c r="CT185" s="298" t="str">
        <f ca="true">+IF(OFFSET('Sanitation Data'!$E$32,0,10*ROW('Sanitation Data'!E179))="","",OFFSET('Sanitation Data'!$E$32,0,10*ROW('Sanitation Data'!E179)))</f>
        <v/>
      </c>
      <c r="CU185" s="298" t="str">
        <f ca="true">+IF(OFFSET('Sanitation Data'!$F$28,0,10*ROW('Sanitation Data'!F179))="","",OFFSET('Sanitation Data'!$F$28,0,10*ROW('Sanitation Data'!F179)))</f>
        <v/>
      </c>
      <c r="CV185" s="298" t="str">
        <f ca="true">+IF(OFFSET('Sanitation Data'!$F$29,0,10*ROW('Sanitation Data'!F179))="","",OFFSET('Sanitation Data'!$F$29,0,10*ROW('Sanitation Data'!F179)))</f>
        <v/>
      </c>
      <c r="CW185" s="298" t="str">
        <f ca="true">+IF(OFFSET('Sanitation Data'!$F$30,0,10*ROW('Sanitation Data'!F179))="","",OFFSET('Sanitation Data'!$F$30,0,10*ROW('Sanitation Data'!F179)))</f>
        <v/>
      </c>
      <c r="CX185" s="298" t="str">
        <f ca="true">+IF(OFFSET('Sanitation Data'!$F$31,0,10*ROW('Sanitation Data'!F179))="","",OFFSET('Sanitation Data'!$F$31,0,10*ROW('Sanitation Data'!F179)))</f>
        <v/>
      </c>
      <c r="CY185" s="298" t="str">
        <f ca="true">+IF(OFFSET('Sanitation Data'!$F$32,0,10*ROW('Sanitation Data'!F179))="","",OFFSET('Sanitation Data'!$F$32,0,10*ROW('Sanitation Data'!F179)))</f>
        <v/>
      </c>
      <c r="CZ185" s="298" t="str">
        <f ca="true">+IF(OFFSET('Sanitation Data'!$G$28,0,10*ROW('Sanitation Data'!G179))="","",OFFSET('Sanitation Data'!$G$28,0,10*ROW('Sanitation Data'!G179)))</f>
        <v/>
      </c>
      <c r="DA185" s="298" t="str">
        <f ca="true">+IF(OFFSET('Sanitation Data'!$G$29,0,10*ROW('Sanitation Data'!G179))="","",OFFSET('Sanitation Data'!$G$29,0,10*ROW('Sanitation Data'!G179)))</f>
        <v/>
      </c>
      <c r="DB185" s="298" t="str">
        <f ca="true">+IF(OFFSET('Sanitation Data'!$G$30,0,10*ROW('Sanitation Data'!G179))="","",OFFSET('Sanitation Data'!$G$30,0,10*ROW('Sanitation Data'!G179)))</f>
        <v/>
      </c>
      <c r="DC185" s="298" t="str">
        <f ca="true">+IF(OFFSET('Sanitation Data'!$G$31,0,10*ROW('Sanitation Data'!G179))="","",OFFSET('Sanitation Data'!$G$31,0,10*ROW('Sanitation Data'!G179)))</f>
        <v/>
      </c>
      <c r="DD185" s="298" t="str">
        <f ca="true">+IF(OFFSET('Sanitation Data'!$G$32,0,10*ROW('Sanitation Data'!G179))="","",OFFSET('Sanitation Data'!$G$32,0,10*ROW('Sanitation Data'!G179)))</f>
        <v/>
      </c>
      <c r="DE185" s="298" t="str">
        <f ca="true">+IF(OFFSET('Sanitation Data'!$H$28,0,10*ROW('Sanitation Data'!H179))="","",OFFSET('Sanitation Data'!$H$28,0,10*ROW('Sanitation Data'!H179)))</f>
        <v/>
      </c>
      <c r="DF185" s="298" t="str">
        <f ca="true">+IF(OFFSET('Sanitation Data'!$H$29,0,10*ROW('Sanitation Data'!H179))="","",OFFSET('Sanitation Data'!$H$29,0,10*ROW('Sanitation Data'!H179)))</f>
        <v/>
      </c>
      <c r="DG185" s="298" t="str">
        <f ca="true">+IF(OFFSET('Sanitation Data'!$H$30,0,10*ROW('Sanitation Data'!H179))="","",OFFSET('Sanitation Data'!$H$30,0,10*ROW('Sanitation Data'!H179)))</f>
        <v/>
      </c>
      <c r="DH185" s="298" t="str">
        <f ca="true">+IF(OFFSET('Sanitation Data'!$H$31,0,10*ROW('Sanitation Data'!H179))="","",OFFSET('Sanitation Data'!$H$31,0,10*ROW('Sanitation Data'!H179)))</f>
        <v/>
      </c>
      <c r="DI185" s="298" t="str">
        <f ca="true">+IF(OFFSET('Sanitation Data'!$H$32,0,10*ROW('Sanitation Data'!H179))="","",OFFSET('Sanitation Data'!$H$32,0,10*ROW('Sanitation Data'!H179)))</f>
        <v/>
      </c>
      <c r="DJ185" s="298" t="str">
        <f ca="true">+IF(OFFSET('Sanitation Data'!$I$28,0,10*ROW('Sanitation Data'!I179))="","",OFFSET('Sanitation Data'!$I$28,0,10*ROW('Sanitation Data'!I179)))</f>
        <v/>
      </c>
      <c r="DK185" s="298" t="str">
        <f ca="true">+IF(OFFSET('Sanitation Data'!$I$29,0,10*ROW('Sanitation Data'!I179))="","",OFFSET('Sanitation Data'!$I$29,0,10*ROW('Sanitation Data'!I179)))</f>
        <v/>
      </c>
      <c r="DL185" s="298" t="str">
        <f ca="true">+IF(OFFSET('Sanitation Data'!$I$30,0,10*ROW('Sanitation Data'!I179))="","",OFFSET('Sanitation Data'!$I$30,0,10*ROW('Sanitation Data'!I179)))</f>
        <v/>
      </c>
      <c r="DM185" s="298" t="str">
        <f ca="true">+IF(OFFSET('Sanitation Data'!$I$31,0,10*ROW('Sanitation Data'!I179))="","",OFFSET('Sanitation Data'!$I$31,0,10*ROW('Sanitation Data'!I179)))</f>
        <v/>
      </c>
      <c r="DN185" s="298" t="str">
        <f ca="true">+IF(OFFSET('Sanitation Data'!$I$32,0,10*ROW('Sanitation Data'!I179))="","",OFFSET('Sanitation Data'!$I$32,0,10*ROW('Sanitation Data'!I179)))</f>
        <v/>
      </c>
      <c r="DO185" s="298" t="str">
        <f ca="true">+IF(OFFSET('Hygiene Data'!$D$11,0,10*ROW('Hygiene Data'!D179))="","",OFFSET('Hygiene Data'!$D$11,0,10*ROW('Hygiene Data'!D179)))</f>
        <v/>
      </c>
      <c r="DP185" s="298" t="str">
        <f ca="true">+IF(OFFSET('Hygiene Data'!$D$12,0,10*ROW('Hygiene Data'!D179))="","",OFFSET('Hygiene Data'!$D$12,0,10*ROW('Hygiene Data'!D179)))</f>
        <v/>
      </c>
      <c r="DQ185" s="298" t="str">
        <f ca="true">+IF(OFFSET('Hygiene Data'!$D$13,0,10*ROW('Hygiene Data'!D179))="","",OFFSET('Hygiene Data'!$D$13,0,10*ROW('Hygiene Data'!D179)))</f>
        <v/>
      </c>
      <c r="DR185" s="298" t="str">
        <f ca="true">+IF(OFFSET('Hygiene Data'!$E$11,0,10*ROW('Hygiene Data'!E179))="","",OFFSET('Hygiene Data'!$E$11,0,10*ROW('Hygiene Data'!E179)))</f>
        <v/>
      </c>
      <c r="DS185" s="298" t="str">
        <f ca="true">+IF(OFFSET('Hygiene Data'!$E$12,0,10*ROW('Hygiene Data'!E179))="","",OFFSET('Hygiene Data'!$E$12,0,10*ROW('Hygiene Data'!E179)))</f>
        <v/>
      </c>
      <c r="DT185" s="298" t="str">
        <f ca="true">+IF(OFFSET('Hygiene Data'!$E$13,0,10*ROW('Hygiene Data'!E179))="","",OFFSET('Hygiene Data'!$E$13,0,10*ROW('Hygiene Data'!E179)))</f>
        <v/>
      </c>
      <c r="DU185" s="298" t="str">
        <f ca="true">+IF(OFFSET('Hygiene Data'!$F$11,0,10*ROW('Hygiene Data'!F179))="","",OFFSET('Hygiene Data'!$F$11,0,10*ROW('Hygiene Data'!F179)))</f>
        <v/>
      </c>
      <c r="DV185" s="298" t="str">
        <f ca="true">+IF(OFFSET('Hygiene Data'!$F$12,0,10*ROW('Hygiene Data'!F179))="","",OFFSET('Hygiene Data'!$F$12,0,10*ROW('Hygiene Data'!F179)))</f>
        <v/>
      </c>
      <c r="DW185" s="298" t="str">
        <f ca="true">+IF(OFFSET('Hygiene Data'!$F$13,0,10*ROW('Hygiene Data'!F179))="","",OFFSET('Hygiene Data'!$F$13,0,10*ROW('Hygiene Data'!F179)))</f>
        <v/>
      </c>
      <c r="DX185" s="298" t="str">
        <f ca="true">+IF(OFFSET('Hygiene Data'!$G$11,0,10*ROW('Hygiene Data'!G179))="","",OFFSET('Hygiene Data'!$G$11,0,10*ROW('Hygiene Data'!G179)))</f>
        <v/>
      </c>
      <c r="DY185" s="298" t="str">
        <f ca="true">+IF(OFFSET('Hygiene Data'!$G$12,0,10*ROW('Hygiene Data'!G179))="","",OFFSET('Hygiene Data'!$G$12,0,10*ROW('Hygiene Data'!G179)))</f>
        <v/>
      </c>
      <c r="DZ185" s="298" t="str">
        <f ca="true">+IF(OFFSET('Hygiene Data'!$G$13,0,10*ROW('Hygiene Data'!G179))="","",OFFSET('Hygiene Data'!$G$13,0,10*ROW('Hygiene Data'!G179)))</f>
        <v/>
      </c>
      <c r="EA185" s="298" t="str">
        <f ca="true">+IF(OFFSET('Hygiene Data'!$H$11,0,10*ROW('Hygiene Data'!H179))="","",OFFSET('Hygiene Data'!$H$11,0,10*ROW('Hygiene Data'!H179)))</f>
        <v/>
      </c>
      <c r="EB185" s="298" t="str">
        <f ca="true">+IF(OFFSET('Hygiene Data'!$H$12,0,10*ROW('Hygiene Data'!H179))="","",OFFSET('Hygiene Data'!$H$12,0,10*ROW('Hygiene Data'!H179)))</f>
        <v/>
      </c>
      <c r="EC185" s="298" t="str">
        <f ca="true">+IF(OFFSET('Hygiene Data'!$H$13,0,10*ROW('Hygiene Data'!H179))="","",OFFSET('Hygiene Data'!$H$13,0,10*ROW('Hygiene Data'!H179)))</f>
        <v/>
      </c>
      <c r="ED185" s="298" t="str">
        <f ca="true">+IF(OFFSET('Hygiene Data'!$I$11,0,10*ROW('Hygiene Data'!I179))="","",OFFSET('Hygiene Data'!$I$11,0,10*ROW('Hygiene Data'!I179)))</f>
        <v/>
      </c>
      <c r="EE185" s="298" t="str">
        <f ca="true">+IF(OFFSET('Hygiene Data'!$I$12,0,10*ROW('Hygiene Data'!I179))="","",OFFSET('Hygiene Data'!$I$12,0,10*ROW('Hygiene Data'!I179)))</f>
        <v/>
      </c>
      <c r="EF185" s="298"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54"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8"/>
      <c r="BS186" s="298" t="str">
        <f ca="true">+IF(OFFSET('Water Data'!$D$27,0,10*ROW('Water Data'!D180))="","",OFFSET('Water Data'!$D$27,0,10*ROW('Water Data'!D180)))</f>
        <v/>
      </c>
      <c r="BT186" s="298" t="str">
        <f ca="true">+IF(OFFSET('Water Data'!$D$28,0,10*ROW('Water Data'!D180))="","",OFFSET('Water Data'!$D$28,0,10*ROW('Water Data'!D180)))</f>
        <v/>
      </c>
      <c r="BU186" s="298" t="str">
        <f ca="true">+IF(OFFSET('Water Data'!$D$29,0,10*ROW('Water Data'!D180))="","",OFFSET('Water Data'!$D$29,0,10*ROW('Water Data'!D180)))</f>
        <v/>
      </c>
      <c r="BV186" s="298" t="str">
        <f ca="true">+IF(OFFSET('Water Data'!$E$27,0,10*ROW('Water Data'!E180))="","",OFFSET('Water Data'!$E$27,0,10*ROW('Water Data'!E180)))</f>
        <v/>
      </c>
      <c r="BW186" s="298" t="str">
        <f ca="true">+IF(OFFSET('Water Data'!$E$28,0,10*ROW('Water Data'!E180))="","",OFFSET('Water Data'!$E$28,0,10*ROW('Water Data'!E180)))</f>
        <v/>
      </c>
      <c r="BX186" s="298" t="str">
        <f ca="true">+IF(OFFSET('Water Data'!$E$29,0,10*ROW('Water Data'!E180))="","",OFFSET('Water Data'!$E$29,0,10*ROW('Water Data'!E180)))</f>
        <v/>
      </c>
      <c r="BY186" s="298" t="str">
        <f ca="true">+IF(OFFSET('Water Data'!$F$27,0,10*ROW('Water Data'!F180))="","",OFFSET('Water Data'!$F$27,0,10*ROW('Water Data'!F180)))</f>
        <v/>
      </c>
      <c r="BZ186" s="298" t="str">
        <f ca="true">+IF(OFFSET('Water Data'!$F$28,0,10*ROW('Water Data'!F180))="","",OFFSET('Water Data'!$F$28,0,10*ROW('Water Data'!F180)))</f>
        <v/>
      </c>
      <c r="CA186" s="298" t="str">
        <f ca="true">+IF(OFFSET('Water Data'!$F$29,0,10*ROW('Water Data'!F180))="","",OFFSET('Water Data'!$F$29,0,10*ROW('Water Data'!F180)))</f>
        <v/>
      </c>
      <c r="CB186" s="298" t="str">
        <f ca="true">+IF(OFFSET('Water Data'!$G$27,0,10*ROW('Water Data'!G180))="","",OFFSET('Water Data'!$G$27,0,10*ROW('Water Data'!G180)))</f>
        <v/>
      </c>
      <c r="CC186" s="298" t="str">
        <f ca="true">+IF(OFFSET('Water Data'!$G$28,0,10*ROW('Water Data'!G180))="","",OFFSET('Water Data'!$G$28,0,10*ROW('Water Data'!G180)))</f>
        <v/>
      </c>
      <c r="CD186" s="298" t="str">
        <f ca="true">+IF(OFFSET('Water Data'!$G$29,0,10*ROW('Water Data'!G180))="","",OFFSET('Water Data'!$G$29,0,10*ROW('Water Data'!G180)))</f>
        <v/>
      </c>
      <c r="CE186" s="298" t="str">
        <f ca="true">+IF(OFFSET('Water Data'!$H$27,0,10*ROW('Water Data'!H180))="","",OFFSET('Water Data'!$H$27,0,10*ROW('Water Data'!H180)))</f>
        <v/>
      </c>
      <c r="CF186" s="298" t="str">
        <f ca="true">+IF(OFFSET('Water Data'!$H$28,0,10*ROW('Water Data'!H180))="","",OFFSET('Water Data'!$H$28,0,10*ROW('Water Data'!H180)))</f>
        <v/>
      </c>
      <c r="CG186" s="298" t="str">
        <f ca="true">+IF(OFFSET('Water Data'!$H$29,0,10*ROW('Water Data'!H180))="","",OFFSET('Water Data'!$H$29,0,10*ROW('Water Data'!H180)))</f>
        <v/>
      </c>
      <c r="CH186" s="298" t="str">
        <f ca="true">+IF(OFFSET('Water Data'!$I$27,0,10*ROW('Water Data'!I180))="","",OFFSET('Water Data'!$I$27,0,10*ROW('Water Data'!I180)))</f>
        <v/>
      </c>
      <c r="CI186" s="298" t="str">
        <f ca="true">+IF(OFFSET('Water Data'!$I$28,0,10*ROW('Water Data'!I180))="","",OFFSET('Water Data'!$I$28,0,10*ROW('Water Data'!I180)))</f>
        <v/>
      </c>
      <c r="CJ186" s="298" t="str">
        <f ca="true">+IF(OFFSET('Water Data'!$I$29,0,10*ROW('Water Data'!I180))="","",OFFSET('Water Data'!$I$29,0,10*ROW('Water Data'!I180)))</f>
        <v/>
      </c>
      <c r="CK186" s="298" t="str">
        <f ca="true">+IF(OFFSET('Sanitation Data'!$D$28,0,10*ROW('Sanitation Data'!D180))="","",OFFSET('Sanitation Data'!$D$28,0,10*ROW('Sanitation Data'!D180)))</f>
        <v/>
      </c>
      <c r="CL186" s="298" t="str">
        <f ca="true">+IF(OFFSET('Sanitation Data'!$D$29,0,10*ROW('Sanitation Data'!D180))="","",OFFSET('Sanitation Data'!$D$29,0,10*ROW('Sanitation Data'!D180)))</f>
        <v/>
      </c>
      <c r="CM186" s="298" t="str">
        <f ca="true">+IF(OFFSET('Sanitation Data'!$D$30,0,10*ROW('Sanitation Data'!D180))="","",OFFSET('Sanitation Data'!$D$30,0,10*ROW('Sanitation Data'!D180)))</f>
        <v/>
      </c>
      <c r="CN186" s="298" t="str">
        <f ca="true">+IF(OFFSET('Sanitation Data'!$D$31,0,10*ROW('Sanitation Data'!D180))="","",OFFSET('Sanitation Data'!$D$31,0,10*ROW('Sanitation Data'!D180)))</f>
        <v/>
      </c>
      <c r="CO186" s="298" t="str">
        <f ca="true">+IF(OFFSET('Sanitation Data'!$D$32,0,10*ROW('Sanitation Data'!D180))="","",OFFSET('Sanitation Data'!$D$32,0,10*ROW('Sanitation Data'!D180)))</f>
        <v/>
      </c>
      <c r="CP186" s="298" t="str">
        <f ca="true">+IF(OFFSET('Sanitation Data'!$E$28,0,10*ROW('Sanitation Data'!E180))="","",OFFSET('Sanitation Data'!$E$28,0,10*ROW('Sanitation Data'!E180)))</f>
        <v/>
      </c>
      <c r="CQ186" s="298" t="str">
        <f ca="true">+IF(OFFSET('Sanitation Data'!$E$29,0,10*ROW('Sanitation Data'!E180))="","",OFFSET('Sanitation Data'!$E$29,0,10*ROW('Sanitation Data'!E180)))</f>
        <v/>
      </c>
      <c r="CR186" s="298" t="str">
        <f ca="true">+IF(OFFSET('Sanitation Data'!$E$30,0,10*ROW('Sanitation Data'!E180))="","",OFFSET('Sanitation Data'!$E$30,0,10*ROW('Sanitation Data'!E180)))</f>
        <v/>
      </c>
      <c r="CS186" s="298" t="str">
        <f ca="true">+IF(OFFSET('Sanitation Data'!$E$31,0,10*ROW('Sanitation Data'!E180))="","",OFFSET('Sanitation Data'!$E$31,0,10*ROW('Sanitation Data'!E180)))</f>
        <v/>
      </c>
      <c r="CT186" s="298" t="str">
        <f ca="true">+IF(OFFSET('Sanitation Data'!$E$32,0,10*ROW('Sanitation Data'!E180))="","",OFFSET('Sanitation Data'!$E$32,0,10*ROW('Sanitation Data'!E180)))</f>
        <v/>
      </c>
      <c r="CU186" s="298" t="str">
        <f ca="true">+IF(OFFSET('Sanitation Data'!$F$28,0,10*ROW('Sanitation Data'!F180))="","",OFFSET('Sanitation Data'!$F$28,0,10*ROW('Sanitation Data'!F180)))</f>
        <v/>
      </c>
      <c r="CV186" s="298" t="str">
        <f ca="true">+IF(OFFSET('Sanitation Data'!$F$29,0,10*ROW('Sanitation Data'!F180))="","",OFFSET('Sanitation Data'!$F$29,0,10*ROW('Sanitation Data'!F180)))</f>
        <v/>
      </c>
      <c r="CW186" s="298" t="str">
        <f ca="true">+IF(OFFSET('Sanitation Data'!$F$30,0,10*ROW('Sanitation Data'!F180))="","",OFFSET('Sanitation Data'!$F$30,0,10*ROW('Sanitation Data'!F180)))</f>
        <v/>
      </c>
      <c r="CX186" s="298" t="str">
        <f ca="true">+IF(OFFSET('Sanitation Data'!$F$31,0,10*ROW('Sanitation Data'!F180))="","",OFFSET('Sanitation Data'!$F$31,0,10*ROW('Sanitation Data'!F180)))</f>
        <v/>
      </c>
      <c r="CY186" s="298" t="str">
        <f ca="true">+IF(OFFSET('Sanitation Data'!$F$32,0,10*ROW('Sanitation Data'!F180))="","",OFFSET('Sanitation Data'!$F$32,0,10*ROW('Sanitation Data'!F180)))</f>
        <v/>
      </c>
      <c r="CZ186" s="298" t="str">
        <f ca="true">+IF(OFFSET('Sanitation Data'!$G$28,0,10*ROW('Sanitation Data'!G180))="","",OFFSET('Sanitation Data'!$G$28,0,10*ROW('Sanitation Data'!G180)))</f>
        <v/>
      </c>
      <c r="DA186" s="298" t="str">
        <f ca="true">+IF(OFFSET('Sanitation Data'!$G$29,0,10*ROW('Sanitation Data'!G180))="","",OFFSET('Sanitation Data'!$G$29,0,10*ROW('Sanitation Data'!G180)))</f>
        <v/>
      </c>
      <c r="DB186" s="298" t="str">
        <f ca="true">+IF(OFFSET('Sanitation Data'!$G$30,0,10*ROW('Sanitation Data'!G180))="","",OFFSET('Sanitation Data'!$G$30,0,10*ROW('Sanitation Data'!G180)))</f>
        <v/>
      </c>
      <c r="DC186" s="298" t="str">
        <f ca="true">+IF(OFFSET('Sanitation Data'!$G$31,0,10*ROW('Sanitation Data'!G180))="","",OFFSET('Sanitation Data'!$G$31,0,10*ROW('Sanitation Data'!G180)))</f>
        <v/>
      </c>
      <c r="DD186" s="298" t="str">
        <f ca="true">+IF(OFFSET('Sanitation Data'!$G$32,0,10*ROW('Sanitation Data'!G180))="","",OFFSET('Sanitation Data'!$G$32,0,10*ROW('Sanitation Data'!G180)))</f>
        <v/>
      </c>
      <c r="DE186" s="298" t="str">
        <f ca="true">+IF(OFFSET('Sanitation Data'!$H$28,0,10*ROW('Sanitation Data'!H180))="","",OFFSET('Sanitation Data'!$H$28,0,10*ROW('Sanitation Data'!H180)))</f>
        <v/>
      </c>
      <c r="DF186" s="298" t="str">
        <f ca="true">+IF(OFFSET('Sanitation Data'!$H$29,0,10*ROW('Sanitation Data'!H180))="","",OFFSET('Sanitation Data'!$H$29,0,10*ROW('Sanitation Data'!H180)))</f>
        <v/>
      </c>
      <c r="DG186" s="298" t="str">
        <f ca="true">+IF(OFFSET('Sanitation Data'!$H$30,0,10*ROW('Sanitation Data'!H180))="","",OFFSET('Sanitation Data'!$H$30,0,10*ROW('Sanitation Data'!H180)))</f>
        <v/>
      </c>
      <c r="DH186" s="298" t="str">
        <f ca="true">+IF(OFFSET('Sanitation Data'!$H$31,0,10*ROW('Sanitation Data'!H180))="","",OFFSET('Sanitation Data'!$H$31,0,10*ROW('Sanitation Data'!H180)))</f>
        <v/>
      </c>
      <c r="DI186" s="298" t="str">
        <f ca="true">+IF(OFFSET('Sanitation Data'!$H$32,0,10*ROW('Sanitation Data'!H180))="","",OFFSET('Sanitation Data'!$H$32,0,10*ROW('Sanitation Data'!H180)))</f>
        <v/>
      </c>
      <c r="DJ186" s="298" t="str">
        <f ca="true">+IF(OFFSET('Sanitation Data'!$I$28,0,10*ROW('Sanitation Data'!I180))="","",OFFSET('Sanitation Data'!$I$28,0,10*ROW('Sanitation Data'!I180)))</f>
        <v/>
      </c>
      <c r="DK186" s="298" t="str">
        <f ca="true">+IF(OFFSET('Sanitation Data'!$I$29,0,10*ROW('Sanitation Data'!I180))="","",OFFSET('Sanitation Data'!$I$29,0,10*ROW('Sanitation Data'!I180)))</f>
        <v/>
      </c>
      <c r="DL186" s="298" t="str">
        <f ca="true">+IF(OFFSET('Sanitation Data'!$I$30,0,10*ROW('Sanitation Data'!I180))="","",OFFSET('Sanitation Data'!$I$30,0,10*ROW('Sanitation Data'!I180)))</f>
        <v/>
      </c>
      <c r="DM186" s="298" t="str">
        <f ca="true">+IF(OFFSET('Sanitation Data'!$I$31,0,10*ROW('Sanitation Data'!I180))="","",OFFSET('Sanitation Data'!$I$31,0,10*ROW('Sanitation Data'!I180)))</f>
        <v/>
      </c>
      <c r="DN186" s="298" t="str">
        <f ca="true">+IF(OFFSET('Sanitation Data'!$I$32,0,10*ROW('Sanitation Data'!I180))="","",OFFSET('Sanitation Data'!$I$32,0,10*ROW('Sanitation Data'!I180)))</f>
        <v/>
      </c>
      <c r="DO186" s="298" t="str">
        <f ca="true">+IF(OFFSET('Hygiene Data'!$D$11,0,10*ROW('Hygiene Data'!D180))="","",OFFSET('Hygiene Data'!$D$11,0,10*ROW('Hygiene Data'!D180)))</f>
        <v/>
      </c>
      <c r="DP186" s="298" t="str">
        <f ca="true">+IF(OFFSET('Hygiene Data'!$D$12,0,10*ROW('Hygiene Data'!D180))="","",OFFSET('Hygiene Data'!$D$12,0,10*ROW('Hygiene Data'!D180)))</f>
        <v/>
      </c>
      <c r="DQ186" s="298" t="str">
        <f ca="true">+IF(OFFSET('Hygiene Data'!$D$13,0,10*ROW('Hygiene Data'!D180))="","",OFFSET('Hygiene Data'!$D$13,0,10*ROW('Hygiene Data'!D180)))</f>
        <v/>
      </c>
      <c r="DR186" s="298" t="str">
        <f ca="true">+IF(OFFSET('Hygiene Data'!$E$11,0,10*ROW('Hygiene Data'!E180))="","",OFFSET('Hygiene Data'!$E$11,0,10*ROW('Hygiene Data'!E180)))</f>
        <v/>
      </c>
      <c r="DS186" s="298" t="str">
        <f ca="true">+IF(OFFSET('Hygiene Data'!$E$12,0,10*ROW('Hygiene Data'!E180))="","",OFFSET('Hygiene Data'!$E$12,0,10*ROW('Hygiene Data'!E180)))</f>
        <v/>
      </c>
      <c r="DT186" s="298" t="str">
        <f ca="true">+IF(OFFSET('Hygiene Data'!$E$13,0,10*ROW('Hygiene Data'!E180))="","",OFFSET('Hygiene Data'!$E$13,0,10*ROW('Hygiene Data'!E180)))</f>
        <v/>
      </c>
      <c r="DU186" s="298" t="str">
        <f ca="true">+IF(OFFSET('Hygiene Data'!$F$11,0,10*ROW('Hygiene Data'!F180))="","",OFFSET('Hygiene Data'!$F$11,0,10*ROW('Hygiene Data'!F180)))</f>
        <v/>
      </c>
      <c r="DV186" s="298" t="str">
        <f ca="true">+IF(OFFSET('Hygiene Data'!$F$12,0,10*ROW('Hygiene Data'!F180))="","",OFFSET('Hygiene Data'!$F$12,0,10*ROW('Hygiene Data'!F180)))</f>
        <v/>
      </c>
      <c r="DW186" s="298" t="str">
        <f ca="true">+IF(OFFSET('Hygiene Data'!$F$13,0,10*ROW('Hygiene Data'!F180))="","",OFFSET('Hygiene Data'!$F$13,0,10*ROW('Hygiene Data'!F180)))</f>
        <v/>
      </c>
      <c r="DX186" s="298" t="str">
        <f ca="true">+IF(OFFSET('Hygiene Data'!$G$11,0,10*ROW('Hygiene Data'!G180))="","",OFFSET('Hygiene Data'!$G$11,0,10*ROW('Hygiene Data'!G180)))</f>
        <v/>
      </c>
      <c r="DY186" s="298" t="str">
        <f ca="true">+IF(OFFSET('Hygiene Data'!$G$12,0,10*ROW('Hygiene Data'!G180))="","",OFFSET('Hygiene Data'!$G$12,0,10*ROW('Hygiene Data'!G180)))</f>
        <v/>
      </c>
      <c r="DZ186" s="298" t="str">
        <f ca="true">+IF(OFFSET('Hygiene Data'!$G$13,0,10*ROW('Hygiene Data'!G180))="","",OFFSET('Hygiene Data'!$G$13,0,10*ROW('Hygiene Data'!G180)))</f>
        <v/>
      </c>
      <c r="EA186" s="298" t="str">
        <f ca="true">+IF(OFFSET('Hygiene Data'!$H$11,0,10*ROW('Hygiene Data'!H180))="","",OFFSET('Hygiene Data'!$H$11,0,10*ROW('Hygiene Data'!H180)))</f>
        <v/>
      </c>
      <c r="EB186" s="298" t="str">
        <f ca="true">+IF(OFFSET('Hygiene Data'!$H$12,0,10*ROW('Hygiene Data'!H180))="","",OFFSET('Hygiene Data'!$H$12,0,10*ROW('Hygiene Data'!H180)))</f>
        <v/>
      </c>
      <c r="EC186" s="298" t="str">
        <f ca="true">+IF(OFFSET('Hygiene Data'!$H$13,0,10*ROW('Hygiene Data'!H180))="","",OFFSET('Hygiene Data'!$H$13,0,10*ROW('Hygiene Data'!H180)))</f>
        <v/>
      </c>
      <c r="ED186" s="298" t="str">
        <f ca="true">+IF(OFFSET('Hygiene Data'!$I$11,0,10*ROW('Hygiene Data'!I180))="","",OFFSET('Hygiene Data'!$I$11,0,10*ROW('Hygiene Data'!I180)))</f>
        <v/>
      </c>
      <c r="EE186" s="298" t="str">
        <f ca="true">+IF(OFFSET('Hygiene Data'!$I$12,0,10*ROW('Hygiene Data'!I180))="","",OFFSET('Hygiene Data'!$I$12,0,10*ROW('Hygiene Data'!I180)))</f>
        <v/>
      </c>
      <c r="EF186" s="298"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54"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8"/>
      <c r="BS187" s="298" t="str">
        <f ca="true">+IF(OFFSET('Water Data'!$D$27,0,10*ROW('Water Data'!D181))="","",OFFSET('Water Data'!$D$27,0,10*ROW('Water Data'!D181)))</f>
        <v/>
      </c>
      <c r="BT187" s="298" t="str">
        <f ca="true">+IF(OFFSET('Water Data'!$D$28,0,10*ROW('Water Data'!D181))="","",OFFSET('Water Data'!$D$28,0,10*ROW('Water Data'!D181)))</f>
        <v/>
      </c>
      <c r="BU187" s="298" t="str">
        <f ca="true">+IF(OFFSET('Water Data'!$D$29,0,10*ROW('Water Data'!D181))="","",OFFSET('Water Data'!$D$29,0,10*ROW('Water Data'!D181)))</f>
        <v/>
      </c>
      <c r="BV187" s="298" t="str">
        <f ca="true">+IF(OFFSET('Water Data'!$E$27,0,10*ROW('Water Data'!E181))="","",OFFSET('Water Data'!$E$27,0,10*ROW('Water Data'!E181)))</f>
        <v/>
      </c>
      <c r="BW187" s="298" t="str">
        <f ca="true">+IF(OFFSET('Water Data'!$E$28,0,10*ROW('Water Data'!E181))="","",OFFSET('Water Data'!$E$28,0,10*ROW('Water Data'!E181)))</f>
        <v/>
      </c>
      <c r="BX187" s="298" t="str">
        <f ca="true">+IF(OFFSET('Water Data'!$E$29,0,10*ROW('Water Data'!E181))="","",OFFSET('Water Data'!$E$29,0,10*ROW('Water Data'!E181)))</f>
        <v/>
      </c>
      <c r="BY187" s="298" t="str">
        <f ca="true">+IF(OFFSET('Water Data'!$F$27,0,10*ROW('Water Data'!F181))="","",OFFSET('Water Data'!$F$27,0,10*ROW('Water Data'!F181)))</f>
        <v/>
      </c>
      <c r="BZ187" s="298" t="str">
        <f ca="true">+IF(OFFSET('Water Data'!$F$28,0,10*ROW('Water Data'!F181))="","",OFFSET('Water Data'!$F$28,0,10*ROW('Water Data'!F181)))</f>
        <v/>
      </c>
      <c r="CA187" s="298" t="str">
        <f ca="true">+IF(OFFSET('Water Data'!$F$29,0,10*ROW('Water Data'!F181))="","",OFFSET('Water Data'!$F$29,0,10*ROW('Water Data'!F181)))</f>
        <v/>
      </c>
      <c r="CB187" s="298" t="str">
        <f ca="true">+IF(OFFSET('Water Data'!$G$27,0,10*ROW('Water Data'!G181))="","",OFFSET('Water Data'!$G$27,0,10*ROW('Water Data'!G181)))</f>
        <v/>
      </c>
      <c r="CC187" s="298" t="str">
        <f ca="true">+IF(OFFSET('Water Data'!$G$28,0,10*ROW('Water Data'!G181))="","",OFFSET('Water Data'!$G$28,0,10*ROW('Water Data'!G181)))</f>
        <v/>
      </c>
      <c r="CD187" s="298" t="str">
        <f ca="true">+IF(OFFSET('Water Data'!$G$29,0,10*ROW('Water Data'!G181))="","",OFFSET('Water Data'!$G$29,0,10*ROW('Water Data'!G181)))</f>
        <v/>
      </c>
      <c r="CE187" s="298" t="str">
        <f ca="true">+IF(OFFSET('Water Data'!$H$27,0,10*ROW('Water Data'!H181))="","",OFFSET('Water Data'!$H$27,0,10*ROW('Water Data'!H181)))</f>
        <v/>
      </c>
      <c r="CF187" s="298" t="str">
        <f ca="true">+IF(OFFSET('Water Data'!$H$28,0,10*ROW('Water Data'!H181))="","",OFFSET('Water Data'!$H$28,0,10*ROW('Water Data'!H181)))</f>
        <v/>
      </c>
      <c r="CG187" s="298" t="str">
        <f ca="true">+IF(OFFSET('Water Data'!$H$29,0,10*ROW('Water Data'!H181))="","",OFFSET('Water Data'!$H$29,0,10*ROW('Water Data'!H181)))</f>
        <v/>
      </c>
      <c r="CH187" s="298" t="str">
        <f ca="true">+IF(OFFSET('Water Data'!$I$27,0,10*ROW('Water Data'!I181))="","",OFFSET('Water Data'!$I$27,0,10*ROW('Water Data'!I181)))</f>
        <v/>
      </c>
      <c r="CI187" s="298" t="str">
        <f ca="true">+IF(OFFSET('Water Data'!$I$28,0,10*ROW('Water Data'!I181))="","",OFFSET('Water Data'!$I$28,0,10*ROW('Water Data'!I181)))</f>
        <v/>
      </c>
      <c r="CJ187" s="298" t="str">
        <f ca="true">+IF(OFFSET('Water Data'!$I$29,0,10*ROW('Water Data'!I181))="","",OFFSET('Water Data'!$I$29,0,10*ROW('Water Data'!I181)))</f>
        <v/>
      </c>
      <c r="CK187" s="298" t="str">
        <f ca="true">+IF(OFFSET('Sanitation Data'!$D$28,0,10*ROW('Sanitation Data'!D181))="","",OFFSET('Sanitation Data'!$D$28,0,10*ROW('Sanitation Data'!D181)))</f>
        <v/>
      </c>
      <c r="CL187" s="298" t="str">
        <f ca="true">+IF(OFFSET('Sanitation Data'!$D$29,0,10*ROW('Sanitation Data'!D181))="","",OFFSET('Sanitation Data'!$D$29,0,10*ROW('Sanitation Data'!D181)))</f>
        <v/>
      </c>
      <c r="CM187" s="298" t="str">
        <f ca="true">+IF(OFFSET('Sanitation Data'!$D$30,0,10*ROW('Sanitation Data'!D181))="","",OFFSET('Sanitation Data'!$D$30,0,10*ROW('Sanitation Data'!D181)))</f>
        <v/>
      </c>
      <c r="CN187" s="298" t="str">
        <f ca="true">+IF(OFFSET('Sanitation Data'!$D$31,0,10*ROW('Sanitation Data'!D181))="","",OFFSET('Sanitation Data'!$D$31,0,10*ROW('Sanitation Data'!D181)))</f>
        <v/>
      </c>
      <c r="CO187" s="298" t="str">
        <f ca="true">+IF(OFFSET('Sanitation Data'!$D$32,0,10*ROW('Sanitation Data'!D181))="","",OFFSET('Sanitation Data'!$D$32,0,10*ROW('Sanitation Data'!D181)))</f>
        <v/>
      </c>
      <c r="CP187" s="298" t="str">
        <f ca="true">+IF(OFFSET('Sanitation Data'!$E$28,0,10*ROW('Sanitation Data'!E181))="","",OFFSET('Sanitation Data'!$E$28,0,10*ROW('Sanitation Data'!E181)))</f>
        <v/>
      </c>
      <c r="CQ187" s="298" t="str">
        <f ca="true">+IF(OFFSET('Sanitation Data'!$E$29,0,10*ROW('Sanitation Data'!E181))="","",OFFSET('Sanitation Data'!$E$29,0,10*ROW('Sanitation Data'!E181)))</f>
        <v/>
      </c>
      <c r="CR187" s="298" t="str">
        <f ca="true">+IF(OFFSET('Sanitation Data'!$E$30,0,10*ROW('Sanitation Data'!E181))="","",OFFSET('Sanitation Data'!$E$30,0,10*ROW('Sanitation Data'!E181)))</f>
        <v/>
      </c>
      <c r="CS187" s="298" t="str">
        <f ca="true">+IF(OFFSET('Sanitation Data'!$E$31,0,10*ROW('Sanitation Data'!E181))="","",OFFSET('Sanitation Data'!$E$31,0,10*ROW('Sanitation Data'!E181)))</f>
        <v/>
      </c>
      <c r="CT187" s="298" t="str">
        <f ca="true">+IF(OFFSET('Sanitation Data'!$E$32,0,10*ROW('Sanitation Data'!E181))="","",OFFSET('Sanitation Data'!$E$32,0,10*ROW('Sanitation Data'!E181)))</f>
        <v/>
      </c>
      <c r="CU187" s="298" t="str">
        <f ca="true">+IF(OFFSET('Sanitation Data'!$F$28,0,10*ROW('Sanitation Data'!F181))="","",OFFSET('Sanitation Data'!$F$28,0,10*ROW('Sanitation Data'!F181)))</f>
        <v/>
      </c>
      <c r="CV187" s="298" t="str">
        <f ca="true">+IF(OFFSET('Sanitation Data'!$F$29,0,10*ROW('Sanitation Data'!F181))="","",OFFSET('Sanitation Data'!$F$29,0,10*ROW('Sanitation Data'!F181)))</f>
        <v/>
      </c>
      <c r="CW187" s="298" t="str">
        <f ca="true">+IF(OFFSET('Sanitation Data'!$F$30,0,10*ROW('Sanitation Data'!F181))="","",OFFSET('Sanitation Data'!$F$30,0,10*ROW('Sanitation Data'!F181)))</f>
        <v/>
      </c>
      <c r="CX187" s="298" t="str">
        <f ca="true">+IF(OFFSET('Sanitation Data'!$F$31,0,10*ROW('Sanitation Data'!F181))="","",OFFSET('Sanitation Data'!$F$31,0,10*ROW('Sanitation Data'!F181)))</f>
        <v/>
      </c>
      <c r="CY187" s="298" t="str">
        <f ca="true">+IF(OFFSET('Sanitation Data'!$F$32,0,10*ROW('Sanitation Data'!F181))="","",OFFSET('Sanitation Data'!$F$32,0,10*ROW('Sanitation Data'!F181)))</f>
        <v/>
      </c>
      <c r="CZ187" s="298" t="str">
        <f ca="true">+IF(OFFSET('Sanitation Data'!$G$28,0,10*ROW('Sanitation Data'!G181))="","",OFFSET('Sanitation Data'!$G$28,0,10*ROW('Sanitation Data'!G181)))</f>
        <v/>
      </c>
      <c r="DA187" s="298" t="str">
        <f ca="true">+IF(OFFSET('Sanitation Data'!$G$29,0,10*ROW('Sanitation Data'!G181))="","",OFFSET('Sanitation Data'!$G$29,0,10*ROW('Sanitation Data'!G181)))</f>
        <v/>
      </c>
      <c r="DB187" s="298" t="str">
        <f ca="true">+IF(OFFSET('Sanitation Data'!$G$30,0,10*ROW('Sanitation Data'!G181))="","",OFFSET('Sanitation Data'!$G$30,0,10*ROW('Sanitation Data'!G181)))</f>
        <v/>
      </c>
      <c r="DC187" s="298" t="str">
        <f ca="true">+IF(OFFSET('Sanitation Data'!$G$31,0,10*ROW('Sanitation Data'!G181))="","",OFFSET('Sanitation Data'!$G$31,0,10*ROW('Sanitation Data'!G181)))</f>
        <v/>
      </c>
      <c r="DD187" s="298" t="str">
        <f ca="true">+IF(OFFSET('Sanitation Data'!$G$32,0,10*ROW('Sanitation Data'!G181))="","",OFFSET('Sanitation Data'!$G$32,0,10*ROW('Sanitation Data'!G181)))</f>
        <v/>
      </c>
      <c r="DE187" s="298" t="str">
        <f ca="true">+IF(OFFSET('Sanitation Data'!$H$28,0,10*ROW('Sanitation Data'!H181))="","",OFFSET('Sanitation Data'!$H$28,0,10*ROW('Sanitation Data'!H181)))</f>
        <v/>
      </c>
      <c r="DF187" s="298" t="str">
        <f ca="true">+IF(OFFSET('Sanitation Data'!$H$29,0,10*ROW('Sanitation Data'!H181))="","",OFFSET('Sanitation Data'!$H$29,0,10*ROW('Sanitation Data'!H181)))</f>
        <v/>
      </c>
      <c r="DG187" s="298" t="str">
        <f ca="true">+IF(OFFSET('Sanitation Data'!$H$30,0,10*ROW('Sanitation Data'!H181))="","",OFFSET('Sanitation Data'!$H$30,0,10*ROW('Sanitation Data'!H181)))</f>
        <v/>
      </c>
      <c r="DH187" s="298" t="str">
        <f ca="true">+IF(OFFSET('Sanitation Data'!$H$31,0,10*ROW('Sanitation Data'!H181))="","",OFFSET('Sanitation Data'!$H$31,0,10*ROW('Sanitation Data'!H181)))</f>
        <v/>
      </c>
      <c r="DI187" s="298" t="str">
        <f ca="true">+IF(OFFSET('Sanitation Data'!$H$32,0,10*ROW('Sanitation Data'!H181))="","",OFFSET('Sanitation Data'!$H$32,0,10*ROW('Sanitation Data'!H181)))</f>
        <v/>
      </c>
      <c r="DJ187" s="298" t="str">
        <f ca="true">+IF(OFFSET('Sanitation Data'!$I$28,0,10*ROW('Sanitation Data'!I181))="","",OFFSET('Sanitation Data'!$I$28,0,10*ROW('Sanitation Data'!I181)))</f>
        <v/>
      </c>
      <c r="DK187" s="298" t="str">
        <f ca="true">+IF(OFFSET('Sanitation Data'!$I$29,0,10*ROW('Sanitation Data'!I181))="","",OFFSET('Sanitation Data'!$I$29,0,10*ROW('Sanitation Data'!I181)))</f>
        <v/>
      </c>
      <c r="DL187" s="298" t="str">
        <f ca="true">+IF(OFFSET('Sanitation Data'!$I$30,0,10*ROW('Sanitation Data'!I181))="","",OFFSET('Sanitation Data'!$I$30,0,10*ROW('Sanitation Data'!I181)))</f>
        <v/>
      </c>
      <c r="DM187" s="298" t="str">
        <f ca="true">+IF(OFFSET('Sanitation Data'!$I$31,0,10*ROW('Sanitation Data'!I181))="","",OFFSET('Sanitation Data'!$I$31,0,10*ROW('Sanitation Data'!I181)))</f>
        <v/>
      </c>
      <c r="DN187" s="298" t="str">
        <f ca="true">+IF(OFFSET('Sanitation Data'!$I$32,0,10*ROW('Sanitation Data'!I181))="","",OFFSET('Sanitation Data'!$I$32,0,10*ROW('Sanitation Data'!I181)))</f>
        <v/>
      </c>
      <c r="DO187" s="298" t="str">
        <f ca="true">+IF(OFFSET('Hygiene Data'!$D$11,0,10*ROW('Hygiene Data'!D181))="","",OFFSET('Hygiene Data'!$D$11,0,10*ROW('Hygiene Data'!D181)))</f>
        <v/>
      </c>
      <c r="DP187" s="298" t="str">
        <f ca="true">+IF(OFFSET('Hygiene Data'!$D$12,0,10*ROW('Hygiene Data'!D181))="","",OFFSET('Hygiene Data'!$D$12,0,10*ROW('Hygiene Data'!D181)))</f>
        <v/>
      </c>
      <c r="DQ187" s="298" t="str">
        <f ca="true">+IF(OFFSET('Hygiene Data'!$D$13,0,10*ROW('Hygiene Data'!D181))="","",OFFSET('Hygiene Data'!$D$13,0,10*ROW('Hygiene Data'!D181)))</f>
        <v/>
      </c>
      <c r="DR187" s="298" t="str">
        <f ca="true">+IF(OFFSET('Hygiene Data'!$E$11,0,10*ROW('Hygiene Data'!E181))="","",OFFSET('Hygiene Data'!$E$11,0,10*ROW('Hygiene Data'!E181)))</f>
        <v/>
      </c>
      <c r="DS187" s="298" t="str">
        <f ca="true">+IF(OFFSET('Hygiene Data'!$E$12,0,10*ROW('Hygiene Data'!E181))="","",OFFSET('Hygiene Data'!$E$12,0,10*ROW('Hygiene Data'!E181)))</f>
        <v/>
      </c>
      <c r="DT187" s="298" t="str">
        <f ca="true">+IF(OFFSET('Hygiene Data'!$E$13,0,10*ROW('Hygiene Data'!E181))="","",OFFSET('Hygiene Data'!$E$13,0,10*ROW('Hygiene Data'!E181)))</f>
        <v/>
      </c>
      <c r="DU187" s="298" t="str">
        <f ca="true">+IF(OFFSET('Hygiene Data'!$F$11,0,10*ROW('Hygiene Data'!F181))="","",OFFSET('Hygiene Data'!$F$11,0,10*ROW('Hygiene Data'!F181)))</f>
        <v/>
      </c>
      <c r="DV187" s="298" t="str">
        <f ca="true">+IF(OFFSET('Hygiene Data'!$F$12,0,10*ROW('Hygiene Data'!F181))="","",OFFSET('Hygiene Data'!$F$12,0,10*ROW('Hygiene Data'!F181)))</f>
        <v/>
      </c>
      <c r="DW187" s="298" t="str">
        <f ca="true">+IF(OFFSET('Hygiene Data'!$F$13,0,10*ROW('Hygiene Data'!F181))="","",OFFSET('Hygiene Data'!$F$13,0,10*ROW('Hygiene Data'!F181)))</f>
        <v/>
      </c>
      <c r="DX187" s="298" t="str">
        <f ca="true">+IF(OFFSET('Hygiene Data'!$G$11,0,10*ROW('Hygiene Data'!G181))="","",OFFSET('Hygiene Data'!$G$11,0,10*ROW('Hygiene Data'!G181)))</f>
        <v/>
      </c>
      <c r="DY187" s="298" t="str">
        <f ca="true">+IF(OFFSET('Hygiene Data'!$G$12,0,10*ROW('Hygiene Data'!G181))="","",OFFSET('Hygiene Data'!$G$12,0,10*ROW('Hygiene Data'!G181)))</f>
        <v/>
      </c>
      <c r="DZ187" s="298" t="str">
        <f ca="true">+IF(OFFSET('Hygiene Data'!$G$13,0,10*ROW('Hygiene Data'!G181))="","",OFFSET('Hygiene Data'!$G$13,0,10*ROW('Hygiene Data'!G181)))</f>
        <v/>
      </c>
      <c r="EA187" s="298" t="str">
        <f ca="true">+IF(OFFSET('Hygiene Data'!$H$11,0,10*ROW('Hygiene Data'!H181))="","",OFFSET('Hygiene Data'!$H$11,0,10*ROW('Hygiene Data'!H181)))</f>
        <v/>
      </c>
      <c r="EB187" s="298" t="str">
        <f ca="true">+IF(OFFSET('Hygiene Data'!$H$12,0,10*ROW('Hygiene Data'!H181))="","",OFFSET('Hygiene Data'!$H$12,0,10*ROW('Hygiene Data'!H181)))</f>
        <v/>
      </c>
      <c r="EC187" s="298" t="str">
        <f ca="true">+IF(OFFSET('Hygiene Data'!$H$13,0,10*ROW('Hygiene Data'!H181))="","",OFFSET('Hygiene Data'!$H$13,0,10*ROW('Hygiene Data'!H181)))</f>
        <v/>
      </c>
      <c r="ED187" s="298" t="str">
        <f ca="true">+IF(OFFSET('Hygiene Data'!$I$11,0,10*ROW('Hygiene Data'!I181))="","",OFFSET('Hygiene Data'!$I$11,0,10*ROW('Hygiene Data'!I181)))</f>
        <v/>
      </c>
      <c r="EE187" s="298" t="str">
        <f ca="true">+IF(OFFSET('Hygiene Data'!$I$12,0,10*ROW('Hygiene Data'!I181))="","",OFFSET('Hygiene Data'!$I$12,0,10*ROW('Hygiene Data'!I181)))</f>
        <v/>
      </c>
      <c r="EF187" s="298"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54"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8"/>
      <c r="BS188" s="298" t="str">
        <f ca="true">+IF(OFFSET('Water Data'!$D$27,0,10*ROW('Water Data'!D182))="","",OFFSET('Water Data'!$D$27,0,10*ROW('Water Data'!D182)))</f>
        <v/>
      </c>
      <c r="BT188" s="298" t="str">
        <f ca="true">+IF(OFFSET('Water Data'!$D$28,0,10*ROW('Water Data'!D182))="","",OFFSET('Water Data'!$D$28,0,10*ROW('Water Data'!D182)))</f>
        <v/>
      </c>
      <c r="BU188" s="298" t="str">
        <f ca="true">+IF(OFFSET('Water Data'!$D$29,0,10*ROW('Water Data'!D182))="","",OFFSET('Water Data'!$D$29,0,10*ROW('Water Data'!D182)))</f>
        <v/>
      </c>
      <c r="BV188" s="298" t="str">
        <f ca="true">+IF(OFFSET('Water Data'!$E$27,0,10*ROW('Water Data'!E182))="","",OFFSET('Water Data'!$E$27,0,10*ROW('Water Data'!E182)))</f>
        <v/>
      </c>
      <c r="BW188" s="298" t="str">
        <f ca="true">+IF(OFFSET('Water Data'!$E$28,0,10*ROW('Water Data'!E182))="","",OFFSET('Water Data'!$E$28,0,10*ROW('Water Data'!E182)))</f>
        <v/>
      </c>
      <c r="BX188" s="298" t="str">
        <f ca="true">+IF(OFFSET('Water Data'!$E$29,0,10*ROW('Water Data'!E182))="","",OFFSET('Water Data'!$E$29,0,10*ROW('Water Data'!E182)))</f>
        <v/>
      </c>
      <c r="BY188" s="298" t="str">
        <f ca="true">+IF(OFFSET('Water Data'!$F$27,0,10*ROW('Water Data'!F182))="","",OFFSET('Water Data'!$F$27,0,10*ROW('Water Data'!F182)))</f>
        <v/>
      </c>
      <c r="BZ188" s="298" t="str">
        <f ca="true">+IF(OFFSET('Water Data'!$F$28,0,10*ROW('Water Data'!F182))="","",OFFSET('Water Data'!$F$28,0,10*ROW('Water Data'!F182)))</f>
        <v/>
      </c>
      <c r="CA188" s="298" t="str">
        <f ca="true">+IF(OFFSET('Water Data'!$F$29,0,10*ROW('Water Data'!F182))="","",OFFSET('Water Data'!$F$29,0,10*ROW('Water Data'!F182)))</f>
        <v/>
      </c>
      <c r="CB188" s="298" t="str">
        <f ca="true">+IF(OFFSET('Water Data'!$G$27,0,10*ROW('Water Data'!G182))="","",OFFSET('Water Data'!$G$27,0,10*ROW('Water Data'!G182)))</f>
        <v/>
      </c>
      <c r="CC188" s="298" t="str">
        <f ca="true">+IF(OFFSET('Water Data'!$G$28,0,10*ROW('Water Data'!G182))="","",OFFSET('Water Data'!$G$28,0,10*ROW('Water Data'!G182)))</f>
        <v/>
      </c>
      <c r="CD188" s="298" t="str">
        <f ca="true">+IF(OFFSET('Water Data'!$G$29,0,10*ROW('Water Data'!G182))="","",OFFSET('Water Data'!$G$29,0,10*ROW('Water Data'!G182)))</f>
        <v/>
      </c>
      <c r="CE188" s="298" t="str">
        <f ca="true">+IF(OFFSET('Water Data'!$H$27,0,10*ROW('Water Data'!H182))="","",OFFSET('Water Data'!$H$27,0,10*ROW('Water Data'!H182)))</f>
        <v/>
      </c>
      <c r="CF188" s="298" t="str">
        <f ca="true">+IF(OFFSET('Water Data'!$H$28,0,10*ROW('Water Data'!H182))="","",OFFSET('Water Data'!$H$28,0,10*ROW('Water Data'!H182)))</f>
        <v/>
      </c>
      <c r="CG188" s="298" t="str">
        <f ca="true">+IF(OFFSET('Water Data'!$H$29,0,10*ROW('Water Data'!H182))="","",OFFSET('Water Data'!$H$29,0,10*ROW('Water Data'!H182)))</f>
        <v/>
      </c>
      <c r="CH188" s="298" t="str">
        <f ca="true">+IF(OFFSET('Water Data'!$I$27,0,10*ROW('Water Data'!I182))="","",OFFSET('Water Data'!$I$27,0,10*ROW('Water Data'!I182)))</f>
        <v/>
      </c>
      <c r="CI188" s="298" t="str">
        <f ca="true">+IF(OFFSET('Water Data'!$I$28,0,10*ROW('Water Data'!I182))="","",OFFSET('Water Data'!$I$28,0,10*ROW('Water Data'!I182)))</f>
        <v/>
      </c>
      <c r="CJ188" s="298" t="str">
        <f ca="true">+IF(OFFSET('Water Data'!$I$29,0,10*ROW('Water Data'!I182))="","",OFFSET('Water Data'!$I$29,0,10*ROW('Water Data'!I182)))</f>
        <v/>
      </c>
      <c r="CK188" s="298" t="str">
        <f ca="true">+IF(OFFSET('Sanitation Data'!$D$28,0,10*ROW('Sanitation Data'!D182))="","",OFFSET('Sanitation Data'!$D$28,0,10*ROW('Sanitation Data'!D182)))</f>
        <v/>
      </c>
      <c r="CL188" s="298" t="str">
        <f ca="true">+IF(OFFSET('Sanitation Data'!$D$29,0,10*ROW('Sanitation Data'!D182))="","",OFFSET('Sanitation Data'!$D$29,0,10*ROW('Sanitation Data'!D182)))</f>
        <v/>
      </c>
      <c r="CM188" s="298" t="str">
        <f ca="true">+IF(OFFSET('Sanitation Data'!$D$30,0,10*ROW('Sanitation Data'!D182))="","",OFFSET('Sanitation Data'!$D$30,0,10*ROW('Sanitation Data'!D182)))</f>
        <v/>
      </c>
      <c r="CN188" s="298" t="str">
        <f ca="true">+IF(OFFSET('Sanitation Data'!$D$31,0,10*ROW('Sanitation Data'!D182))="","",OFFSET('Sanitation Data'!$D$31,0,10*ROW('Sanitation Data'!D182)))</f>
        <v/>
      </c>
      <c r="CO188" s="298" t="str">
        <f ca="true">+IF(OFFSET('Sanitation Data'!$D$32,0,10*ROW('Sanitation Data'!D182))="","",OFFSET('Sanitation Data'!$D$32,0,10*ROW('Sanitation Data'!D182)))</f>
        <v/>
      </c>
      <c r="CP188" s="298" t="str">
        <f ca="true">+IF(OFFSET('Sanitation Data'!$E$28,0,10*ROW('Sanitation Data'!E182))="","",OFFSET('Sanitation Data'!$E$28,0,10*ROW('Sanitation Data'!E182)))</f>
        <v/>
      </c>
      <c r="CQ188" s="298" t="str">
        <f ca="true">+IF(OFFSET('Sanitation Data'!$E$29,0,10*ROW('Sanitation Data'!E182))="","",OFFSET('Sanitation Data'!$E$29,0,10*ROW('Sanitation Data'!E182)))</f>
        <v/>
      </c>
      <c r="CR188" s="298" t="str">
        <f ca="true">+IF(OFFSET('Sanitation Data'!$E$30,0,10*ROW('Sanitation Data'!E182))="","",OFFSET('Sanitation Data'!$E$30,0,10*ROW('Sanitation Data'!E182)))</f>
        <v/>
      </c>
      <c r="CS188" s="298" t="str">
        <f ca="true">+IF(OFFSET('Sanitation Data'!$E$31,0,10*ROW('Sanitation Data'!E182))="","",OFFSET('Sanitation Data'!$E$31,0,10*ROW('Sanitation Data'!E182)))</f>
        <v/>
      </c>
      <c r="CT188" s="298" t="str">
        <f ca="true">+IF(OFFSET('Sanitation Data'!$E$32,0,10*ROW('Sanitation Data'!E182))="","",OFFSET('Sanitation Data'!$E$32,0,10*ROW('Sanitation Data'!E182)))</f>
        <v/>
      </c>
      <c r="CU188" s="298" t="str">
        <f ca="true">+IF(OFFSET('Sanitation Data'!$F$28,0,10*ROW('Sanitation Data'!F182))="","",OFFSET('Sanitation Data'!$F$28,0,10*ROW('Sanitation Data'!F182)))</f>
        <v/>
      </c>
      <c r="CV188" s="298" t="str">
        <f ca="true">+IF(OFFSET('Sanitation Data'!$F$29,0,10*ROW('Sanitation Data'!F182))="","",OFFSET('Sanitation Data'!$F$29,0,10*ROW('Sanitation Data'!F182)))</f>
        <v/>
      </c>
      <c r="CW188" s="298" t="str">
        <f ca="true">+IF(OFFSET('Sanitation Data'!$F$30,0,10*ROW('Sanitation Data'!F182))="","",OFFSET('Sanitation Data'!$F$30,0,10*ROW('Sanitation Data'!F182)))</f>
        <v/>
      </c>
      <c r="CX188" s="298" t="str">
        <f ca="true">+IF(OFFSET('Sanitation Data'!$F$31,0,10*ROW('Sanitation Data'!F182))="","",OFFSET('Sanitation Data'!$F$31,0,10*ROW('Sanitation Data'!F182)))</f>
        <v/>
      </c>
      <c r="CY188" s="298" t="str">
        <f ca="true">+IF(OFFSET('Sanitation Data'!$F$32,0,10*ROW('Sanitation Data'!F182))="","",OFFSET('Sanitation Data'!$F$32,0,10*ROW('Sanitation Data'!F182)))</f>
        <v/>
      </c>
      <c r="CZ188" s="298" t="str">
        <f ca="true">+IF(OFFSET('Sanitation Data'!$G$28,0,10*ROW('Sanitation Data'!G182))="","",OFFSET('Sanitation Data'!$G$28,0,10*ROW('Sanitation Data'!G182)))</f>
        <v/>
      </c>
      <c r="DA188" s="298" t="str">
        <f ca="true">+IF(OFFSET('Sanitation Data'!$G$29,0,10*ROW('Sanitation Data'!G182))="","",OFFSET('Sanitation Data'!$G$29,0,10*ROW('Sanitation Data'!G182)))</f>
        <v/>
      </c>
      <c r="DB188" s="298" t="str">
        <f ca="true">+IF(OFFSET('Sanitation Data'!$G$30,0,10*ROW('Sanitation Data'!G182))="","",OFFSET('Sanitation Data'!$G$30,0,10*ROW('Sanitation Data'!G182)))</f>
        <v/>
      </c>
      <c r="DC188" s="298" t="str">
        <f ca="true">+IF(OFFSET('Sanitation Data'!$G$31,0,10*ROW('Sanitation Data'!G182))="","",OFFSET('Sanitation Data'!$G$31,0,10*ROW('Sanitation Data'!G182)))</f>
        <v/>
      </c>
      <c r="DD188" s="298" t="str">
        <f ca="true">+IF(OFFSET('Sanitation Data'!$G$32,0,10*ROW('Sanitation Data'!G182))="","",OFFSET('Sanitation Data'!$G$32,0,10*ROW('Sanitation Data'!G182)))</f>
        <v/>
      </c>
      <c r="DE188" s="298" t="str">
        <f ca="true">+IF(OFFSET('Sanitation Data'!$H$28,0,10*ROW('Sanitation Data'!H182))="","",OFFSET('Sanitation Data'!$H$28,0,10*ROW('Sanitation Data'!H182)))</f>
        <v/>
      </c>
      <c r="DF188" s="298" t="str">
        <f ca="true">+IF(OFFSET('Sanitation Data'!$H$29,0,10*ROW('Sanitation Data'!H182))="","",OFFSET('Sanitation Data'!$H$29,0,10*ROW('Sanitation Data'!H182)))</f>
        <v/>
      </c>
      <c r="DG188" s="298" t="str">
        <f ca="true">+IF(OFFSET('Sanitation Data'!$H$30,0,10*ROW('Sanitation Data'!H182))="","",OFFSET('Sanitation Data'!$H$30,0,10*ROW('Sanitation Data'!H182)))</f>
        <v/>
      </c>
      <c r="DH188" s="298" t="str">
        <f ca="true">+IF(OFFSET('Sanitation Data'!$H$31,0,10*ROW('Sanitation Data'!H182))="","",OFFSET('Sanitation Data'!$H$31,0,10*ROW('Sanitation Data'!H182)))</f>
        <v/>
      </c>
      <c r="DI188" s="298" t="str">
        <f ca="true">+IF(OFFSET('Sanitation Data'!$H$32,0,10*ROW('Sanitation Data'!H182))="","",OFFSET('Sanitation Data'!$H$32,0,10*ROW('Sanitation Data'!H182)))</f>
        <v/>
      </c>
      <c r="DJ188" s="298" t="str">
        <f ca="true">+IF(OFFSET('Sanitation Data'!$I$28,0,10*ROW('Sanitation Data'!I182))="","",OFFSET('Sanitation Data'!$I$28,0,10*ROW('Sanitation Data'!I182)))</f>
        <v/>
      </c>
      <c r="DK188" s="298" t="str">
        <f ca="true">+IF(OFFSET('Sanitation Data'!$I$29,0,10*ROW('Sanitation Data'!I182))="","",OFFSET('Sanitation Data'!$I$29,0,10*ROW('Sanitation Data'!I182)))</f>
        <v/>
      </c>
      <c r="DL188" s="298" t="str">
        <f ca="true">+IF(OFFSET('Sanitation Data'!$I$30,0,10*ROW('Sanitation Data'!I182))="","",OFFSET('Sanitation Data'!$I$30,0,10*ROW('Sanitation Data'!I182)))</f>
        <v/>
      </c>
      <c r="DM188" s="298" t="str">
        <f ca="true">+IF(OFFSET('Sanitation Data'!$I$31,0,10*ROW('Sanitation Data'!I182))="","",OFFSET('Sanitation Data'!$I$31,0,10*ROW('Sanitation Data'!I182)))</f>
        <v/>
      </c>
      <c r="DN188" s="298" t="str">
        <f ca="true">+IF(OFFSET('Sanitation Data'!$I$32,0,10*ROW('Sanitation Data'!I182))="","",OFFSET('Sanitation Data'!$I$32,0,10*ROW('Sanitation Data'!I182)))</f>
        <v/>
      </c>
      <c r="DO188" s="298" t="str">
        <f ca="true">+IF(OFFSET('Hygiene Data'!$D$11,0,10*ROW('Hygiene Data'!D182))="","",OFFSET('Hygiene Data'!$D$11,0,10*ROW('Hygiene Data'!D182)))</f>
        <v/>
      </c>
      <c r="DP188" s="298" t="str">
        <f ca="true">+IF(OFFSET('Hygiene Data'!$D$12,0,10*ROW('Hygiene Data'!D182))="","",OFFSET('Hygiene Data'!$D$12,0,10*ROW('Hygiene Data'!D182)))</f>
        <v/>
      </c>
      <c r="DQ188" s="298" t="str">
        <f ca="true">+IF(OFFSET('Hygiene Data'!$D$13,0,10*ROW('Hygiene Data'!D182))="","",OFFSET('Hygiene Data'!$D$13,0,10*ROW('Hygiene Data'!D182)))</f>
        <v/>
      </c>
      <c r="DR188" s="298" t="str">
        <f ca="true">+IF(OFFSET('Hygiene Data'!$E$11,0,10*ROW('Hygiene Data'!E182))="","",OFFSET('Hygiene Data'!$E$11,0,10*ROW('Hygiene Data'!E182)))</f>
        <v/>
      </c>
      <c r="DS188" s="298" t="str">
        <f ca="true">+IF(OFFSET('Hygiene Data'!$E$12,0,10*ROW('Hygiene Data'!E182))="","",OFFSET('Hygiene Data'!$E$12,0,10*ROW('Hygiene Data'!E182)))</f>
        <v/>
      </c>
      <c r="DT188" s="298" t="str">
        <f ca="true">+IF(OFFSET('Hygiene Data'!$E$13,0,10*ROW('Hygiene Data'!E182))="","",OFFSET('Hygiene Data'!$E$13,0,10*ROW('Hygiene Data'!E182)))</f>
        <v/>
      </c>
      <c r="DU188" s="298" t="str">
        <f ca="true">+IF(OFFSET('Hygiene Data'!$F$11,0,10*ROW('Hygiene Data'!F182))="","",OFFSET('Hygiene Data'!$F$11,0,10*ROW('Hygiene Data'!F182)))</f>
        <v/>
      </c>
      <c r="DV188" s="298" t="str">
        <f ca="true">+IF(OFFSET('Hygiene Data'!$F$12,0,10*ROW('Hygiene Data'!F182))="","",OFFSET('Hygiene Data'!$F$12,0,10*ROW('Hygiene Data'!F182)))</f>
        <v/>
      </c>
      <c r="DW188" s="298" t="str">
        <f ca="true">+IF(OFFSET('Hygiene Data'!$F$13,0,10*ROW('Hygiene Data'!F182))="","",OFFSET('Hygiene Data'!$F$13,0,10*ROW('Hygiene Data'!F182)))</f>
        <v/>
      </c>
      <c r="DX188" s="298" t="str">
        <f ca="true">+IF(OFFSET('Hygiene Data'!$G$11,0,10*ROW('Hygiene Data'!G182))="","",OFFSET('Hygiene Data'!$G$11,0,10*ROW('Hygiene Data'!G182)))</f>
        <v/>
      </c>
      <c r="DY188" s="298" t="str">
        <f ca="true">+IF(OFFSET('Hygiene Data'!$G$12,0,10*ROW('Hygiene Data'!G182))="","",OFFSET('Hygiene Data'!$G$12,0,10*ROW('Hygiene Data'!G182)))</f>
        <v/>
      </c>
      <c r="DZ188" s="298" t="str">
        <f ca="true">+IF(OFFSET('Hygiene Data'!$G$13,0,10*ROW('Hygiene Data'!G182))="","",OFFSET('Hygiene Data'!$G$13,0,10*ROW('Hygiene Data'!G182)))</f>
        <v/>
      </c>
      <c r="EA188" s="298" t="str">
        <f ca="true">+IF(OFFSET('Hygiene Data'!$H$11,0,10*ROW('Hygiene Data'!H182))="","",OFFSET('Hygiene Data'!$H$11,0,10*ROW('Hygiene Data'!H182)))</f>
        <v/>
      </c>
      <c r="EB188" s="298" t="str">
        <f ca="true">+IF(OFFSET('Hygiene Data'!$H$12,0,10*ROW('Hygiene Data'!H182))="","",OFFSET('Hygiene Data'!$H$12,0,10*ROW('Hygiene Data'!H182)))</f>
        <v/>
      </c>
      <c r="EC188" s="298" t="str">
        <f ca="true">+IF(OFFSET('Hygiene Data'!$H$13,0,10*ROW('Hygiene Data'!H182))="","",OFFSET('Hygiene Data'!$H$13,0,10*ROW('Hygiene Data'!H182)))</f>
        <v/>
      </c>
      <c r="ED188" s="298" t="str">
        <f ca="true">+IF(OFFSET('Hygiene Data'!$I$11,0,10*ROW('Hygiene Data'!I182))="","",OFFSET('Hygiene Data'!$I$11,0,10*ROW('Hygiene Data'!I182)))</f>
        <v/>
      </c>
      <c r="EE188" s="298" t="str">
        <f ca="true">+IF(OFFSET('Hygiene Data'!$I$12,0,10*ROW('Hygiene Data'!I182))="","",OFFSET('Hygiene Data'!$I$12,0,10*ROW('Hygiene Data'!I182)))</f>
        <v/>
      </c>
      <c r="EF188" s="298"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54"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8"/>
      <c r="BS189" s="298" t="str">
        <f ca="true">+IF(OFFSET('Water Data'!$D$27,0,10*ROW('Water Data'!D183))="","",OFFSET('Water Data'!$D$27,0,10*ROW('Water Data'!D183)))</f>
        <v/>
      </c>
      <c r="BT189" s="298" t="str">
        <f ca="true">+IF(OFFSET('Water Data'!$D$28,0,10*ROW('Water Data'!D183))="","",OFFSET('Water Data'!$D$28,0,10*ROW('Water Data'!D183)))</f>
        <v/>
      </c>
      <c r="BU189" s="298" t="str">
        <f ca="true">+IF(OFFSET('Water Data'!$D$29,0,10*ROW('Water Data'!D183))="","",OFFSET('Water Data'!$D$29,0,10*ROW('Water Data'!D183)))</f>
        <v/>
      </c>
      <c r="BV189" s="298" t="str">
        <f ca="true">+IF(OFFSET('Water Data'!$E$27,0,10*ROW('Water Data'!E183))="","",OFFSET('Water Data'!$E$27,0,10*ROW('Water Data'!E183)))</f>
        <v/>
      </c>
      <c r="BW189" s="298" t="str">
        <f ca="true">+IF(OFFSET('Water Data'!$E$28,0,10*ROW('Water Data'!E183))="","",OFFSET('Water Data'!$E$28,0,10*ROW('Water Data'!E183)))</f>
        <v/>
      </c>
      <c r="BX189" s="298" t="str">
        <f ca="true">+IF(OFFSET('Water Data'!$E$29,0,10*ROW('Water Data'!E183))="","",OFFSET('Water Data'!$E$29,0,10*ROW('Water Data'!E183)))</f>
        <v/>
      </c>
      <c r="BY189" s="298" t="str">
        <f ca="true">+IF(OFFSET('Water Data'!$F$27,0,10*ROW('Water Data'!F183))="","",OFFSET('Water Data'!$F$27,0,10*ROW('Water Data'!F183)))</f>
        <v/>
      </c>
      <c r="BZ189" s="298" t="str">
        <f ca="true">+IF(OFFSET('Water Data'!$F$28,0,10*ROW('Water Data'!F183))="","",OFFSET('Water Data'!$F$28,0,10*ROW('Water Data'!F183)))</f>
        <v/>
      </c>
      <c r="CA189" s="298" t="str">
        <f ca="true">+IF(OFFSET('Water Data'!$F$29,0,10*ROW('Water Data'!F183))="","",OFFSET('Water Data'!$F$29,0,10*ROW('Water Data'!F183)))</f>
        <v/>
      </c>
      <c r="CB189" s="298" t="str">
        <f ca="true">+IF(OFFSET('Water Data'!$G$27,0,10*ROW('Water Data'!G183))="","",OFFSET('Water Data'!$G$27,0,10*ROW('Water Data'!G183)))</f>
        <v/>
      </c>
      <c r="CC189" s="298" t="str">
        <f ca="true">+IF(OFFSET('Water Data'!$G$28,0,10*ROW('Water Data'!G183))="","",OFFSET('Water Data'!$G$28,0,10*ROW('Water Data'!G183)))</f>
        <v/>
      </c>
      <c r="CD189" s="298" t="str">
        <f ca="true">+IF(OFFSET('Water Data'!$G$29,0,10*ROW('Water Data'!G183))="","",OFFSET('Water Data'!$G$29,0,10*ROW('Water Data'!G183)))</f>
        <v/>
      </c>
      <c r="CE189" s="298" t="str">
        <f ca="true">+IF(OFFSET('Water Data'!$H$27,0,10*ROW('Water Data'!H183))="","",OFFSET('Water Data'!$H$27,0,10*ROW('Water Data'!H183)))</f>
        <v/>
      </c>
      <c r="CF189" s="298" t="str">
        <f ca="true">+IF(OFFSET('Water Data'!$H$28,0,10*ROW('Water Data'!H183))="","",OFFSET('Water Data'!$H$28,0,10*ROW('Water Data'!H183)))</f>
        <v/>
      </c>
      <c r="CG189" s="298" t="str">
        <f ca="true">+IF(OFFSET('Water Data'!$H$29,0,10*ROW('Water Data'!H183))="","",OFFSET('Water Data'!$H$29,0,10*ROW('Water Data'!H183)))</f>
        <v/>
      </c>
      <c r="CH189" s="298" t="str">
        <f ca="true">+IF(OFFSET('Water Data'!$I$27,0,10*ROW('Water Data'!I183))="","",OFFSET('Water Data'!$I$27,0,10*ROW('Water Data'!I183)))</f>
        <v/>
      </c>
      <c r="CI189" s="298" t="str">
        <f ca="true">+IF(OFFSET('Water Data'!$I$28,0,10*ROW('Water Data'!I183))="","",OFFSET('Water Data'!$I$28,0,10*ROW('Water Data'!I183)))</f>
        <v/>
      </c>
      <c r="CJ189" s="298" t="str">
        <f ca="true">+IF(OFFSET('Water Data'!$I$29,0,10*ROW('Water Data'!I183))="","",OFFSET('Water Data'!$I$29,0,10*ROW('Water Data'!I183)))</f>
        <v/>
      </c>
      <c r="CK189" s="298" t="str">
        <f ca="true">+IF(OFFSET('Sanitation Data'!$D$28,0,10*ROW('Sanitation Data'!D183))="","",OFFSET('Sanitation Data'!$D$28,0,10*ROW('Sanitation Data'!D183)))</f>
        <v/>
      </c>
      <c r="CL189" s="298" t="str">
        <f ca="true">+IF(OFFSET('Sanitation Data'!$D$29,0,10*ROW('Sanitation Data'!D183))="","",OFFSET('Sanitation Data'!$D$29,0,10*ROW('Sanitation Data'!D183)))</f>
        <v/>
      </c>
      <c r="CM189" s="298" t="str">
        <f ca="true">+IF(OFFSET('Sanitation Data'!$D$30,0,10*ROW('Sanitation Data'!D183))="","",OFFSET('Sanitation Data'!$D$30,0,10*ROW('Sanitation Data'!D183)))</f>
        <v/>
      </c>
      <c r="CN189" s="298" t="str">
        <f ca="true">+IF(OFFSET('Sanitation Data'!$D$31,0,10*ROW('Sanitation Data'!D183))="","",OFFSET('Sanitation Data'!$D$31,0,10*ROW('Sanitation Data'!D183)))</f>
        <v/>
      </c>
      <c r="CO189" s="298" t="str">
        <f ca="true">+IF(OFFSET('Sanitation Data'!$D$32,0,10*ROW('Sanitation Data'!D183))="","",OFFSET('Sanitation Data'!$D$32,0,10*ROW('Sanitation Data'!D183)))</f>
        <v/>
      </c>
      <c r="CP189" s="298" t="str">
        <f ca="true">+IF(OFFSET('Sanitation Data'!$E$28,0,10*ROW('Sanitation Data'!E183))="","",OFFSET('Sanitation Data'!$E$28,0,10*ROW('Sanitation Data'!E183)))</f>
        <v/>
      </c>
      <c r="CQ189" s="298" t="str">
        <f ca="true">+IF(OFFSET('Sanitation Data'!$E$29,0,10*ROW('Sanitation Data'!E183))="","",OFFSET('Sanitation Data'!$E$29,0,10*ROW('Sanitation Data'!E183)))</f>
        <v/>
      </c>
      <c r="CR189" s="298" t="str">
        <f ca="true">+IF(OFFSET('Sanitation Data'!$E$30,0,10*ROW('Sanitation Data'!E183))="","",OFFSET('Sanitation Data'!$E$30,0,10*ROW('Sanitation Data'!E183)))</f>
        <v/>
      </c>
      <c r="CS189" s="298" t="str">
        <f ca="true">+IF(OFFSET('Sanitation Data'!$E$31,0,10*ROW('Sanitation Data'!E183))="","",OFFSET('Sanitation Data'!$E$31,0,10*ROW('Sanitation Data'!E183)))</f>
        <v/>
      </c>
      <c r="CT189" s="298" t="str">
        <f ca="true">+IF(OFFSET('Sanitation Data'!$E$32,0,10*ROW('Sanitation Data'!E183))="","",OFFSET('Sanitation Data'!$E$32,0,10*ROW('Sanitation Data'!E183)))</f>
        <v/>
      </c>
      <c r="CU189" s="298" t="str">
        <f ca="true">+IF(OFFSET('Sanitation Data'!$F$28,0,10*ROW('Sanitation Data'!F183))="","",OFFSET('Sanitation Data'!$F$28,0,10*ROW('Sanitation Data'!F183)))</f>
        <v/>
      </c>
      <c r="CV189" s="298" t="str">
        <f ca="true">+IF(OFFSET('Sanitation Data'!$F$29,0,10*ROW('Sanitation Data'!F183))="","",OFFSET('Sanitation Data'!$F$29,0,10*ROW('Sanitation Data'!F183)))</f>
        <v/>
      </c>
      <c r="CW189" s="298" t="str">
        <f ca="true">+IF(OFFSET('Sanitation Data'!$F$30,0,10*ROW('Sanitation Data'!F183))="","",OFFSET('Sanitation Data'!$F$30,0,10*ROW('Sanitation Data'!F183)))</f>
        <v/>
      </c>
      <c r="CX189" s="298" t="str">
        <f ca="true">+IF(OFFSET('Sanitation Data'!$F$31,0,10*ROW('Sanitation Data'!F183))="","",OFFSET('Sanitation Data'!$F$31,0,10*ROW('Sanitation Data'!F183)))</f>
        <v/>
      </c>
      <c r="CY189" s="298" t="str">
        <f ca="true">+IF(OFFSET('Sanitation Data'!$F$32,0,10*ROW('Sanitation Data'!F183))="","",OFFSET('Sanitation Data'!$F$32,0,10*ROW('Sanitation Data'!F183)))</f>
        <v/>
      </c>
      <c r="CZ189" s="298" t="str">
        <f ca="true">+IF(OFFSET('Sanitation Data'!$G$28,0,10*ROW('Sanitation Data'!G183))="","",OFFSET('Sanitation Data'!$G$28,0,10*ROW('Sanitation Data'!G183)))</f>
        <v/>
      </c>
      <c r="DA189" s="298" t="str">
        <f ca="true">+IF(OFFSET('Sanitation Data'!$G$29,0,10*ROW('Sanitation Data'!G183))="","",OFFSET('Sanitation Data'!$G$29,0,10*ROW('Sanitation Data'!G183)))</f>
        <v/>
      </c>
      <c r="DB189" s="298" t="str">
        <f ca="true">+IF(OFFSET('Sanitation Data'!$G$30,0,10*ROW('Sanitation Data'!G183))="","",OFFSET('Sanitation Data'!$G$30,0,10*ROW('Sanitation Data'!G183)))</f>
        <v/>
      </c>
      <c r="DC189" s="298" t="str">
        <f ca="true">+IF(OFFSET('Sanitation Data'!$G$31,0,10*ROW('Sanitation Data'!G183))="","",OFFSET('Sanitation Data'!$G$31,0,10*ROW('Sanitation Data'!G183)))</f>
        <v/>
      </c>
      <c r="DD189" s="298" t="str">
        <f ca="true">+IF(OFFSET('Sanitation Data'!$G$32,0,10*ROW('Sanitation Data'!G183))="","",OFFSET('Sanitation Data'!$G$32,0,10*ROW('Sanitation Data'!G183)))</f>
        <v/>
      </c>
      <c r="DE189" s="298" t="str">
        <f ca="true">+IF(OFFSET('Sanitation Data'!$H$28,0,10*ROW('Sanitation Data'!H183))="","",OFFSET('Sanitation Data'!$H$28,0,10*ROW('Sanitation Data'!H183)))</f>
        <v/>
      </c>
      <c r="DF189" s="298" t="str">
        <f ca="true">+IF(OFFSET('Sanitation Data'!$H$29,0,10*ROW('Sanitation Data'!H183))="","",OFFSET('Sanitation Data'!$H$29,0,10*ROW('Sanitation Data'!H183)))</f>
        <v/>
      </c>
      <c r="DG189" s="298" t="str">
        <f ca="true">+IF(OFFSET('Sanitation Data'!$H$30,0,10*ROW('Sanitation Data'!H183))="","",OFFSET('Sanitation Data'!$H$30,0,10*ROW('Sanitation Data'!H183)))</f>
        <v/>
      </c>
      <c r="DH189" s="298" t="str">
        <f ca="true">+IF(OFFSET('Sanitation Data'!$H$31,0,10*ROW('Sanitation Data'!H183))="","",OFFSET('Sanitation Data'!$H$31,0,10*ROW('Sanitation Data'!H183)))</f>
        <v/>
      </c>
      <c r="DI189" s="298" t="str">
        <f ca="true">+IF(OFFSET('Sanitation Data'!$H$32,0,10*ROW('Sanitation Data'!H183))="","",OFFSET('Sanitation Data'!$H$32,0,10*ROW('Sanitation Data'!H183)))</f>
        <v/>
      </c>
      <c r="DJ189" s="298" t="str">
        <f ca="true">+IF(OFFSET('Sanitation Data'!$I$28,0,10*ROW('Sanitation Data'!I183))="","",OFFSET('Sanitation Data'!$I$28,0,10*ROW('Sanitation Data'!I183)))</f>
        <v/>
      </c>
      <c r="DK189" s="298" t="str">
        <f ca="true">+IF(OFFSET('Sanitation Data'!$I$29,0,10*ROW('Sanitation Data'!I183))="","",OFFSET('Sanitation Data'!$I$29,0,10*ROW('Sanitation Data'!I183)))</f>
        <v/>
      </c>
      <c r="DL189" s="298" t="str">
        <f ca="true">+IF(OFFSET('Sanitation Data'!$I$30,0,10*ROW('Sanitation Data'!I183))="","",OFFSET('Sanitation Data'!$I$30,0,10*ROW('Sanitation Data'!I183)))</f>
        <v/>
      </c>
      <c r="DM189" s="298" t="str">
        <f ca="true">+IF(OFFSET('Sanitation Data'!$I$31,0,10*ROW('Sanitation Data'!I183))="","",OFFSET('Sanitation Data'!$I$31,0,10*ROW('Sanitation Data'!I183)))</f>
        <v/>
      </c>
      <c r="DN189" s="298" t="str">
        <f ca="true">+IF(OFFSET('Sanitation Data'!$I$32,0,10*ROW('Sanitation Data'!I183))="","",OFFSET('Sanitation Data'!$I$32,0,10*ROW('Sanitation Data'!I183)))</f>
        <v/>
      </c>
      <c r="DO189" s="298" t="str">
        <f ca="true">+IF(OFFSET('Hygiene Data'!$D$11,0,10*ROW('Hygiene Data'!D183))="","",OFFSET('Hygiene Data'!$D$11,0,10*ROW('Hygiene Data'!D183)))</f>
        <v/>
      </c>
      <c r="DP189" s="298" t="str">
        <f ca="true">+IF(OFFSET('Hygiene Data'!$D$12,0,10*ROW('Hygiene Data'!D183))="","",OFFSET('Hygiene Data'!$D$12,0,10*ROW('Hygiene Data'!D183)))</f>
        <v/>
      </c>
      <c r="DQ189" s="298" t="str">
        <f ca="true">+IF(OFFSET('Hygiene Data'!$D$13,0,10*ROW('Hygiene Data'!D183))="","",OFFSET('Hygiene Data'!$D$13,0,10*ROW('Hygiene Data'!D183)))</f>
        <v/>
      </c>
      <c r="DR189" s="298" t="str">
        <f ca="true">+IF(OFFSET('Hygiene Data'!$E$11,0,10*ROW('Hygiene Data'!E183))="","",OFFSET('Hygiene Data'!$E$11,0,10*ROW('Hygiene Data'!E183)))</f>
        <v/>
      </c>
      <c r="DS189" s="298" t="str">
        <f ca="true">+IF(OFFSET('Hygiene Data'!$E$12,0,10*ROW('Hygiene Data'!E183))="","",OFFSET('Hygiene Data'!$E$12,0,10*ROW('Hygiene Data'!E183)))</f>
        <v/>
      </c>
      <c r="DT189" s="298" t="str">
        <f ca="true">+IF(OFFSET('Hygiene Data'!$E$13,0,10*ROW('Hygiene Data'!E183))="","",OFFSET('Hygiene Data'!$E$13,0,10*ROW('Hygiene Data'!E183)))</f>
        <v/>
      </c>
      <c r="DU189" s="298" t="str">
        <f ca="true">+IF(OFFSET('Hygiene Data'!$F$11,0,10*ROW('Hygiene Data'!F183))="","",OFFSET('Hygiene Data'!$F$11,0,10*ROW('Hygiene Data'!F183)))</f>
        <v/>
      </c>
      <c r="DV189" s="298" t="str">
        <f ca="true">+IF(OFFSET('Hygiene Data'!$F$12,0,10*ROW('Hygiene Data'!F183))="","",OFFSET('Hygiene Data'!$F$12,0,10*ROW('Hygiene Data'!F183)))</f>
        <v/>
      </c>
      <c r="DW189" s="298" t="str">
        <f ca="true">+IF(OFFSET('Hygiene Data'!$F$13,0,10*ROW('Hygiene Data'!F183))="","",OFFSET('Hygiene Data'!$F$13,0,10*ROW('Hygiene Data'!F183)))</f>
        <v/>
      </c>
      <c r="DX189" s="298" t="str">
        <f ca="true">+IF(OFFSET('Hygiene Data'!$G$11,0,10*ROW('Hygiene Data'!G183))="","",OFFSET('Hygiene Data'!$G$11,0,10*ROW('Hygiene Data'!G183)))</f>
        <v/>
      </c>
      <c r="DY189" s="298" t="str">
        <f ca="true">+IF(OFFSET('Hygiene Data'!$G$12,0,10*ROW('Hygiene Data'!G183))="","",OFFSET('Hygiene Data'!$G$12,0,10*ROW('Hygiene Data'!G183)))</f>
        <v/>
      </c>
      <c r="DZ189" s="298" t="str">
        <f ca="true">+IF(OFFSET('Hygiene Data'!$G$13,0,10*ROW('Hygiene Data'!G183))="","",OFFSET('Hygiene Data'!$G$13,0,10*ROW('Hygiene Data'!G183)))</f>
        <v/>
      </c>
      <c r="EA189" s="298" t="str">
        <f ca="true">+IF(OFFSET('Hygiene Data'!$H$11,0,10*ROW('Hygiene Data'!H183))="","",OFFSET('Hygiene Data'!$H$11,0,10*ROW('Hygiene Data'!H183)))</f>
        <v/>
      </c>
      <c r="EB189" s="298" t="str">
        <f ca="true">+IF(OFFSET('Hygiene Data'!$H$12,0,10*ROW('Hygiene Data'!H183))="","",OFFSET('Hygiene Data'!$H$12,0,10*ROW('Hygiene Data'!H183)))</f>
        <v/>
      </c>
      <c r="EC189" s="298" t="str">
        <f ca="true">+IF(OFFSET('Hygiene Data'!$H$13,0,10*ROW('Hygiene Data'!H183))="","",OFFSET('Hygiene Data'!$H$13,0,10*ROW('Hygiene Data'!H183)))</f>
        <v/>
      </c>
      <c r="ED189" s="298" t="str">
        <f ca="true">+IF(OFFSET('Hygiene Data'!$I$11,0,10*ROW('Hygiene Data'!I183))="","",OFFSET('Hygiene Data'!$I$11,0,10*ROW('Hygiene Data'!I183)))</f>
        <v/>
      </c>
      <c r="EE189" s="298" t="str">
        <f ca="true">+IF(OFFSET('Hygiene Data'!$I$12,0,10*ROW('Hygiene Data'!I183))="","",OFFSET('Hygiene Data'!$I$12,0,10*ROW('Hygiene Data'!I183)))</f>
        <v/>
      </c>
      <c r="EF189" s="298"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54"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8"/>
      <c r="BS190" s="298" t="str">
        <f ca="true">+IF(OFFSET('Water Data'!$D$27,0,10*ROW('Water Data'!D184))="","",OFFSET('Water Data'!$D$27,0,10*ROW('Water Data'!D184)))</f>
        <v/>
      </c>
      <c r="BT190" s="298" t="str">
        <f ca="true">+IF(OFFSET('Water Data'!$D$28,0,10*ROW('Water Data'!D184))="","",OFFSET('Water Data'!$D$28,0,10*ROW('Water Data'!D184)))</f>
        <v/>
      </c>
      <c r="BU190" s="298" t="str">
        <f ca="true">+IF(OFFSET('Water Data'!$D$29,0,10*ROW('Water Data'!D184))="","",OFFSET('Water Data'!$D$29,0,10*ROW('Water Data'!D184)))</f>
        <v/>
      </c>
      <c r="BV190" s="298" t="str">
        <f ca="true">+IF(OFFSET('Water Data'!$E$27,0,10*ROW('Water Data'!E184))="","",OFFSET('Water Data'!$E$27,0,10*ROW('Water Data'!E184)))</f>
        <v/>
      </c>
      <c r="BW190" s="298" t="str">
        <f ca="true">+IF(OFFSET('Water Data'!$E$28,0,10*ROW('Water Data'!E184))="","",OFFSET('Water Data'!$E$28,0,10*ROW('Water Data'!E184)))</f>
        <v/>
      </c>
      <c r="BX190" s="298" t="str">
        <f ca="true">+IF(OFFSET('Water Data'!$E$29,0,10*ROW('Water Data'!E184))="","",OFFSET('Water Data'!$E$29,0,10*ROW('Water Data'!E184)))</f>
        <v/>
      </c>
      <c r="BY190" s="298" t="str">
        <f ca="true">+IF(OFFSET('Water Data'!$F$27,0,10*ROW('Water Data'!F184))="","",OFFSET('Water Data'!$F$27,0,10*ROW('Water Data'!F184)))</f>
        <v/>
      </c>
      <c r="BZ190" s="298" t="str">
        <f ca="true">+IF(OFFSET('Water Data'!$F$28,0,10*ROW('Water Data'!F184))="","",OFFSET('Water Data'!$F$28,0,10*ROW('Water Data'!F184)))</f>
        <v/>
      </c>
      <c r="CA190" s="298" t="str">
        <f ca="true">+IF(OFFSET('Water Data'!$F$29,0,10*ROW('Water Data'!F184))="","",OFFSET('Water Data'!$F$29,0,10*ROW('Water Data'!F184)))</f>
        <v/>
      </c>
      <c r="CB190" s="298" t="str">
        <f ca="true">+IF(OFFSET('Water Data'!$G$27,0,10*ROW('Water Data'!G184))="","",OFFSET('Water Data'!$G$27,0,10*ROW('Water Data'!G184)))</f>
        <v/>
      </c>
      <c r="CC190" s="298" t="str">
        <f ca="true">+IF(OFFSET('Water Data'!$G$28,0,10*ROW('Water Data'!G184))="","",OFFSET('Water Data'!$G$28,0,10*ROW('Water Data'!G184)))</f>
        <v/>
      </c>
      <c r="CD190" s="298" t="str">
        <f ca="true">+IF(OFFSET('Water Data'!$G$29,0,10*ROW('Water Data'!G184))="","",OFFSET('Water Data'!$G$29,0,10*ROW('Water Data'!G184)))</f>
        <v/>
      </c>
      <c r="CE190" s="298" t="str">
        <f ca="true">+IF(OFFSET('Water Data'!$H$27,0,10*ROW('Water Data'!H184))="","",OFFSET('Water Data'!$H$27,0,10*ROW('Water Data'!H184)))</f>
        <v/>
      </c>
      <c r="CF190" s="298" t="str">
        <f ca="true">+IF(OFFSET('Water Data'!$H$28,0,10*ROW('Water Data'!H184))="","",OFFSET('Water Data'!$H$28,0,10*ROW('Water Data'!H184)))</f>
        <v/>
      </c>
      <c r="CG190" s="298" t="str">
        <f ca="true">+IF(OFFSET('Water Data'!$H$29,0,10*ROW('Water Data'!H184))="","",OFFSET('Water Data'!$H$29,0,10*ROW('Water Data'!H184)))</f>
        <v/>
      </c>
      <c r="CH190" s="298" t="str">
        <f ca="true">+IF(OFFSET('Water Data'!$I$27,0,10*ROW('Water Data'!I184))="","",OFFSET('Water Data'!$I$27,0,10*ROW('Water Data'!I184)))</f>
        <v/>
      </c>
      <c r="CI190" s="298" t="str">
        <f ca="true">+IF(OFFSET('Water Data'!$I$28,0,10*ROW('Water Data'!I184))="","",OFFSET('Water Data'!$I$28,0,10*ROW('Water Data'!I184)))</f>
        <v/>
      </c>
      <c r="CJ190" s="298" t="str">
        <f ca="true">+IF(OFFSET('Water Data'!$I$29,0,10*ROW('Water Data'!I184))="","",OFFSET('Water Data'!$I$29,0,10*ROW('Water Data'!I184)))</f>
        <v/>
      </c>
      <c r="CK190" s="298" t="str">
        <f ca="true">+IF(OFFSET('Sanitation Data'!$D$28,0,10*ROW('Sanitation Data'!D184))="","",OFFSET('Sanitation Data'!$D$28,0,10*ROW('Sanitation Data'!D184)))</f>
        <v/>
      </c>
      <c r="CL190" s="298" t="str">
        <f ca="true">+IF(OFFSET('Sanitation Data'!$D$29,0,10*ROW('Sanitation Data'!D184))="","",OFFSET('Sanitation Data'!$D$29,0,10*ROW('Sanitation Data'!D184)))</f>
        <v/>
      </c>
      <c r="CM190" s="298" t="str">
        <f ca="true">+IF(OFFSET('Sanitation Data'!$D$30,0,10*ROW('Sanitation Data'!D184))="","",OFFSET('Sanitation Data'!$D$30,0,10*ROW('Sanitation Data'!D184)))</f>
        <v/>
      </c>
      <c r="CN190" s="298" t="str">
        <f ca="true">+IF(OFFSET('Sanitation Data'!$D$31,0,10*ROW('Sanitation Data'!D184))="","",OFFSET('Sanitation Data'!$D$31,0,10*ROW('Sanitation Data'!D184)))</f>
        <v/>
      </c>
      <c r="CO190" s="298" t="str">
        <f ca="true">+IF(OFFSET('Sanitation Data'!$D$32,0,10*ROW('Sanitation Data'!D184))="","",OFFSET('Sanitation Data'!$D$32,0,10*ROW('Sanitation Data'!D184)))</f>
        <v/>
      </c>
      <c r="CP190" s="298" t="str">
        <f ca="true">+IF(OFFSET('Sanitation Data'!$E$28,0,10*ROW('Sanitation Data'!E184))="","",OFFSET('Sanitation Data'!$E$28,0,10*ROW('Sanitation Data'!E184)))</f>
        <v/>
      </c>
      <c r="CQ190" s="298" t="str">
        <f ca="true">+IF(OFFSET('Sanitation Data'!$E$29,0,10*ROW('Sanitation Data'!E184))="","",OFFSET('Sanitation Data'!$E$29,0,10*ROW('Sanitation Data'!E184)))</f>
        <v/>
      </c>
      <c r="CR190" s="298" t="str">
        <f ca="true">+IF(OFFSET('Sanitation Data'!$E$30,0,10*ROW('Sanitation Data'!E184))="","",OFFSET('Sanitation Data'!$E$30,0,10*ROW('Sanitation Data'!E184)))</f>
        <v/>
      </c>
      <c r="CS190" s="298" t="str">
        <f ca="true">+IF(OFFSET('Sanitation Data'!$E$31,0,10*ROW('Sanitation Data'!E184))="","",OFFSET('Sanitation Data'!$E$31,0,10*ROW('Sanitation Data'!E184)))</f>
        <v/>
      </c>
      <c r="CT190" s="298" t="str">
        <f ca="true">+IF(OFFSET('Sanitation Data'!$E$32,0,10*ROW('Sanitation Data'!E184))="","",OFFSET('Sanitation Data'!$E$32,0,10*ROW('Sanitation Data'!E184)))</f>
        <v/>
      </c>
      <c r="CU190" s="298" t="str">
        <f ca="true">+IF(OFFSET('Sanitation Data'!$F$28,0,10*ROW('Sanitation Data'!F184))="","",OFFSET('Sanitation Data'!$F$28,0,10*ROW('Sanitation Data'!F184)))</f>
        <v/>
      </c>
      <c r="CV190" s="298" t="str">
        <f ca="true">+IF(OFFSET('Sanitation Data'!$F$29,0,10*ROW('Sanitation Data'!F184))="","",OFFSET('Sanitation Data'!$F$29,0,10*ROW('Sanitation Data'!F184)))</f>
        <v/>
      </c>
      <c r="CW190" s="298" t="str">
        <f ca="true">+IF(OFFSET('Sanitation Data'!$F$30,0,10*ROW('Sanitation Data'!F184))="","",OFFSET('Sanitation Data'!$F$30,0,10*ROW('Sanitation Data'!F184)))</f>
        <v/>
      </c>
      <c r="CX190" s="298" t="str">
        <f ca="true">+IF(OFFSET('Sanitation Data'!$F$31,0,10*ROW('Sanitation Data'!F184))="","",OFFSET('Sanitation Data'!$F$31,0,10*ROW('Sanitation Data'!F184)))</f>
        <v/>
      </c>
      <c r="CY190" s="298" t="str">
        <f ca="true">+IF(OFFSET('Sanitation Data'!$F$32,0,10*ROW('Sanitation Data'!F184))="","",OFFSET('Sanitation Data'!$F$32,0,10*ROW('Sanitation Data'!F184)))</f>
        <v/>
      </c>
      <c r="CZ190" s="298" t="str">
        <f ca="true">+IF(OFFSET('Sanitation Data'!$G$28,0,10*ROW('Sanitation Data'!G184))="","",OFFSET('Sanitation Data'!$G$28,0,10*ROW('Sanitation Data'!G184)))</f>
        <v/>
      </c>
      <c r="DA190" s="298" t="str">
        <f ca="true">+IF(OFFSET('Sanitation Data'!$G$29,0,10*ROW('Sanitation Data'!G184))="","",OFFSET('Sanitation Data'!$G$29,0,10*ROW('Sanitation Data'!G184)))</f>
        <v/>
      </c>
      <c r="DB190" s="298" t="str">
        <f ca="true">+IF(OFFSET('Sanitation Data'!$G$30,0,10*ROW('Sanitation Data'!G184))="","",OFFSET('Sanitation Data'!$G$30,0,10*ROW('Sanitation Data'!G184)))</f>
        <v/>
      </c>
      <c r="DC190" s="298" t="str">
        <f ca="true">+IF(OFFSET('Sanitation Data'!$G$31,0,10*ROW('Sanitation Data'!G184))="","",OFFSET('Sanitation Data'!$G$31,0,10*ROW('Sanitation Data'!G184)))</f>
        <v/>
      </c>
      <c r="DD190" s="298" t="str">
        <f ca="true">+IF(OFFSET('Sanitation Data'!$G$32,0,10*ROW('Sanitation Data'!G184))="","",OFFSET('Sanitation Data'!$G$32,0,10*ROW('Sanitation Data'!G184)))</f>
        <v/>
      </c>
      <c r="DE190" s="298" t="str">
        <f ca="true">+IF(OFFSET('Sanitation Data'!$H$28,0,10*ROW('Sanitation Data'!H184))="","",OFFSET('Sanitation Data'!$H$28,0,10*ROW('Sanitation Data'!H184)))</f>
        <v/>
      </c>
      <c r="DF190" s="298" t="str">
        <f ca="true">+IF(OFFSET('Sanitation Data'!$H$29,0,10*ROW('Sanitation Data'!H184))="","",OFFSET('Sanitation Data'!$H$29,0,10*ROW('Sanitation Data'!H184)))</f>
        <v/>
      </c>
      <c r="DG190" s="298" t="str">
        <f ca="true">+IF(OFFSET('Sanitation Data'!$H$30,0,10*ROW('Sanitation Data'!H184))="","",OFFSET('Sanitation Data'!$H$30,0,10*ROW('Sanitation Data'!H184)))</f>
        <v/>
      </c>
      <c r="DH190" s="298" t="str">
        <f ca="true">+IF(OFFSET('Sanitation Data'!$H$31,0,10*ROW('Sanitation Data'!H184))="","",OFFSET('Sanitation Data'!$H$31,0,10*ROW('Sanitation Data'!H184)))</f>
        <v/>
      </c>
      <c r="DI190" s="298" t="str">
        <f ca="true">+IF(OFFSET('Sanitation Data'!$H$32,0,10*ROW('Sanitation Data'!H184))="","",OFFSET('Sanitation Data'!$H$32,0,10*ROW('Sanitation Data'!H184)))</f>
        <v/>
      </c>
      <c r="DJ190" s="298" t="str">
        <f ca="true">+IF(OFFSET('Sanitation Data'!$I$28,0,10*ROW('Sanitation Data'!I184))="","",OFFSET('Sanitation Data'!$I$28,0,10*ROW('Sanitation Data'!I184)))</f>
        <v/>
      </c>
      <c r="DK190" s="298" t="str">
        <f ca="true">+IF(OFFSET('Sanitation Data'!$I$29,0,10*ROW('Sanitation Data'!I184))="","",OFFSET('Sanitation Data'!$I$29,0,10*ROW('Sanitation Data'!I184)))</f>
        <v/>
      </c>
      <c r="DL190" s="298" t="str">
        <f ca="true">+IF(OFFSET('Sanitation Data'!$I$30,0,10*ROW('Sanitation Data'!I184))="","",OFFSET('Sanitation Data'!$I$30,0,10*ROW('Sanitation Data'!I184)))</f>
        <v/>
      </c>
      <c r="DM190" s="298" t="str">
        <f ca="true">+IF(OFFSET('Sanitation Data'!$I$31,0,10*ROW('Sanitation Data'!I184))="","",OFFSET('Sanitation Data'!$I$31,0,10*ROW('Sanitation Data'!I184)))</f>
        <v/>
      </c>
      <c r="DN190" s="298" t="str">
        <f ca="true">+IF(OFFSET('Sanitation Data'!$I$32,0,10*ROW('Sanitation Data'!I184))="","",OFFSET('Sanitation Data'!$I$32,0,10*ROW('Sanitation Data'!I184)))</f>
        <v/>
      </c>
      <c r="DO190" s="298" t="str">
        <f ca="true">+IF(OFFSET('Hygiene Data'!$D$11,0,10*ROW('Hygiene Data'!D184))="","",OFFSET('Hygiene Data'!$D$11,0,10*ROW('Hygiene Data'!D184)))</f>
        <v/>
      </c>
      <c r="DP190" s="298" t="str">
        <f ca="true">+IF(OFFSET('Hygiene Data'!$D$12,0,10*ROW('Hygiene Data'!D184))="","",OFFSET('Hygiene Data'!$D$12,0,10*ROW('Hygiene Data'!D184)))</f>
        <v/>
      </c>
      <c r="DQ190" s="298" t="str">
        <f ca="true">+IF(OFFSET('Hygiene Data'!$D$13,0,10*ROW('Hygiene Data'!D184))="","",OFFSET('Hygiene Data'!$D$13,0,10*ROW('Hygiene Data'!D184)))</f>
        <v/>
      </c>
      <c r="DR190" s="298" t="str">
        <f ca="true">+IF(OFFSET('Hygiene Data'!$E$11,0,10*ROW('Hygiene Data'!E184))="","",OFFSET('Hygiene Data'!$E$11,0,10*ROW('Hygiene Data'!E184)))</f>
        <v/>
      </c>
      <c r="DS190" s="298" t="str">
        <f ca="true">+IF(OFFSET('Hygiene Data'!$E$12,0,10*ROW('Hygiene Data'!E184))="","",OFFSET('Hygiene Data'!$E$12,0,10*ROW('Hygiene Data'!E184)))</f>
        <v/>
      </c>
      <c r="DT190" s="298" t="str">
        <f ca="true">+IF(OFFSET('Hygiene Data'!$E$13,0,10*ROW('Hygiene Data'!E184))="","",OFFSET('Hygiene Data'!$E$13,0,10*ROW('Hygiene Data'!E184)))</f>
        <v/>
      </c>
      <c r="DU190" s="298" t="str">
        <f ca="true">+IF(OFFSET('Hygiene Data'!$F$11,0,10*ROW('Hygiene Data'!F184))="","",OFFSET('Hygiene Data'!$F$11,0,10*ROW('Hygiene Data'!F184)))</f>
        <v/>
      </c>
      <c r="DV190" s="298" t="str">
        <f ca="true">+IF(OFFSET('Hygiene Data'!$F$12,0,10*ROW('Hygiene Data'!F184))="","",OFFSET('Hygiene Data'!$F$12,0,10*ROW('Hygiene Data'!F184)))</f>
        <v/>
      </c>
      <c r="DW190" s="298" t="str">
        <f ca="true">+IF(OFFSET('Hygiene Data'!$F$13,0,10*ROW('Hygiene Data'!F184))="","",OFFSET('Hygiene Data'!$F$13,0,10*ROW('Hygiene Data'!F184)))</f>
        <v/>
      </c>
      <c r="DX190" s="298" t="str">
        <f ca="true">+IF(OFFSET('Hygiene Data'!$G$11,0,10*ROW('Hygiene Data'!G184))="","",OFFSET('Hygiene Data'!$G$11,0,10*ROW('Hygiene Data'!G184)))</f>
        <v/>
      </c>
      <c r="DY190" s="298" t="str">
        <f ca="true">+IF(OFFSET('Hygiene Data'!$G$12,0,10*ROW('Hygiene Data'!G184))="","",OFFSET('Hygiene Data'!$G$12,0,10*ROW('Hygiene Data'!G184)))</f>
        <v/>
      </c>
      <c r="DZ190" s="298" t="str">
        <f ca="true">+IF(OFFSET('Hygiene Data'!$G$13,0,10*ROW('Hygiene Data'!G184))="","",OFFSET('Hygiene Data'!$G$13,0,10*ROW('Hygiene Data'!G184)))</f>
        <v/>
      </c>
      <c r="EA190" s="298" t="str">
        <f ca="true">+IF(OFFSET('Hygiene Data'!$H$11,0,10*ROW('Hygiene Data'!H184))="","",OFFSET('Hygiene Data'!$H$11,0,10*ROW('Hygiene Data'!H184)))</f>
        <v/>
      </c>
      <c r="EB190" s="298" t="str">
        <f ca="true">+IF(OFFSET('Hygiene Data'!$H$12,0,10*ROW('Hygiene Data'!H184))="","",OFFSET('Hygiene Data'!$H$12,0,10*ROW('Hygiene Data'!H184)))</f>
        <v/>
      </c>
      <c r="EC190" s="298" t="str">
        <f ca="true">+IF(OFFSET('Hygiene Data'!$H$13,0,10*ROW('Hygiene Data'!H184))="","",OFFSET('Hygiene Data'!$H$13,0,10*ROW('Hygiene Data'!H184)))</f>
        <v/>
      </c>
      <c r="ED190" s="298" t="str">
        <f ca="true">+IF(OFFSET('Hygiene Data'!$I$11,0,10*ROW('Hygiene Data'!I184))="","",OFFSET('Hygiene Data'!$I$11,0,10*ROW('Hygiene Data'!I184)))</f>
        <v/>
      </c>
      <c r="EE190" s="298" t="str">
        <f ca="true">+IF(OFFSET('Hygiene Data'!$I$12,0,10*ROW('Hygiene Data'!I184))="","",OFFSET('Hygiene Data'!$I$12,0,10*ROW('Hygiene Data'!I184)))</f>
        <v/>
      </c>
      <c r="EF190" s="298"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54"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8"/>
      <c r="BS191" s="298" t="str">
        <f ca="true">+IF(OFFSET('Water Data'!$D$27,0,10*ROW('Water Data'!D185))="","",OFFSET('Water Data'!$D$27,0,10*ROW('Water Data'!D185)))</f>
        <v/>
      </c>
      <c r="BT191" s="298" t="str">
        <f ca="true">+IF(OFFSET('Water Data'!$D$28,0,10*ROW('Water Data'!D185))="","",OFFSET('Water Data'!$D$28,0,10*ROW('Water Data'!D185)))</f>
        <v/>
      </c>
      <c r="BU191" s="298" t="str">
        <f ca="true">+IF(OFFSET('Water Data'!$D$29,0,10*ROW('Water Data'!D185))="","",OFFSET('Water Data'!$D$29,0,10*ROW('Water Data'!D185)))</f>
        <v/>
      </c>
      <c r="BV191" s="298" t="str">
        <f ca="true">+IF(OFFSET('Water Data'!$E$27,0,10*ROW('Water Data'!E185))="","",OFFSET('Water Data'!$E$27,0,10*ROW('Water Data'!E185)))</f>
        <v/>
      </c>
      <c r="BW191" s="298" t="str">
        <f ca="true">+IF(OFFSET('Water Data'!$E$28,0,10*ROW('Water Data'!E185))="","",OFFSET('Water Data'!$E$28,0,10*ROW('Water Data'!E185)))</f>
        <v/>
      </c>
      <c r="BX191" s="298" t="str">
        <f ca="true">+IF(OFFSET('Water Data'!$E$29,0,10*ROW('Water Data'!E185))="","",OFFSET('Water Data'!$E$29,0,10*ROW('Water Data'!E185)))</f>
        <v/>
      </c>
      <c r="BY191" s="298" t="str">
        <f ca="true">+IF(OFFSET('Water Data'!$F$27,0,10*ROW('Water Data'!F185))="","",OFFSET('Water Data'!$F$27,0,10*ROW('Water Data'!F185)))</f>
        <v/>
      </c>
      <c r="BZ191" s="298" t="str">
        <f ca="true">+IF(OFFSET('Water Data'!$F$28,0,10*ROW('Water Data'!F185))="","",OFFSET('Water Data'!$F$28,0,10*ROW('Water Data'!F185)))</f>
        <v/>
      </c>
      <c r="CA191" s="298" t="str">
        <f ca="true">+IF(OFFSET('Water Data'!$F$29,0,10*ROW('Water Data'!F185))="","",OFFSET('Water Data'!$F$29,0,10*ROW('Water Data'!F185)))</f>
        <v/>
      </c>
      <c r="CB191" s="298" t="str">
        <f ca="true">+IF(OFFSET('Water Data'!$G$27,0,10*ROW('Water Data'!G185))="","",OFFSET('Water Data'!$G$27,0,10*ROW('Water Data'!G185)))</f>
        <v/>
      </c>
      <c r="CC191" s="298" t="str">
        <f ca="true">+IF(OFFSET('Water Data'!$G$28,0,10*ROW('Water Data'!G185))="","",OFFSET('Water Data'!$G$28,0,10*ROW('Water Data'!G185)))</f>
        <v/>
      </c>
      <c r="CD191" s="298" t="str">
        <f ca="true">+IF(OFFSET('Water Data'!$G$29,0,10*ROW('Water Data'!G185))="","",OFFSET('Water Data'!$G$29,0,10*ROW('Water Data'!G185)))</f>
        <v/>
      </c>
      <c r="CE191" s="298" t="str">
        <f ca="true">+IF(OFFSET('Water Data'!$H$27,0,10*ROW('Water Data'!H185))="","",OFFSET('Water Data'!$H$27,0,10*ROW('Water Data'!H185)))</f>
        <v/>
      </c>
      <c r="CF191" s="298" t="str">
        <f ca="true">+IF(OFFSET('Water Data'!$H$28,0,10*ROW('Water Data'!H185))="","",OFFSET('Water Data'!$H$28,0,10*ROW('Water Data'!H185)))</f>
        <v/>
      </c>
      <c r="CG191" s="298" t="str">
        <f ca="true">+IF(OFFSET('Water Data'!$H$29,0,10*ROW('Water Data'!H185))="","",OFFSET('Water Data'!$H$29,0,10*ROW('Water Data'!H185)))</f>
        <v/>
      </c>
      <c r="CH191" s="298" t="str">
        <f ca="true">+IF(OFFSET('Water Data'!$I$27,0,10*ROW('Water Data'!I185))="","",OFFSET('Water Data'!$I$27,0,10*ROW('Water Data'!I185)))</f>
        <v/>
      </c>
      <c r="CI191" s="298" t="str">
        <f ca="true">+IF(OFFSET('Water Data'!$I$28,0,10*ROW('Water Data'!I185))="","",OFFSET('Water Data'!$I$28,0,10*ROW('Water Data'!I185)))</f>
        <v/>
      </c>
      <c r="CJ191" s="298" t="str">
        <f ca="true">+IF(OFFSET('Water Data'!$I$29,0,10*ROW('Water Data'!I185))="","",OFFSET('Water Data'!$I$29,0,10*ROW('Water Data'!I185)))</f>
        <v/>
      </c>
      <c r="CK191" s="298" t="str">
        <f ca="true">+IF(OFFSET('Sanitation Data'!$D$28,0,10*ROW('Sanitation Data'!D185))="","",OFFSET('Sanitation Data'!$D$28,0,10*ROW('Sanitation Data'!D185)))</f>
        <v/>
      </c>
      <c r="CL191" s="298" t="str">
        <f ca="true">+IF(OFFSET('Sanitation Data'!$D$29,0,10*ROW('Sanitation Data'!D185))="","",OFFSET('Sanitation Data'!$D$29,0,10*ROW('Sanitation Data'!D185)))</f>
        <v/>
      </c>
      <c r="CM191" s="298" t="str">
        <f ca="true">+IF(OFFSET('Sanitation Data'!$D$30,0,10*ROW('Sanitation Data'!D185))="","",OFFSET('Sanitation Data'!$D$30,0,10*ROW('Sanitation Data'!D185)))</f>
        <v/>
      </c>
      <c r="CN191" s="298" t="str">
        <f ca="true">+IF(OFFSET('Sanitation Data'!$D$31,0,10*ROW('Sanitation Data'!D185))="","",OFFSET('Sanitation Data'!$D$31,0,10*ROW('Sanitation Data'!D185)))</f>
        <v/>
      </c>
      <c r="CO191" s="298" t="str">
        <f ca="true">+IF(OFFSET('Sanitation Data'!$D$32,0,10*ROW('Sanitation Data'!D185))="","",OFFSET('Sanitation Data'!$D$32,0,10*ROW('Sanitation Data'!D185)))</f>
        <v/>
      </c>
      <c r="CP191" s="298" t="str">
        <f ca="true">+IF(OFFSET('Sanitation Data'!$E$28,0,10*ROW('Sanitation Data'!E185))="","",OFFSET('Sanitation Data'!$E$28,0,10*ROW('Sanitation Data'!E185)))</f>
        <v/>
      </c>
      <c r="CQ191" s="298" t="str">
        <f ca="true">+IF(OFFSET('Sanitation Data'!$E$29,0,10*ROW('Sanitation Data'!E185))="","",OFFSET('Sanitation Data'!$E$29,0,10*ROW('Sanitation Data'!E185)))</f>
        <v/>
      </c>
      <c r="CR191" s="298" t="str">
        <f ca="true">+IF(OFFSET('Sanitation Data'!$E$30,0,10*ROW('Sanitation Data'!E185))="","",OFFSET('Sanitation Data'!$E$30,0,10*ROW('Sanitation Data'!E185)))</f>
        <v/>
      </c>
      <c r="CS191" s="298" t="str">
        <f ca="true">+IF(OFFSET('Sanitation Data'!$E$31,0,10*ROW('Sanitation Data'!E185))="","",OFFSET('Sanitation Data'!$E$31,0,10*ROW('Sanitation Data'!E185)))</f>
        <v/>
      </c>
      <c r="CT191" s="298" t="str">
        <f ca="true">+IF(OFFSET('Sanitation Data'!$E$32,0,10*ROW('Sanitation Data'!E185))="","",OFFSET('Sanitation Data'!$E$32,0,10*ROW('Sanitation Data'!E185)))</f>
        <v/>
      </c>
      <c r="CU191" s="298" t="str">
        <f ca="true">+IF(OFFSET('Sanitation Data'!$F$28,0,10*ROW('Sanitation Data'!F185))="","",OFFSET('Sanitation Data'!$F$28,0,10*ROW('Sanitation Data'!F185)))</f>
        <v/>
      </c>
      <c r="CV191" s="298" t="str">
        <f ca="true">+IF(OFFSET('Sanitation Data'!$F$29,0,10*ROW('Sanitation Data'!F185))="","",OFFSET('Sanitation Data'!$F$29,0,10*ROW('Sanitation Data'!F185)))</f>
        <v/>
      </c>
      <c r="CW191" s="298" t="str">
        <f ca="true">+IF(OFFSET('Sanitation Data'!$F$30,0,10*ROW('Sanitation Data'!F185))="","",OFFSET('Sanitation Data'!$F$30,0,10*ROW('Sanitation Data'!F185)))</f>
        <v/>
      </c>
      <c r="CX191" s="298" t="str">
        <f ca="true">+IF(OFFSET('Sanitation Data'!$F$31,0,10*ROW('Sanitation Data'!F185))="","",OFFSET('Sanitation Data'!$F$31,0,10*ROW('Sanitation Data'!F185)))</f>
        <v/>
      </c>
      <c r="CY191" s="298" t="str">
        <f ca="true">+IF(OFFSET('Sanitation Data'!$F$32,0,10*ROW('Sanitation Data'!F185))="","",OFFSET('Sanitation Data'!$F$32,0,10*ROW('Sanitation Data'!F185)))</f>
        <v/>
      </c>
      <c r="CZ191" s="298" t="str">
        <f ca="true">+IF(OFFSET('Sanitation Data'!$G$28,0,10*ROW('Sanitation Data'!G185))="","",OFFSET('Sanitation Data'!$G$28,0,10*ROW('Sanitation Data'!G185)))</f>
        <v/>
      </c>
      <c r="DA191" s="298" t="str">
        <f ca="true">+IF(OFFSET('Sanitation Data'!$G$29,0,10*ROW('Sanitation Data'!G185))="","",OFFSET('Sanitation Data'!$G$29,0,10*ROW('Sanitation Data'!G185)))</f>
        <v/>
      </c>
      <c r="DB191" s="298" t="str">
        <f ca="true">+IF(OFFSET('Sanitation Data'!$G$30,0,10*ROW('Sanitation Data'!G185))="","",OFFSET('Sanitation Data'!$G$30,0,10*ROW('Sanitation Data'!G185)))</f>
        <v/>
      </c>
      <c r="DC191" s="298" t="str">
        <f ca="true">+IF(OFFSET('Sanitation Data'!$G$31,0,10*ROW('Sanitation Data'!G185))="","",OFFSET('Sanitation Data'!$G$31,0,10*ROW('Sanitation Data'!G185)))</f>
        <v/>
      </c>
      <c r="DD191" s="298" t="str">
        <f ca="true">+IF(OFFSET('Sanitation Data'!$G$32,0,10*ROW('Sanitation Data'!G185))="","",OFFSET('Sanitation Data'!$G$32,0,10*ROW('Sanitation Data'!G185)))</f>
        <v/>
      </c>
      <c r="DE191" s="298" t="str">
        <f ca="true">+IF(OFFSET('Sanitation Data'!$H$28,0,10*ROW('Sanitation Data'!H185))="","",OFFSET('Sanitation Data'!$H$28,0,10*ROW('Sanitation Data'!H185)))</f>
        <v/>
      </c>
      <c r="DF191" s="298" t="str">
        <f ca="true">+IF(OFFSET('Sanitation Data'!$H$29,0,10*ROW('Sanitation Data'!H185))="","",OFFSET('Sanitation Data'!$H$29,0,10*ROW('Sanitation Data'!H185)))</f>
        <v/>
      </c>
      <c r="DG191" s="298" t="str">
        <f ca="true">+IF(OFFSET('Sanitation Data'!$H$30,0,10*ROW('Sanitation Data'!H185))="","",OFFSET('Sanitation Data'!$H$30,0,10*ROW('Sanitation Data'!H185)))</f>
        <v/>
      </c>
      <c r="DH191" s="298" t="str">
        <f ca="true">+IF(OFFSET('Sanitation Data'!$H$31,0,10*ROW('Sanitation Data'!H185))="","",OFFSET('Sanitation Data'!$H$31,0,10*ROW('Sanitation Data'!H185)))</f>
        <v/>
      </c>
      <c r="DI191" s="298" t="str">
        <f ca="true">+IF(OFFSET('Sanitation Data'!$H$32,0,10*ROW('Sanitation Data'!H185))="","",OFFSET('Sanitation Data'!$H$32,0,10*ROW('Sanitation Data'!H185)))</f>
        <v/>
      </c>
      <c r="DJ191" s="298" t="str">
        <f ca="true">+IF(OFFSET('Sanitation Data'!$I$28,0,10*ROW('Sanitation Data'!I185))="","",OFFSET('Sanitation Data'!$I$28,0,10*ROW('Sanitation Data'!I185)))</f>
        <v/>
      </c>
      <c r="DK191" s="298" t="str">
        <f ca="true">+IF(OFFSET('Sanitation Data'!$I$29,0,10*ROW('Sanitation Data'!I185))="","",OFFSET('Sanitation Data'!$I$29,0,10*ROW('Sanitation Data'!I185)))</f>
        <v/>
      </c>
      <c r="DL191" s="298" t="str">
        <f ca="true">+IF(OFFSET('Sanitation Data'!$I$30,0,10*ROW('Sanitation Data'!I185))="","",OFFSET('Sanitation Data'!$I$30,0,10*ROW('Sanitation Data'!I185)))</f>
        <v/>
      </c>
      <c r="DM191" s="298" t="str">
        <f ca="true">+IF(OFFSET('Sanitation Data'!$I$31,0,10*ROW('Sanitation Data'!I185))="","",OFFSET('Sanitation Data'!$I$31,0,10*ROW('Sanitation Data'!I185)))</f>
        <v/>
      </c>
      <c r="DN191" s="298" t="str">
        <f ca="true">+IF(OFFSET('Sanitation Data'!$I$32,0,10*ROW('Sanitation Data'!I185))="","",OFFSET('Sanitation Data'!$I$32,0,10*ROW('Sanitation Data'!I185)))</f>
        <v/>
      </c>
      <c r="DO191" s="298" t="str">
        <f ca="true">+IF(OFFSET('Hygiene Data'!$D$11,0,10*ROW('Hygiene Data'!D185))="","",OFFSET('Hygiene Data'!$D$11,0,10*ROW('Hygiene Data'!D185)))</f>
        <v/>
      </c>
      <c r="DP191" s="298" t="str">
        <f ca="true">+IF(OFFSET('Hygiene Data'!$D$12,0,10*ROW('Hygiene Data'!D185))="","",OFFSET('Hygiene Data'!$D$12,0,10*ROW('Hygiene Data'!D185)))</f>
        <v/>
      </c>
      <c r="DQ191" s="298" t="str">
        <f ca="true">+IF(OFFSET('Hygiene Data'!$D$13,0,10*ROW('Hygiene Data'!D185))="","",OFFSET('Hygiene Data'!$D$13,0,10*ROW('Hygiene Data'!D185)))</f>
        <v/>
      </c>
      <c r="DR191" s="298" t="str">
        <f ca="true">+IF(OFFSET('Hygiene Data'!$E$11,0,10*ROW('Hygiene Data'!E185))="","",OFFSET('Hygiene Data'!$E$11,0,10*ROW('Hygiene Data'!E185)))</f>
        <v/>
      </c>
      <c r="DS191" s="298" t="str">
        <f ca="true">+IF(OFFSET('Hygiene Data'!$E$12,0,10*ROW('Hygiene Data'!E185))="","",OFFSET('Hygiene Data'!$E$12,0,10*ROW('Hygiene Data'!E185)))</f>
        <v/>
      </c>
      <c r="DT191" s="298" t="str">
        <f ca="true">+IF(OFFSET('Hygiene Data'!$E$13,0,10*ROW('Hygiene Data'!E185))="","",OFFSET('Hygiene Data'!$E$13,0,10*ROW('Hygiene Data'!E185)))</f>
        <v/>
      </c>
      <c r="DU191" s="298" t="str">
        <f ca="true">+IF(OFFSET('Hygiene Data'!$F$11,0,10*ROW('Hygiene Data'!F185))="","",OFFSET('Hygiene Data'!$F$11,0,10*ROW('Hygiene Data'!F185)))</f>
        <v/>
      </c>
      <c r="DV191" s="298" t="str">
        <f ca="true">+IF(OFFSET('Hygiene Data'!$F$12,0,10*ROW('Hygiene Data'!F185))="","",OFFSET('Hygiene Data'!$F$12,0,10*ROW('Hygiene Data'!F185)))</f>
        <v/>
      </c>
      <c r="DW191" s="298" t="str">
        <f ca="true">+IF(OFFSET('Hygiene Data'!$F$13,0,10*ROW('Hygiene Data'!F185))="","",OFFSET('Hygiene Data'!$F$13,0,10*ROW('Hygiene Data'!F185)))</f>
        <v/>
      </c>
      <c r="DX191" s="298" t="str">
        <f ca="true">+IF(OFFSET('Hygiene Data'!$G$11,0,10*ROW('Hygiene Data'!G185))="","",OFFSET('Hygiene Data'!$G$11,0,10*ROW('Hygiene Data'!G185)))</f>
        <v/>
      </c>
      <c r="DY191" s="298" t="str">
        <f ca="true">+IF(OFFSET('Hygiene Data'!$G$12,0,10*ROW('Hygiene Data'!G185))="","",OFFSET('Hygiene Data'!$G$12,0,10*ROW('Hygiene Data'!G185)))</f>
        <v/>
      </c>
      <c r="DZ191" s="298" t="str">
        <f ca="true">+IF(OFFSET('Hygiene Data'!$G$13,0,10*ROW('Hygiene Data'!G185))="","",OFFSET('Hygiene Data'!$G$13,0,10*ROW('Hygiene Data'!G185)))</f>
        <v/>
      </c>
      <c r="EA191" s="298" t="str">
        <f ca="true">+IF(OFFSET('Hygiene Data'!$H$11,0,10*ROW('Hygiene Data'!H185))="","",OFFSET('Hygiene Data'!$H$11,0,10*ROW('Hygiene Data'!H185)))</f>
        <v/>
      </c>
      <c r="EB191" s="298" t="str">
        <f ca="true">+IF(OFFSET('Hygiene Data'!$H$12,0,10*ROW('Hygiene Data'!H185))="","",OFFSET('Hygiene Data'!$H$12,0,10*ROW('Hygiene Data'!H185)))</f>
        <v/>
      </c>
      <c r="EC191" s="298" t="str">
        <f ca="true">+IF(OFFSET('Hygiene Data'!$H$13,0,10*ROW('Hygiene Data'!H185))="","",OFFSET('Hygiene Data'!$H$13,0,10*ROW('Hygiene Data'!H185)))</f>
        <v/>
      </c>
      <c r="ED191" s="298" t="str">
        <f ca="true">+IF(OFFSET('Hygiene Data'!$I$11,0,10*ROW('Hygiene Data'!I185))="","",OFFSET('Hygiene Data'!$I$11,0,10*ROW('Hygiene Data'!I185)))</f>
        <v/>
      </c>
      <c r="EE191" s="298" t="str">
        <f ca="true">+IF(OFFSET('Hygiene Data'!$I$12,0,10*ROW('Hygiene Data'!I185))="","",OFFSET('Hygiene Data'!$I$12,0,10*ROW('Hygiene Data'!I185)))</f>
        <v/>
      </c>
      <c r="EF191" s="298"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54"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8"/>
      <c r="BS192" s="298" t="str">
        <f ca="true">+IF(OFFSET('Water Data'!$D$27,0,10*ROW('Water Data'!D186))="","",OFFSET('Water Data'!$D$27,0,10*ROW('Water Data'!D186)))</f>
        <v/>
      </c>
      <c r="BT192" s="298" t="str">
        <f ca="true">+IF(OFFSET('Water Data'!$D$28,0,10*ROW('Water Data'!D186))="","",OFFSET('Water Data'!$D$28,0,10*ROW('Water Data'!D186)))</f>
        <v/>
      </c>
      <c r="BU192" s="298" t="str">
        <f ca="true">+IF(OFFSET('Water Data'!$D$29,0,10*ROW('Water Data'!D186))="","",OFFSET('Water Data'!$D$29,0,10*ROW('Water Data'!D186)))</f>
        <v/>
      </c>
      <c r="BV192" s="298" t="str">
        <f ca="true">+IF(OFFSET('Water Data'!$E$27,0,10*ROW('Water Data'!E186))="","",OFFSET('Water Data'!$E$27,0,10*ROW('Water Data'!E186)))</f>
        <v/>
      </c>
      <c r="BW192" s="298" t="str">
        <f ca="true">+IF(OFFSET('Water Data'!$E$28,0,10*ROW('Water Data'!E186))="","",OFFSET('Water Data'!$E$28,0,10*ROW('Water Data'!E186)))</f>
        <v/>
      </c>
      <c r="BX192" s="298" t="str">
        <f ca="true">+IF(OFFSET('Water Data'!$E$29,0,10*ROW('Water Data'!E186))="","",OFFSET('Water Data'!$E$29,0,10*ROW('Water Data'!E186)))</f>
        <v/>
      </c>
      <c r="BY192" s="298" t="str">
        <f ca="true">+IF(OFFSET('Water Data'!$F$27,0,10*ROW('Water Data'!F186))="","",OFFSET('Water Data'!$F$27,0,10*ROW('Water Data'!F186)))</f>
        <v/>
      </c>
      <c r="BZ192" s="298" t="str">
        <f ca="true">+IF(OFFSET('Water Data'!$F$28,0,10*ROW('Water Data'!F186))="","",OFFSET('Water Data'!$F$28,0,10*ROW('Water Data'!F186)))</f>
        <v/>
      </c>
      <c r="CA192" s="298" t="str">
        <f ca="true">+IF(OFFSET('Water Data'!$F$29,0,10*ROW('Water Data'!F186))="","",OFFSET('Water Data'!$F$29,0,10*ROW('Water Data'!F186)))</f>
        <v/>
      </c>
      <c r="CB192" s="298" t="str">
        <f ca="true">+IF(OFFSET('Water Data'!$G$27,0,10*ROW('Water Data'!G186))="","",OFFSET('Water Data'!$G$27,0,10*ROW('Water Data'!G186)))</f>
        <v/>
      </c>
      <c r="CC192" s="298" t="str">
        <f ca="true">+IF(OFFSET('Water Data'!$G$28,0,10*ROW('Water Data'!G186))="","",OFFSET('Water Data'!$G$28,0,10*ROW('Water Data'!G186)))</f>
        <v/>
      </c>
      <c r="CD192" s="298" t="str">
        <f ca="true">+IF(OFFSET('Water Data'!$G$29,0,10*ROW('Water Data'!G186))="","",OFFSET('Water Data'!$G$29,0,10*ROW('Water Data'!G186)))</f>
        <v/>
      </c>
      <c r="CE192" s="298" t="str">
        <f ca="true">+IF(OFFSET('Water Data'!$H$27,0,10*ROW('Water Data'!H186))="","",OFFSET('Water Data'!$H$27,0,10*ROW('Water Data'!H186)))</f>
        <v/>
      </c>
      <c r="CF192" s="298" t="str">
        <f ca="true">+IF(OFFSET('Water Data'!$H$28,0,10*ROW('Water Data'!H186))="","",OFFSET('Water Data'!$H$28,0,10*ROW('Water Data'!H186)))</f>
        <v/>
      </c>
      <c r="CG192" s="298" t="str">
        <f ca="true">+IF(OFFSET('Water Data'!$H$29,0,10*ROW('Water Data'!H186))="","",OFFSET('Water Data'!$H$29,0,10*ROW('Water Data'!H186)))</f>
        <v/>
      </c>
      <c r="CH192" s="298" t="str">
        <f ca="true">+IF(OFFSET('Water Data'!$I$27,0,10*ROW('Water Data'!I186))="","",OFFSET('Water Data'!$I$27,0,10*ROW('Water Data'!I186)))</f>
        <v/>
      </c>
      <c r="CI192" s="298" t="str">
        <f ca="true">+IF(OFFSET('Water Data'!$I$28,0,10*ROW('Water Data'!I186))="","",OFFSET('Water Data'!$I$28,0,10*ROW('Water Data'!I186)))</f>
        <v/>
      </c>
      <c r="CJ192" s="298" t="str">
        <f ca="true">+IF(OFFSET('Water Data'!$I$29,0,10*ROW('Water Data'!I186))="","",OFFSET('Water Data'!$I$29,0,10*ROW('Water Data'!I186)))</f>
        <v/>
      </c>
      <c r="CK192" s="298" t="str">
        <f ca="true">+IF(OFFSET('Sanitation Data'!$D$28,0,10*ROW('Sanitation Data'!D186))="","",OFFSET('Sanitation Data'!$D$28,0,10*ROW('Sanitation Data'!D186)))</f>
        <v/>
      </c>
      <c r="CL192" s="298" t="str">
        <f ca="true">+IF(OFFSET('Sanitation Data'!$D$29,0,10*ROW('Sanitation Data'!D186))="","",OFFSET('Sanitation Data'!$D$29,0,10*ROW('Sanitation Data'!D186)))</f>
        <v/>
      </c>
      <c r="CM192" s="298" t="str">
        <f ca="true">+IF(OFFSET('Sanitation Data'!$D$30,0,10*ROW('Sanitation Data'!D186))="","",OFFSET('Sanitation Data'!$D$30,0,10*ROW('Sanitation Data'!D186)))</f>
        <v/>
      </c>
      <c r="CN192" s="298" t="str">
        <f ca="true">+IF(OFFSET('Sanitation Data'!$D$31,0,10*ROW('Sanitation Data'!D186))="","",OFFSET('Sanitation Data'!$D$31,0,10*ROW('Sanitation Data'!D186)))</f>
        <v/>
      </c>
      <c r="CO192" s="298" t="str">
        <f ca="true">+IF(OFFSET('Sanitation Data'!$D$32,0,10*ROW('Sanitation Data'!D186))="","",OFFSET('Sanitation Data'!$D$32,0,10*ROW('Sanitation Data'!D186)))</f>
        <v/>
      </c>
      <c r="CP192" s="298" t="str">
        <f ca="true">+IF(OFFSET('Sanitation Data'!$E$28,0,10*ROW('Sanitation Data'!E186))="","",OFFSET('Sanitation Data'!$E$28,0,10*ROW('Sanitation Data'!E186)))</f>
        <v/>
      </c>
      <c r="CQ192" s="298" t="str">
        <f ca="true">+IF(OFFSET('Sanitation Data'!$E$29,0,10*ROW('Sanitation Data'!E186))="","",OFFSET('Sanitation Data'!$E$29,0,10*ROW('Sanitation Data'!E186)))</f>
        <v/>
      </c>
      <c r="CR192" s="298" t="str">
        <f ca="true">+IF(OFFSET('Sanitation Data'!$E$30,0,10*ROW('Sanitation Data'!E186))="","",OFFSET('Sanitation Data'!$E$30,0,10*ROW('Sanitation Data'!E186)))</f>
        <v/>
      </c>
      <c r="CS192" s="298" t="str">
        <f ca="true">+IF(OFFSET('Sanitation Data'!$E$31,0,10*ROW('Sanitation Data'!E186))="","",OFFSET('Sanitation Data'!$E$31,0,10*ROW('Sanitation Data'!E186)))</f>
        <v/>
      </c>
      <c r="CT192" s="298" t="str">
        <f ca="true">+IF(OFFSET('Sanitation Data'!$E$32,0,10*ROW('Sanitation Data'!E186))="","",OFFSET('Sanitation Data'!$E$32,0,10*ROW('Sanitation Data'!E186)))</f>
        <v/>
      </c>
      <c r="CU192" s="298" t="str">
        <f ca="true">+IF(OFFSET('Sanitation Data'!$F$28,0,10*ROW('Sanitation Data'!F186))="","",OFFSET('Sanitation Data'!$F$28,0,10*ROW('Sanitation Data'!F186)))</f>
        <v/>
      </c>
      <c r="CV192" s="298" t="str">
        <f ca="true">+IF(OFFSET('Sanitation Data'!$F$29,0,10*ROW('Sanitation Data'!F186))="","",OFFSET('Sanitation Data'!$F$29,0,10*ROW('Sanitation Data'!F186)))</f>
        <v/>
      </c>
      <c r="CW192" s="298" t="str">
        <f ca="true">+IF(OFFSET('Sanitation Data'!$F$30,0,10*ROW('Sanitation Data'!F186))="","",OFFSET('Sanitation Data'!$F$30,0,10*ROW('Sanitation Data'!F186)))</f>
        <v/>
      </c>
      <c r="CX192" s="298" t="str">
        <f ca="true">+IF(OFFSET('Sanitation Data'!$F$31,0,10*ROW('Sanitation Data'!F186))="","",OFFSET('Sanitation Data'!$F$31,0,10*ROW('Sanitation Data'!F186)))</f>
        <v/>
      </c>
      <c r="CY192" s="298" t="str">
        <f ca="true">+IF(OFFSET('Sanitation Data'!$F$32,0,10*ROW('Sanitation Data'!F186))="","",OFFSET('Sanitation Data'!$F$32,0,10*ROW('Sanitation Data'!F186)))</f>
        <v/>
      </c>
      <c r="CZ192" s="298" t="str">
        <f ca="true">+IF(OFFSET('Sanitation Data'!$G$28,0,10*ROW('Sanitation Data'!G186))="","",OFFSET('Sanitation Data'!$G$28,0,10*ROW('Sanitation Data'!G186)))</f>
        <v/>
      </c>
      <c r="DA192" s="298" t="str">
        <f ca="true">+IF(OFFSET('Sanitation Data'!$G$29,0,10*ROW('Sanitation Data'!G186))="","",OFFSET('Sanitation Data'!$G$29,0,10*ROW('Sanitation Data'!G186)))</f>
        <v/>
      </c>
      <c r="DB192" s="298" t="str">
        <f ca="true">+IF(OFFSET('Sanitation Data'!$G$30,0,10*ROW('Sanitation Data'!G186))="","",OFFSET('Sanitation Data'!$G$30,0,10*ROW('Sanitation Data'!G186)))</f>
        <v/>
      </c>
      <c r="DC192" s="298" t="str">
        <f ca="true">+IF(OFFSET('Sanitation Data'!$G$31,0,10*ROW('Sanitation Data'!G186))="","",OFFSET('Sanitation Data'!$G$31,0,10*ROW('Sanitation Data'!G186)))</f>
        <v/>
      </c>
      <c r="DD192" s="298" t="str">
        <f ca="true">+IF(OFFSET('Sanitation Data'!$G$32,0,10*ROW('Sanitation Data'!G186))="","",OFFSET('Sanitation Data'!$G$32,0,10*ROW('Sanitation Data'!G186)))</f>
        <v/>
      </c>
      <c r="DE192" s="298" t="str">
        <f ca="true">+IF(OFFSET('Sanitation Data'!$H$28,0,10*ROW('Sanitation Data'!H186))="","",OFFSET('Sanitation Data'!$H$28,0,10*ROW('Sanitation Data'!H186)))</f>
        <v/>
      </c>
      <c r="DF192" s="298" t="str">
        <f ca="true">+IF(OFFSET('Sanitation Data'!$H$29,0,10*ROW('Sanitation Data'!H186))="","",OFFSET('Sanitation Data'!$H$29,0,10*ROW('Sanitation Data'!H186)))</f>
        <v/>
      </c>
      <c r="DG192" s="298" t="str">
        <f ca="true">+IF(OFFSET('Sanitation Data'!$H$30,0,10*ROW('Sanitation Data'!H186))="","",OFFSET('Sanitation Data'!$H$30,0,10*ROW('Sanitation Data'!H186)))</f>
        <v/>
      </c>
      <c r="DH192" s="298" t="str">
        <f ca="true">+IF(OFFSET('Sanitation Data'!$H$31,0,10*ROW('Sanitation Data'!H186))="","",OFFSET('Sanitation Data'!$H$31,0,10*ROW('Sanitation Data'!H186)))</f>
        <v/>
      </c>
      <c r="DI192" s="298" t="str">
        <f ca="true">+IF(OFFSET('Sanitation Data'!$H$32,0,10*ROW('Sanitation Data'!H186))="","",OFFSET('Sanitation Data'!$H$32,0,10*ROW('Sanitation Data'!H186)))</f>
        <v/>
      </c>
      <c r="DJ192" s="298" t="str">
        <f ca="true">+IF(OFFSET('Sanitation Data'!$I$28,0,10*ROW('Sanitation Data'!I186))="","",OFFSET('Sanitation Data'!$I$28,0,10*ROW('Sanitation Data'!I186)))</f>
        <v/>
      </c>
      <c r="DK192" s="298" t="str">
        <f ca="true">+IF(OFFSET('Sanitation Data'!$I$29,0,10*ROW('Sanitation Data'!I186))="","",OFFSET('Sanitation Data'!$I$29,0,10*ROW('Sanitation Data'!I186)))</f>
        <v/>
      </c>
      <c r="DL192" s="298" t="str">
        <f ca="true">+IF(OFFSET('Sanitation Data'!$I$30,0,10*ROW('Sanitation Data'!I186))="","",OFFSET('Sanitation Data'!$I$30,0,10*ROW('Sanitation Data'!I186)))</f>
        <v/>
      </c>
      <c r="DM192" s="298" t="str">
        <f ca="true">+IF(OFFSET('Sanitation Data'!$I$31,0,10*ROW('Sanitation Data'!I186))="","",OFFSET('Sanitation Data'!$I$31,0,10*ROW('Sanitation Data'!I186)))</f>
        <v/>
      </c>
      <c r="DN192" s="298" t="str">
        <f ca="true">+IF(OFFSET('Sanitation Data'!$I$32,0,10*ROW('Sanitation Data'!I186))="","",OFFSET('Sanitation Data'!$I$32,0,10*ROW('Sanitation Data'!I186)))</f>
        <v/>
      </c>
      <c r="DO192" s="298" t="str">
        <f ca="true">+IF(OFFSET('Hygiene Data'!$D$11,0,10*ROW('Hygiene Data'!D186))="","",OFFSET('Hygiene Data'!$D$11,0,10*ROW('Hygiene Data'!D186)))</f>
        <v/>
      </c>
      <c r="DP192" s="298" t="str">
        <f ca="true">+IF(OFFSET('Hygiene Data'!$D$12,0,10*ROW('Hygiene Data'!D186))="","",OFFSET('Hygiene Data'!$D$12,0,10*ROW('Hygiene Data'!D186)))</f>
        <v/>
      </c>
      <c r="DQ192" s="298" t="str">
        <f ca="true">+IF(OFFSET('Hygiene Data'!$D$13,0,10*ROW('Hygiene Data'!D186))="","",OFFSET('Hygiene Data'!$D$13,0,10*ROW('Hygiene Data'!D186)))</f>
        <v/>
      </c>
      <c r="DR192" s="298" t="str">
        <f ca="true">+IF(OFFSET('Hygiene Data'!$E$11,0,10*ROW('Hygiene Data'!E186))="","",OFFSET('Hygiene Data'!$E$11,0,10*ROW('Hygiene Data'!E186)))</f>
        <v/>
      </c>
      <c r="DS192" s="298" t="str">
        <f ca="true">+IF(OFFSET('Hygiene Data'!$E$12,0,10*ROW('Hygiene Data'!E186))="","",OFFSET('Hygiene Data'!$E$12,0,10*ROW('Hygiene Data'!E186)))</f>
        <v/>
      </c>
      <c r="DT192" s="298" t="str">
        <f ca="true">+IF(OFFSET('Hygiene Data'!$E$13,0,10*ROW('Hygiene Data'!E186))="","",OFFSET('Hygiene Data'!$E$13,0,10*ROW('Hygiene Data'!E186)))</f>
        <v/>
      </c>
      <c r="DU192" s="298" t="str">
        <f ca="true">+IF(OFFSET('Hygiene Data'!$F$11,0,10*ROW('Hygiene Data'!F186))="","",OFFSET('Hygiene Data'!$F$11,0,10*ROW('Hygiene Data'!F186)))</f>
        <v/>
      </c>
      <c r="DV192" s="298" t="str">
        <f ca="true">+IF(OFFSET('Hygiene Data'!$F$12,0,10*ROW('Hygiene Data'!F186))="","",OFFSET('Hygiene Data'!$F$12,0,10*ROW('Hygiene Data'!F186)))</f>
        <v/>
      </c>
      <c r="DW192" s="298" t="str">
        <f ca="true">+IF(OFFSET('Hygiene Data'!$F$13,0,10*ROW('Hygiene Data'!F186))="","",OFFSET('Hygiene Data'!$F$13,0,10*ROW('Hygiene Data'!F186)))</f>
        <v/>
      </c>
      <c r="DX192" s="298" t="str">
        <f ca="true">+IF(OFFSET('Hygiene Data'!$G$11,0,10*ROW('Hygiene Data'!G186))="","",OFFSET('Hygiene Data'!$G$11,0,10*ROW('Hygiene Data'!G186)))</f>
        <v/>
      </c>
      <c r="DY192" s="298" t="str">
        <f ca="true">+IF(OFFSET('Hygiene Data'!$G$12,0,10*ROW('Hygiene Data'!G186))="","",OFFSET('Hygiene Data'!$G$12,0,10*ROW('Hygiene Data'!G186)))</f>
        <v/>
      </c>
      <c r="DZ192" s="298" t="str">
        <f ca="true">+IF(OFFSET('Hygiene Data'!$G$13,0,10*ROW('Hygiene Data'!G186))="","",OFFSET('Hygiene Data'!$G$13,0,10*ROW('Hygiene Data'!G186)))</f>
        <v/>
      </c>
      <c r="EA192" s="298" t="str">
        <f ca="true">+IF(OFFSET('Hygiene Data'!$H$11,0,10*ROW('Hygiene Data'!H186))="","",OFFSET('Hygiene Data'!$H$11,0,10*ROW('Hygiene Data'!H186)))</f>
        <v/>
      </c>
      <c r="EB192" s="298" t="str">
        <f ca="true">+IF(OFFSET('Hygiene Data'!$H$12,0,10*ROW('Hygiene Data'!H186))="","",OFFSET('Hygiene Data'!$H$12,0,10*ROW('Hygiene Data'!H186)))</f>
        <v/>
      </c>
      <c r="EC192" s="298" t="str">
        <f ca="true">+IF(OFFSET('Hygiene Data'!$H$13,0,10*ROW('Hygiene Data'!H186))="","",OFFSET('Hygiene Data'!$H$13,0,10*ROW('Hygiene Data'!H186)))</f>
        <v/>
      </c>
      <c r="ED192" s="298" t="str">
        <f ca="true">+IF(OFFSET('Hygiene Data'!$I$11,0,10*ROW('Hygiene Data'!I186))="","",OFFSET('Hygiene Data'!$I$11,0,10*ROW('Hygiene Data'!I186)))</f>
        <v/>
      </c>
      <c r="EE192" s="298" t="str">
        <f ca="true">+IF(OFFSET('Hygiene Data'!$I$12,0,10*ROW('Hygiene Data'!I186))="","",OFFSET('Hygiene Data'!$I$12,0,10*ROW('Hygiene Data'!I186)))</f>
        <v/>
      </c>
      <c r="EF192" s="298"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54"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8"/>
      <c r="BS193" s="298" t="str">
        <f ca="true">+IF(OFFSET('Water Data'!$D$27,0,10*ROW('Water Data'!D187))="","",OFFSET('Water Data'!$D$27,0,10*ROW('Water Data'!D187)))</f>
        <v/>
      </c>
      <c r="BT193" s="298" t="str">
        <f ca="true">+IF(OFFSET('Water Data'!$D$28,0,10*ROW('Water Data'!D187))="","",OFFSET('Water Data'!$D$28,0,10*ROW('Water Data'!D187)))</f>
        <v/>
      </c>
      <c r="BU193" s="298" t="str">
        <f ca="true">+IF(OFFSET('Water Data'!$D$29,0,10*ROW('Water Data'!D187))="","",OFFSET('Water Data'!$D$29,0,10*ROW('Water Data'!D187)))</f>
        <v/>
      </c>
      <c r="BV193" s="298" t="str">
        <f ca="true">+IF(OFFSET('Water Data'!$E$27,0,10*ROW('Water Data'!E187))="","",OFFSET('Water Data'!$E$27,0,10*ROW('Water Data'!E187)))</f>
        <v/>
      </c>
      <c r="BW193" s="298" t="str">
        <f ca="true">+IF(OFFSET('Water Data'!$E$28,0,10*ROW('Water Data'!E187))="","",OFFSET('Water Data'!$E$28,0,10*ROW('Water Data'!E187)))</f>
        <v/>
      </c>
      <c r="BX193" s="298" t="str">
        <f ca="true">+IF(OFFSET('Water Data'!$E$29,0,10*ROW('Water Data'!E187))="","",OFFSET('Water Data'!$E$29,0,10*ROW('Water Data'!E187)))</f>
        <v/>
      </c>
      <c r="BY193" s="298" t="str">
        <f ca="true">+IF(OFFSET('Water Data'!$F$27,0,10*ROW('Water Data'!F187))="","",OFFSET('Water Data'!$F$27,0,10*ROW('Water Data'!F187)))</f>
        <v/>
      </c>
      <c r="BZ193" s="298" t="str">
        <f ca="true">+IF(OFFSET('Water Data'!$F$28,0,10*ROW('Water Data'!F187))="","",OFFSET('Water Data'!$F$28,0,10*ROW('Water Data'!F187)))</f>
        <v/>
      </c>
      <c r="CA193" s="298" t="str">
        <f ca="true">+IF(OFFSET('Water Data'!$F$29,0,10*ROW('Water Data'!F187))="","",OFFSET('Water Data'!$F$29,0,10*ROW('Water Data'!F187)))</f>
        <v/>
      </c>
      <c r="CB193" s="298" t="str">
        <f ca="true">+IF(OFFSET('Water Data'!$G$27,0,10*ROW('Water Data'!G187))="","",OFFSET('Water Data'!$G$27,0,10*ROW('Water Data'!G187)))</f>
        <v/>
      </c>
      <c r="CC193" s="298" t="str">
        <f ca="true">+IF(OFFSET('Water Data'!$G$28,0,10*ROW('Water Data'!G187))="","",OFFSET('Water Data'!$G$28,0,10*ROW('Water Data'!G187)))</f>
        <v/>
      </c>
      <c r="CD193" s="298" t="str">
        <f ca="true">+IF(OFFSET('Water Data'!$G$29,0,10*ROW('Water Data'!G187))="","",OFFSET('Water Data'!$G$29,0,10*ROW('Water Data'!G187)))</f>
        <v/>
      </c>
      <c r="CE193" s="298" t="str">
        <f ca="true">+IF(OFFSET('Water Data'!$H$27,0,10*ROW('Water Data'!H187))="","",OFFSET('Water Data'!$H$27,0,10*ROW('Water Data'!H187)))</f>
        <v/>
      </c>
      <c r="CF193" s="298" t="str">
        <f ca="true">+IF(OFFSET('Water Data'!$H$28,0,10*ROW('Water Data'!H187))="","",OFFSET('Water Data'!$H$28,0,10*ROW('Water Data'!H187)))</f>
        <v/>
      </c>
      <c r="CG193" s="298" t="str">
        <f ca="true">+IF(OFFSET('Water Data'!$H$29,0,10*ROW('Water Data'!H187))="","",OFFSET('Water Data'!$H$29,0,10*ROW('Water Data'!H187)))</f>
        <v/>
      </c>
      <c r="CH193" s="298" t="str">
        <f ca="true">+IF(OFFSET('Water Data'!$I$27,0,10*ROW('Water Data'!I187))="","",OFFSET('Water Data'!$I$27,0,10*ROW('Water Data'!I187)))</f>
        <v/>
      </c>
      <c r="CI193" s="298" t="str">
        <f ca="true">+IF(OFFSET('Water Data'!$I$28,0,10*ROW('Water Data'!I187))="","",OFFSET('Water Data'!$I$28,0,10*ROW('Water Data'!I187)))</f>
        <v/>
      </c>
      <c r="CJ193" s="298" t="str">
        <f ca="true">+IF(OFFSET('Water Data'!$I$29,0,10*ROW('Water Data'!I187))="","",OFFSET('Water Data'!$I$29,0,10*ROW('Water Data'!I187)))</f>
        <v/>
      </c>
      <c r="CK193" s="298" t="str">
        <f ca="true">+IF(OFFSET('Sanitation Data'!$D$28,0,10*ROW('Sanitation Data'!D187))="","",OFFSET('Sanitation Data'!$D$28,0,10*ROW('Sanitation Data'!D187)))</f>
        <v/>
      </c>
      <c r="CL193" s="298" t="str">
        <f ca="true">+IF(OFFSET('Sanitation Data'!$D$29,0,10*ROW('Sanitation Data'!D187))="","",OFFSET('Sanitation Data'!$D$29,0,10*ROW('Sanitation Data'!D187)))</f>
        <v/>
      </c>
      <c r="CM193" s="298" t="str">
        <f ca="true">+IF(OFFSET('Sanitation Data'!$D$30,0,10*ROW('Sanitation Data'!D187))="","",OFFSET('Sanitation Data'!$D$30,0,10*ROW('Sanitation Data'!D187)))</f>
        <v/>
      </c>
      <c r="CN193" s="298" t="str">
        <f ca="true">+IF(OFFSET('Sanitation Data'!$D$31,0,10*ROW('Sanitation Data'!D187))="","",OFFSET('Sanitation Data'!$D$31,0,10*ROW('Sanitation Data'!D187)))</f>
        <v/>
      </c>
      <c r="CO193" s="298" t="str">
        <f ca="true">+IF(OFFSET('Sanitation Data'!$D$32,0,10*ROW('Sanitation Data'!D187))="","",OFFSET('Sanitation Data'!$D$32,0,10*ROW('Sanitation Data'!D187)))</f>
        <v/>
      </c>
      <c r="CP193" s="298" t="str">
        <f ca="true">+IF(OFFSET('Sanitation Data'!$E$28,0,10*ROW('Sanitation Data'!E187))="","",OFFSET('Sanitation Data'!$E$28,0,10*ROW('Sanitation Data'!E187)))</f>
        <v/>
      </c>
      <c r="CQ193" s="298" t="str">
        <f ca="true">+IF(OFFSET('Sanitation Data'!$E$29,0,10*ROW('Sanitation Data'!E187))="","",OFFSET('Sanitation Data'!$E$29,0,10*ROW('Sanitation Data'!E187)))</f>
        <v/>
      </c>
      <c r="CR193" s="298" t="str">
        <f ca="true">+IF(OFFSET('Sanitation Data'!$E$30,0,10*ROW('Sanitation Data'!E187))="","",OFFSET('Sanitation Data'!$E$30,0,10*ROW('Sanitation Data'!E187)))</f>
        <v/>
      </c>
      <c r="CS193" s="298" t="str">
        <f ca="true">+IF(OFFSET('Sanitation Data'!$E$31,0,10*ROW('Sanitation Data'!E187))="","",OFFSET('Sanitation Data'!$E$31,0,10*ROW('Sanitation Data'!E187)))</f>
        <v/>
      </c>
      <c r="CT193" s="298" t="str">
        <f ca="true">+IF(OFFSET('Sanitation Data'!$E$32,0,10*ROW('Sanitation Data'!E187))="","",OFFSET('Sanitation Data'!$E$32,0,10*ROW('Sanitation Data'!E187)))</f>
        <v/>
      </c>
      <c r="CU193" s="298" t="str">
        <f ca="true">+IF(OFFSET('Sanitation Data'!$F$28,0,10*ROW('Sanitation Data'!F187))="","",OFFSET('Sanitation Data'!$F$28,0,10*ROW('Sanitation Data'!F187)))</f>
        <v/>
      </c>
      <c r="CV193" s="298" t="str">
        <f ca="true">+IF(OFFSET('Sanitation Data'!$F$29,0,10*ROW('Sanitation Data'!F187))="","",OFFSET('Sanitation Data'!$F$29,0,10*ROW('Sanitation Data'!F187)))</f>
        <v/>
      </c>
      <c r="CW193" s="298" t="str">
        <f ca="true">+IF(OFFSET('Sanitation Data'!$F$30,0,10*ROW('Sanitation Data'!F187))="","",OFFSET('Sanitation Data'!$F$30,0,10*ROW('Sanitation Data'!F187)))</f>
        <v/>
      </c>
      <c r="CX193" s="298" t="str">
        <f ca="true">+IF(OFFSET('Sanitation Data'!$F$31,0,10*ROW('Sanitation Data'!F187))="","",OFFSET('Sanitation Data'!$F$31,0,10*ROW('Sanitation Data'!F187)))</f>
        <v/>
      </c>
      <c r="CY193" s="298" t="str">
        <f ca="true">+IF(OFFSET('Sanitation Data'!$F$32,0,10*ROW('Sanitation Data'!F187))="","",OFFSET('Sanitation Data'!$F$32,0,10*ROW('Sanitation Data'!F187)))</f>
        <v/>
      </c>
      <c r="CZ193" s="298" t="str">
        <f ca="true">+IF(OFFSET('Sanitation Data'!$G$28,0,10*ROW('Sanitation Data'!G187))="","",OFFSET('Sanitation Data'!$G$28,0,10*ROW('Sanitation Data'!G187)))</f>
        <v/>
      </c>
      <c r="DA193" s="298" t="str">
        <f ca="true">+IF(OFFSET('Sanitation Data'!$G$29,0,10*ROW('Sanitation Data'!G187))="","",OFFSET('Sanitation Data'!$G$29,0,10*ROW('Sanitation Data'!G187)))</f>
        <v/>
      </c>
      <c r="DB193" s="298" t="str">
        <f ca="true">+IF(OFFSET('Sanitation Data'!$G$30,0,10*ROW('Sanitation Data'!G187))="","",OFFSET('Sanitation Data'!$G$30,0,10*ROW('Sanitation Data'!G187)))</f>
        <v/>
      </c>
      <c r="DC193" s="298" t="str">
        <f ca="true">+IF(OFFSET('Sanitation Data'!$G$31,0,10*ROW('Sanitation Data'!G187))="","",OFFSET('Sanitation Data'!$G$31,0,10*ROW('Sanitation Data'!G187)))</f>
        <v/>
      </c>
      <c r="DD193" s="298" t="str">
        <f ca="true">+IF(OFFSET('Sanitation Data'!$G$32,0,10*ROW('Sanitation Data'!G187))="","",OFFSET('Sanitation Data'!$G$32,0,10*ROW('Sanitation Data'!G187)))</f>
        <v/>
      </c>
      <c r="DE193" s="298" t="str">
        <f ca="true">+IF(OFFSET('Sanitation Data'!$H$28,0,10*ROW('Sanitation Data'!H187))="","",OFFSET('Sanitation Data'!$H$28,0,10*ROW('Sanitation Data'!H187)))</f>
        <v/>
      </c>
      <c r="DF193" s="298" t="str">
        <f ca="true">+IF(OFFSET('Sanitation Data'!$H$29,0,10*ROW('Sanitation Data'!H187))="","",OFFSET('Sanitation Data'!$H$29,0,10*ROW('Sanitation Data'!H187)))</f>
        <v/>
      </c>
      <c r="DG193" s="298" t="str">
        <f ca="true">+IF(OFFSET('Sanitation Data'!$H$30,0,10*ROW('Sanitation Data'!H187))="","",OFFSET('Sanitation Data'!$H$30,0,10*ROW('Sanitation Data'!H187)))</f>
        <v/>
      </c>
      <c r="DH193" s="298" t="str">
        <f ca="true">+IF(OFFSET('Sanitation Data'!$H$31,0,10*ROW('Sanitation Data'!H187))="","",OFFSET('Sanitation Data'!$H$31,0,10*ROW('Sanitation Data'!H187)))</f>
        <v/>
      </c>
      <c r="DI193" s="298" t="str">
        <f ca="true">+IF(OFFSET('Sanitation Data'!$H$32,0,10*ROW('Sanitation Data'!H187))="","",OFFSET('Sanitation Data'!$H$32,0,10*ROW('Sanitation Data'!H187)))</f>
        <v/>
      </c>
      <c r="DJ193" s="298" t="str">
        <f ca="true">+IF(OFFSET('Sanitation Data'!$I$28,0,10*ROW('Sanitation Data'!I187))="","",OFFSET('Sanitation Data'!$I$28,0,10*ROW('Sanitation Data'!I187)))</f>
        <v/>
      </c>
      <c r="DK193" s="298" t="str">
        <f ca="true">+IF(OFFSET('Sanitation Data'!$I$29,0,10*ROW('Sanitation Data'!I187))="","",OFFSET('Sanitation Data'!$I$29,0,10*ROW('Sanitation Data'!I187)))</f>
        <v/>
      </c>
      <c r="DL193" s="298" t="str">
        <f ca="true">+IF(OFFSET('Sanitation Data'!$I$30,0,10*ROW('Sanitation Data'!I187))="","",OFFSET('Sanitation Data'!$I$30,0,10*ROW('Sanitation Data'!I187)))</f>
        <v/>
      </c>
      <c r="DM193" s="298" t="str">
        <f ca="true">+IF(OFFSET('Sanitation Data'!$I$31,0,10*ROW('Sanitation Data'!I187))="","",OFFSET('Sanitation Data'!$I$31,0,10*ROW('Sanitation Data'!I187)))</f>
        <v/>
      </c>
      <c r="DN193" s="298" t="str">
        <f ca="true">+IF(OFFSET('Sanitation Data'!$I$32,0,10*ROW('Sanitation Data'!I187))="","",OFFSET('Sanitation Data'!$I$32,0,10*ROW('Sanitation Data'!I187)))</f>
        <v/>
      </c>
      <c r="DO193" s="298" t="str">
        <f ca="true">+IF(OFFSET('Hygiene Data'!$D$11,0,10*ROW('Hygiene Data'!D187))="","",OFFSET('Hygiene Data'!$D$11,0,10*ROW('Hygiene Data'!D187)))</f>
        <v/>
      </c>
      <c r="DP193" s="298" t="str">
        <f ca="true">+IF(OFFSET('Hygiene Data'!$D$12,0,10*ROW('Hygiene Data'!D187))="","",OFFSET('Hygiene Data'!$D$12,0,10*ROW('Hygiene Data'!D187)))</f>
        <v/>
      </c>
      <c r="DQ193" s="298" t="str">
        <f ca="true">+IF(OFFSET('Hygiene Data'!$D$13,0,10*ROW('Hygiene Data'!D187))="","",OFFSET('Hygiene Data'!$D$13,0,10*ROW('Hygiene Data'!D187)))</f>
        <v/>
      </c>
      <c r="DR193" s="298" t="str">
        <f ca="true">+IF(OFFSET('Hygiene Data'!$E$11,0,10*ROW('Hygiene Data'!E187))="","",OFFSET('Hygiene Data'!$E$11,0,10*ROW('Hygiene Data'!E187)))</f>
        <v/>
      </c>
      <c r="DS193" s="298" t="str">
        <f ca="true">+IF(OFFSET('Hygiene Data'!$E$12,0,10*ROW('Hygiene Data'!E187))="","",OFFSET('Hygiene Data'!$E$12,0,10*ROW('Hygiene Data'!E187)))</f>
        <v/>
      </c>
      <c r="DT193" s="298" t="str">
        <f ca="true">+IF(OFFSET('Hygiene Data'!$E$13,0,10*ROW('Hygiene Data'!E187))="","",OFFSET('Hygiene Data'!$E$13,0,10*ROW('Hygiene Data'!E187)))</f>
        <v/>
      </c>
      <c r="DU193" s="298" t="str">
        <f ca="true">+IF(OFFSET('Hygiene Data'!$F$11,0,10*ROW('Hygiene Data'!F187))="","",OFFSET('Hygiene Data'!$F$11,0,10*ROW('Hygiene Data'!F187)))</f>
        <v/>
      </c>
      <c r="DV193" s="298" t="str">
        <f ca="true">+IF(OFFSET('Hygiene Data'!$F$12,0,10*ROW('Hygiene Data'!F187))="","",OFFSET('Hygiene Data'!$F$12,0,10*ROW('Hygiene Data'!F187)))</f>
        <v/>
      </c>
      <c r="DW193" s="298" t="str">
        <f ca="true">+IF(OFFSET('Hygiene Data'!$F$13,0,10*ROW('Hygiene Data'!F187))="","",OFFSET('Hygiene Data'!$F$13,0,10*ROW('Hygiene Data'!F187)))</f>
        <v/>
      </c>
      <c r="DX193" s="298" t="str">
        <f ca="true">+IF(OFFSET('Hygiene Data'!$G$11,0,10*ROW('Hygiene Data'!G187))="","",OFFSET('Hygiene Data'!$G$11,0,10*ROW('Hygiene Data'!G187)))</f>
        <v/>
      </c>
      <c r="DY193" s="298" t="str">
        <f ca="true">+IF(OFFSET('Hygiene Data'!$G$12,0,10*ROW('Hygiene Data'!G187))="","",OFFSET('Hygiene Data'!$G$12,0,10*ROW('Hygiene Data'!G187)))</f>
        <v/>
      </c>
      <c r="DZ193" s="298" t="str">
        <f ca="true">+IF(OFFSET('Hygiene Data'!$G$13,0,10*ROW('Hygiene Data'!G187))="","",OFFSET('Hygiene Data'!$G$13,0,10*ROW('Hygiene Data'!G187)))</f>
        <v/>
      </c>
      <c r="EA193" s="298" t="str">
        <f ca="true">+IF(OFFSET('Hygiene Data'!$H$11,0,10*ROW('Hygiene Data'!H187))="","",OFFSET('Hygiene Data'!$H$11,0,10*ROW('Hygiene Data'!H187)))</f>
        <v/>
      </c>
      <c r="EB193" s="298" t="str">
        <f ca="true">+IF(OFFSET('Hygiene Data'!$H$12,0,10*ROW('Hygiene Data'!H187))="","",OFFSET('Hygiene Data'!$H$12,0,10*ROW('Hygiene Data'!H187)))</f>
        <v/>
      </c>
      <c r="EC193" s="298" t="str">
        <f ca="true">+IF(OFFSET('Hygiene Data'!$H$13,0,10*ROW('Hygiene Data'!H187))="","",OFFSET('Hygiene Data'!$H$13,0,10*ROW('Hygiene Data'!H187)))</f>
        <v/>
      </c>
      <c r="ED193" s="298" t="str">
        <f ca="true">+IF(OFFSET('Hygiene Data'!$I$11,0,10*ROW('Hygiene Data'!I187))="","",OFFSET('Hygiene Data'!$I$11,0,10*ROW('Hygiene Data'!I187)))</f>
        <v/>
      </c>
      <c r="EE193" s="298" t="str">
        <f ca="true">+IF(OFFSET('Hygiene Data'!$I$12,0,10*ROW('Hygiene Data'!I187))="","",OFFSET('Hygiene Data'!$I$12,0,10*ROW('Hygiene Data'!I187)))</f>
        <v/>
      </c>
      <c r="EF193" s="298"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54"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8"/>
      <c r="BS194" s="298" t="str">
        <f ca="true">+IF(OFFSET('Water Data'!$D$27,0,10*ROW('Water Data'!D188))="","",OFFSET('Water Data'!$D$27,0,10*ROW('Water Data'!D188)))</f>
        <v/>
      </c>
      <c r="BT194" s="298" t="str">
        <f ca="true">+IF(OFFSET('Water Data'!$D$28,0,10*ROW('Water Data'!D188))="","",OFFSET('Water Data'!$D$28,0,10*ROW('Water Data'!D188)))</f>
        <v/>
      </c>
      <c r="BU194" s="298" t="str">
        <f ca="true">+IF(OFFSET('Water Data'!$D$29,0,10*ROW('Water Data'!D188))="","",OFFSET('Water Data'!$D$29,0,10*ROW('Water Data'!D188)))</f>
        <v/>
      </c>
      <c r="BV194" s="298" t="str">
        <f ca="true">+IF(OFFSET('Water Data'!$E$27,0,10*ROW('Water Data'!E188))="","",OFFSET('Water Data'!$E$27,0,10*ROW('Water Data'!E188)))</f>
        <v/>
      </c>
      <c r="BW194" s="298" t="str">
        <f ca="true">+IF(OFFSET('Water Data'!$E$28,0,10*ROW('Water Data'!E188))="","",OFFSET('Water Data'!$E$28,0,10*ROW('Water Data'!E188)))</f>
        <v/>
      </c>
      <c r="BX194" s="298" t="str">
        <f ca="true">+IF(OFFSET('Water Data'!$E$29,0,10*ROW('Water Data'!E188))="","",OFFSET('Water Data'!$E$29,0,10*ROW('Water Data'!E188)))</f>
        <v/>
      </c>
      <c r="BY194" s="298" t="str">
        <f ca="true">+IF(OFFSET('Water Data'!$F$27,0,10*ROW('Water Data'!F188))="","",OFFSET('Water Data'!$F$27,0,10*ROW('Water Data'!F188)))</f>
        <v/>
      </c>
      <c r="BZ194" s="298" t="str">
        <f ca="true">+IF(OFFSET('Water Data'!$F$28,0,10*ROW('Water Data'!F188))="","",OFFSET('Water Data'!$F$28,0,10*ROW('Water Data'!F188)))</f>
        <v/>
      </c>
      <c r="CA194" s="298" t="str">
        <f ca="true">+IF(OFFSET('Water Data'!$F$29,0,10*ROW('Water Data'!F188))="","",OFFSET('Water Data'!$F$29,0,10*ROW('Water Data'!F188)))</f>
        <v/>
      </c>
      <c r="CB194" s="298" t="str">
        <f ca="true">+IF(OFFSET('Water Data'!$G$27,0,10*ROW('Water Data'!G188))="","",OFFSET('Water Data'!$G$27,0,10*ROW('Water Data'!G188)))</f>
        <v/>
      </c>
      <c r="CC194" s="298" t="str">
        <f ca="true">+IF(OFFSET('Water Data'!$G$28,0,10*ROW('Water Data'!G188))="","",OFFSET('Water Data'!$G$28,0,10*ROW('Water Data'!G188)))</f>
        <v/>
      </c>
      <c r="CD194" s="298" t="str">
        <f ca="true">+IF(OFFSET('Water Data'!$G$29,0,10*ROW('Water Data'!G188))="","",OFFSET('Water Data'!$G$29,0,10*ROW('Water Data'!G188)))</f>
        <v/>
      </c>
      <c r="CE194" s="298" t="str">
        <f ca="true">+IF(OFFSET('Water Data'!$H$27,0,10*ROW('Water Data'!H188))="","",OFFSET('Water Data'!$H$27,0,10*ROW('Water Data'!H188)))</f>
        <v/>
      </c>
      <c r="CF194" s="298" t="str">
        <f ca="true">+IF(OFFSET('Water Data'!$H$28,0,10*ROW('Water Data'!H188))="","",OFFSET('Water Data'!$H$28,0,10*ROW('Water Data'!H188)))</f>
        <v/>
      </c>
      <c r="CG194" s="298" t="str">
        <f ca="true">+IF(OFFSET('Water Data'!$H$29,0,10*ROW('Water Data'!H188))="","",OFFSET('Water Data'!$H$29,0,10*ROW('Water Data'!H188)))</f>
        <v/>
      </c>
      <c r="CH194" s="298" t="str">
        <f ca="true">+IF(OFFSET('Water Data'!$I$27,0,10*ROW('Water Data'!I188))="","",OFFSET('Water Data'!$I$27,0,10*ROW('Water Data'!I188)))</f>
        <v/>
      </c>
      <c r="CI194" s="298" t="str">
        <f ca="true">+IF(OFFSET('Water Data'!$I$28,0,10*ROW('Water Data'!I188))="","",OFFSET('Water Data'!$I$28,0,10*ROW('Water Data'!I188)))</f>
        <v/>
      </c>
      <c r="CJ194" s="298" t="str">
        <f ca="true">+IF(OFFSET('Water Data'!$I$29,0,10*ROW('Water Data'!I188))="","",OFFSET('Water Data'!$I$29,0,10*ROW('Water Data'!I188)))</f>
        <v/>
      </c>
      <c r="CK194" s="298" t="str">
        <f ca="true">+IF(OFFSET('Sanitation Data'!$D$28,0,10*ROW('Sanitation Data'!D188))="","",OFFSET('Sanitation Data'!$D$28,0,10*ROW('Sanitation Data'!D188)))</f>
        <v/>
      </c>
      <c r="CL194" s="298" t="str">
        <f ca="true">+IF(OFFSET('Sanitation Data'!$D$29,0,10*ROW('Sanitation Data'!D188))="","",OFFSET('Sanitation Data'!$D$29,0,10*ROW('Sanitation Data'!D188)))</f>
        <v/>
      </c>
      <c r="CM194" s="298" t="str">
        <f ca="true">+IF(OFFSET('Sanitation Data'!$D$30,0,10*ROW('Sanitation Data'!D188))="","",OFFSET('Sanitation Data'!$D$30,0,10*ROW('Sanitation Data'!D188)))</f>
        <v/>
      </c>
      <c r="CN194" s="298" t="str">
        <f ca="true">+IF(OFFSET('Sanitation Data'!$D$31,0,10*ROW('Sanitation Data'!D188))="","",OFFSET('Sanitation Data'!$D$31,0,10*ROW('Sanitation Data'!D188)))</f>
        <v/>
      </c>
      <c r="CO194" s="298" t="str">
        <f ca="true">+IF(OFFSET('Sanitation Data'!$D$32,0,10*ROW('Sanitation Data'!D188))="","",OFFSET('Sanitation Data'!$D$32,0,10*ROW('Sanitation Data'!D188)))</f>
        <v/>
      </c>
      <c r="CP194" s="298" t="str">
        <f ca="true">+IF(OFFSET('Sanitation Data'!$E$28,0,10*ROW('Sanitation Data'!E188))="","",OFFSET('Sanitation Data'!$E$28,0,10*ROW('Sanitation Data'!E188)))</f>
        <v/>
      </c>
      <c r="CQ194" s="298" t="str">
        <f ca="true">+IF(OFFSET('Sanitation Data'!$E$29,0,10*ROW('Sanitation Data'!E188))="","",OFFSET('Sanitation Data'!$E$29,0,10*ROW('Sanitation Data'!E188)))</f>
        <v/>
      </c>
      <c r="CR194" s="298" t="str">
        <f ca="true">+IF(OFFSET('Sanitation Data'!$E$30,0,10*ROW('Sanitation Data'!E188))="","",OFFSET('Sanitation Data'!$E$30,0,10*ROW('Sanitation Data'!E188)))</f>
        <v/>
      </c>
      <c r="CS194" s="298" t="str">
        <f ca="true">+IF(OFFSET('Sanitation Data'!$E$31,0,10*ROW('Sanitation Data'!E188))="","",OFFSET('Sanitation Data'!$E$31,0,10*ROW('Sanitation Data'!E188)))</f>
        <v/>
      </c>
      <c r="CT194" s="298" t="str">
        <f ca="true">+IF(OFFSET('Sanitation Data'!$E$32,0,10*ROW('Sanitation Data'!E188))="","",OFFSET('Sanitation Data'!$E$32,0,10*ROW('Sanitation Data'!E188)))</f>
        <v/>
      </c>
      <c r="CU194" s="298" t="str">
        <f ca="true">+IF(OFFSET('Sanitation Data'!$F$28,0,10*ROW('Sanitation Data'!F188))="","",OFFSET('Sanitation Data'!$F$28,0,10*ROW('Sanitation Data'!F188)))</f>
        <v/>
      </c>
      <c r="CV194" s="298" t="str">
        <f ca="true">+IF(OFFSET('Sanitation Data'!$F$29,0,10*ROW('Sanitation Data'!F188))="","",OFFSET('Sanitation Data'!$F$29,0,10*ROW('Sanitation Data'!F188)))</f>
        <v/>
      </c>
      <c r="CW194" s="298" t="str">
        <f ca="true">+IF(OFFSET('Sanitation Data'!$F$30,0,10*ROW('Sanitation Data'!F188))="","",OFFSET('Sanitation Data'!$F$30,0,10*ROW('Sanitation Data'!F188)))</f>
        <v/>
      </c>
      <c r="CX194" s="298" t="str">
        <f ca="true">+IF(OFFSET('Sanitation Data'!$F$31,0,10*ROW('Sanitation Data'!F188))="","",OFFSET('Sanitation Data'!$F$31,0,10*ROW('Sanitation Data'!F188)))</f>
        <v/>
      </c>
      <c r="CY194" s="298" t="str">
        <f ca="true">+IF(OFFSET('Sanitation Data'!$F$32,0,10*ROW('Sanitation Data'!F188))="","",OFFSET('Sanitation Data'!$F$32,0,10*ROW('Sanitation Data'!F188)))</f>
        <v/>
      </c>
      <c r="CZ194" s="298" t="str">
        <f ca="true">+IF(OFFSET('Sanitation Data'!$G$28,0,10*ROW('Sanitation Data'!G188))="","",OFFSET('Sanitation Data'!$G$28,0,10*ROW('Sanitation Data'!G188)))</f>
        <v/>
      </c>
      <c r="DA194" s="298" t="str">
        <f ca="true">+IF(OFFSET('Sanitation Data'!$G$29,0,10*ROW('Sanitation Data'!G188))="","",OFFSET('Sanitation Data'!$G$29,0,10*ROW('Sanitation Data'!G188)))</f>
        <v/>
      </c>
      <c r="DB194" s="298" t="str">
        <f ca="true">+IF(OFFSET('Sanitation Data'!$G$30,0,10*ROW('Sanitation Data'!G188))="","",OFFSET('Sanitation Data'!$G$30,0,10*ROW('Sanitation Data'!G188)))</f>
        <v/>
      </c>
      <c r="DC194" s="298" t="str">
        <f ca="true">+IF(OFFSET('Sanitation Data'!$G$31,0,10*ROW('Sanitation Data'!G188))="","",OFFSET('Sanitation Data'!$G$31,0,10*ROW('Sanitation Data'!G188)))</f>
        <v/>
      </c>
      <c r="DD194" s="298" t="str">
        <f ca="true">+IF(OFFSET('Sanitation Data'!$G$32,0,10*ROW('Sanitation Data'!G188))="","",OFFSET('Sanitation Data'!$G$32,0,10*ROW('Sanitation Data'!G188)))</f>
        <v/>
      </c>
      <c r="DE194" s="298" t="str">
        <f ca="true">+IF(OFFSET('Sanitation Data'!$H$28,0,10*ROW('Sanitation Data'!H188))="","",OFFSET('Sanitation Data'!$H$28,0,10*ROW('Sanitation Data'!H188)))</f>
        <v/>
      </c>
      <c r="DF194" s="298" t="str">
        <f ca="true">+IF(OFFSET('Sanitation Data'!$H$29,0,10*ROW('Sanitation Data'!H188))="","",OFFSET('Sanitation Data'!$H$29,0,10*ROW('Sanitation Data'!H188)))</f>
        <v/>
      </c>
      <c r="DG194" s="298" t="str">
        <f ca="true">+IF(OFFSET('Sanitation Data'!$H$30,0,10*ROW('Sanitation Data'!H188))="","",OFFSET('Sanitation Data'!$H$30,0,10*ROW('Sanitation Data'!H188)))</f>
        <v/>
      </c>
      <c r="DH194" s="298" t="str">
        <f ca="true">+IF(OFFSET('Sanitation Data'!$H$31,0,10*ROW('Sanitation Data'!H188))="","",OFFSET('Sanitation Data'!$H$31,0,10*ROW('Sanitation Data'!H188)))</f>
        <v/>
      </c>
      <c r="DI194" s="298" t="str">
        <f ca="true">+IF(OFFSET('Sanitation Data'!$H$32,0,10*ROW('Sanitation Data'!H188))="","",OFFSET('Sanitation Data'!$H$32,0,10*ROW('Sanitation Data'!H188)))</f>
        <v/>
      </c>
      <c r="DJ194" s="298" t="str">
        <f ca="true">+IF(OFFSET('Sanitation Data'!$I$28,0,10*ROW('Sanitation Data'!I188))="","",OFFSET('Sanitation Data'!$I$28,0,10*ROW('Sanitation Data'!I188)))</f>
        <v/>
      </c>
      <c r="DK194" s="298" t="str">
        <f ca="true">+IF(OFFSET('Sanitation Data'!$I$29,0,10*ROW('Sanitation Data'!I188))="","",OFFSET('Sanitation Data'!$I$29,0,10*ROW('Sanitation Data'!I188)))</f>
        <v/>
      </c>
      <c r="DL194" s="298" t="str">
        <f ca="true">+IF(OFFSET('Sanitation Data'!$I$30,0,10*ROW('Sanitation Data'!I188))="","",OFFSET('Sanitation Data'!$I$30,0,10*ROW('Sanitation Data'!I188)))</f>
        <v/>
      </c>
      <c r="DM194" s="298" t="str">
        <f ca="true">+IF(OFFSET('Sanitation Data'!$I$31,0,10*ROW('Sanitation Data'!I188))="","",OFFSET('Sanitation Data'!$I$31,0,10*ROW('Sanitation Data'!I188)))</f>
        <v/>
      </c>
      <c r="DN194" s="298" t="str">
        <f ca="true">+IF(OFFSET('Sanitation Data'!$I$32,0,10*ROW('Sanitation Data'!I188))="","",OFFSET('Sanitation Data'!$I$32,0,10*ROW('Sanitation Data'!I188)))</f>
        <v/>
      </c>
      <c r="DO194" s="298" t="str">
        <f ca="true">+IF(OFFSET('Hygiene Data'!$D$11,0,10*ROW('Hygiene Data'!D188))="","",OFFSET('Hygiene Data'!$D$11,0,10*ROW('Hygiene Data'!D188)))</f>
        <v/>
      </c>
      <c r="DP194" s="298" t="str">
        <f ca="true">+IF(OFFSET('Hygiene Data'!$D$12,0,10*ROW('Hygiene Data'!D188))="","",OFFSET('Hygiene Data'!$D$12,0,10*ROW('Hygiene Data'!D188)))</f>
        <v/>
      </c>
      <c r="DQ194" s="298" t="str">
        <f ca="true">+IF(OFFSET('Hygiene Data'!$D$13,0,10*ROW('Hygiene Data'!D188))="","",OFFSET('Hygiene Data'!$D$13,0,10*ROW('Hygiene Data'!D188)))</f>
        <v/>
      </c>
      <c r="DR194" s="298" t="str">
        <f ca="true">+IF(OFFSET('Hygiene Data'!$E$11,0,10*ROW('Hygiene Data'!E188))="","",OFFSET('Hygiene Data'!$E$11,0,10*ROW('Hygiene Data'!E188)))</f>
        <v/>
      </c>
      <c r="DS194" s="298" t="str">
        <f ca="true">+IF(OFFSET('Hygiene Data'!$E$12,0,10*ROW('Hygiene Data'!E188))="","",OFFSET('Hygiene Data'!$E$12,0,10*ROW('Hygiene Data'!E188)))</f>
        <v/>
      </c>
      <c r="DT194" s="298" t="str">
        <f ca="true">+IF(OFFSET('Hygiene Data'!$E$13,0,10*ROW('Hygiene Data'!E188))="","",OFFSET('Hygiene Data'!$E$13,0,10*ROW('Hygiene Data'!E188)))</f>
        <v/>
      </c>
      <c r="DU194" s="298" t="str">
        <f ca="true">+IF(OFFSET('Hygiene Data'!$F$11,0,10*ROW('Hygiene Data'!F188))="","",OFFSET('Hygiene Data'!$F$11,0,10*ROW('Hygiene Data'!F188)))</f>
        <v/>
      </c>
      <c r="DV194" s="298" t="str">
        <f ca="true">+IF(OFFSET('Hygiene Data'!$F$12,0,10*ROW('Hygiene Data'!F188))="","",OFFSET('Hygiene Data'!$F$12,0,10*ROW('Hygiene Data'!F188)))</f>
        <v/>
      </c>
      <c r="DW194" s="298" t="str">
        <f ca="true">+IF(OFFSET('Hygiene Data'!$F$13,0,10*ROW('Hygiene Data'!F188))="","",OFFSET('Hygiene Data'!$F$13,0,10*ROW('Hygiene Data'!F188)))</f>
        <v/>
      </c>
      <c r="DX194" s="298" t="str">
        <f ca="true">+IF(OFFSET('Hygiene Data'!$G$11,0,10*ROW('Hygiene Data'!G188))="","",OFFSET('Hygiene Data'!$G$11,0,10*ROW('Hygiene Data'!G188)))</f>
        <v/>
      </c>
      <c r="DY194" s="298" t="str">
        <f ca="true">+IF(OFFSET('Hygiene Data'!$G$12,0,10*ROW('Hygiene Data'!G188))="","",OFFSET('Hygiene Data'!$G$12,0,10*ROW('Hygiene Data'!G188)))</f>
        <v/>
      </c>
      <c r="DZ194" s="298" t="str">
        <f ca="true">+IF(OFFSET('Hygiene Data'!$G$13,0,10*ROW('Hygiene Data'!G188))="","",OFFSET('Hygiene Data'!$G$13,0,10*ROW('Hygiene Data'!G188)))</f>
        <v/>
      </c>
      <c r="EA194" s="298" t="str">
        <f ca="true">+IF(OFFSET('Hygiene Data'!$H$11,0,10*ROW('Hygiene Data'!H188))="","",OFFSET('Hygiene Data'!$H$11,0,10*ROW('Hygiene Data'!H188)))</f>
        <v/>
      </c>
      <c r="EB194" s="298" t="str">
        <f ca="true">+IF(OFFSET('Hygiene Data'!$H$12,0,10*ROW('Hygiene Data'!H188))="","",OFFSET('Hygiene Data'!$H$12,0,10*ROW('Hygiene Data'!H188)))</f>
        <v/>
      </c>
      <c r="EC194" s="298" t="str">
        <f ca="true">+IF(OFFSET('Hygiene Data'!$H$13,0,10*ROW('Hygiene Data'!H188))="","",OFFSET('Hygiene Data'!$H$13,0,10*ROW('Hygiene Data'!H188)))</f>
        <v/>
      </c>
      <c r="ED194" s="298" t="str">
        <f ca="true">+IF(OFFSET('Hygiene Data'!$I$11,0,10*ROW('Hygiene Data'!I188))="","",OFFSET('Hygiene Data'!$I$11,0,10*ROW('Hygiene Data'!I188)))</f>
        <v/>
      </c>
      <c r="EE194" s="298" t="str">
        <f ca="true">+IF(OFFSET('Hygiene Data'!$I$12,0,10*ROW('Hygiene Data'!I188))="","",OFFSET('Hygiene Data'!$I$12,0,10*ROW('Hygiene Data'!I188)))</f>
        <v/>
      </c>
      <c r="EF194" s="298"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54"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8"/>
      <c r="BS195" s="298" t="str">
        <f ca="true">+IF(OFFSET('Water Data'!$D$27,0,10*ROW('Water Data'!D189))="","",OFFSET('Water Data'!$D$27,0,10*ROW('Water Data'!D189)))</f>
        <v/>
      </c>
      <c r="BT195" s="298" t="str">
        <f ca="true">+IF(OFFSET('Water Data'!$D$28,0,10*ROW('Water Data'!D189))="","",OFFSET('Water Data'!$D$28,0,10*ROW('Water Data'!D189)))</f>
        <v/>
      </c>
      <c r="BU195" s="298" t="str">
        <f ca="true">+IF(OFFSET('Water Data'!$D$29,0,10*ROW('Water Data'!D189))="","",OFFSET('Water Data'!$D$29,0,10*ROW('Water Data'!D189)))</f>
        <v/>
      </c>
      <c r="BV195" s="298" t="str">
        <f ca="true">+IF(OFFSET('Water Data'!$E$27,0,10*ROW('Water Data'!E189))="","",OFFSET('Water Data'!$E$27,0,10*ROW('Water Data'!E189)))</f>
        <v/>
      </c>
      <c r="BW195" s="298" t="str">
        <f ca="true">+IF(OFFSET('Water Data'!$E$28,0,10*ROW('Water Data'!E189))="","",OFFSET('Water Data'!$E$28,0,10*ROW('Water Data'!E189)))</f>
        <v/>
      </c>
      <c r="BX195" s="298" t="str">
        <f ca="true">+IF(OFFSET('Water Data'!$E$29,0,10*ROW('Water Data'!E189))="","",OFFSET('Water Data'!$E$29,0,10*ROW('Water Data'!E189)))</f>
        <v/>
      </c>
      <c r="BY195" s="298" t="str">
        <f ca="true">+IF(OFFSET('Water Data'!$F$27,0,10*ROW('Water Data'!F189))="","",OFFSET('Water Data'!$F$27,0,10*ROW('Water Data'!F189)))</f>
        <v/>
      </c>
      <c r="BZ195" s="298" t="str">
        <f ca="true">+IF(OFFSET('Water Data'!$F$28,0,10*ROW('Water Data'!F189))="","",OFFSET('Water Data'!$F$28,0,10*ROW('Water Data'!F189)))</f>
        <v/>
      </c>
      <c r="CA195" s="298" t="str">
        <f ca="true">+IF(OFFSET('Water Data'!$F$29,0,10*ROW('Water Data'!F189))="","",OFFSET('Water Data'!$F$29,0,10*ROW('Water Data'!F189)))</f>
        <v/>
      </c>
      <c r="CB195" s="298" t="str">
        <f ca="true">+IF(OFFSET('Water Data'!$G$27,0,10*ROW('Water Data'!G189))="","",OFFSET('Water Data'!$G$27,0,10*ROW('Water Data'!G189)))</f>
        <v/>
      </c>
      <c r="CC195" s="298" t="str">
        <f ca="true">+IF(OFFSET('Water Data'!$G$28,0,10*ROW('Water Data'!G189))="","",OFFSET('Water Data'!$G$28,0,10*ROW('Water Data'!G189)))</f>
        <v/>
      </c>
      <c r="CD195" s="298" t="str">
        <f ca="true">+IF(OFFSET('Water Data'!$G$29,0,10*ROW('Water Data'!G189))="","",OFFSET('Water Data'!$G$29,0,10*ROW('Water Data'!G189)))</f>
        <v/>
      </c>
      <c r="CE195" s="298" t="str">
        <f ca="true">+IF(OFFSET('Water Data'!$H$27,0,10*ROW('Water Data'!H189))="","",OFFSET('Water Data'!$H$27,0,10*ROW('Water Data'!H189)))</f>
        <v/>
      </c>
      <c r="CF195" s="298" t="str">
        <f ca="true">+IF(OFFSET('Water Data'!$H$28,0,10*ROW('Water Data'!H189))="","",OFFSET('Water Data'!$H$28,0,10*ROW('Water Data'!H189)))</f>
        <v/>
      </c>
      <c r="CG195" s="298" t="str">
        <f ca="true">+IF(OFFSET('Water Data'!$H$29,0,10*ROW('Water Data'!H189))="","",OFFSET('Water Data'!$H$29,0,10*ROW('Water Data'!H189)))</f>
        <v/>
      </c>
      <c r="CH195" s="298" t="str">
        <f ca="true">+IF(OFFSET('Water Data'!$I$27,0,10*ROW('Water Data'!I189))="","",OFFSET('Water Data'!$I$27,0,10*ROW('Water Data'!I189)))</f>
        <v/>
      </c>
      <c r="CI195" s="298" t="str">
        <f ca="true">+IF(OFFSET('Water Data'!$I$28,0,10*ROW('Water Data'!I189))="","",OFFSET('Water Data'!$I$28,0,10*ROW('Water Data'!I189)))</f>
        <v/>
      </c>
      <c r="CJ195" s="298" t="str">
        <f ca="true">+IF(OFFSET('Water Data'!$I$29,0,10*ROW('Water Data'!I189))="","",OFFSET('Water Data'!$I$29,0,10*ROW('Water Data'!I189)))</f>
        <v/>
      </c>
      <c r="CK195" s="298" t="str">
        <f ca="true">+IF(OFFSET('Sanitation Data'!$D$28,0,10*ROW('Sanitation Data'!D189))="","",OFFSET('Sanitation Data'!$D$28,0,10*ROW('Sanitation Data'!D189)))</f>
        <v/>
      </c>
      <c r="CL195" s="298" t="str">
        <f ca="true">+IF(OFFSET('Sanitation Data'!$D$29,0,10*ROW('Sanitation Data'!D189))="","",OFFSET('Sanitation Data'!$D$29,0,10*ROW('Sanitation Data'!D189)))</f>
        <v/>
      </c>
      <c r="CM195" s="298" t="str">
        <f ca="true">+IF(OFFSET('Sanitation Data'!$D$30,0,10*ROW('Sanitation Data'!D189))="","",OFFSET('Sanitation Data'!$D$30,0,10*ROW('Sanitation Data'!D189)))</f>
        <v/>
      </c>
      <c r="CN195" s="298" t="str">
        <f ca="true">+IF(OFFSET('Sanitation Data'!$D$31,0,10*ROW('Sanitation Data'!D189))="","",OFFSET('Sanitation Data'!$D$31,0,10*ROW('Sanitation Data'!D189)))</f>
        <v/>
      </c>
      <c r="CO195" s="298" t="str">
        <f ca="true">+IF(OFFSET('Sanitation Data'!$D$32,0,10*ROW('Sanitation Data'!D189))="","",OFFSET('Sanitation Data'!$D$32,0,10*ROW('Sanitation Data'!D189)))</f>
        <v/>
      </c>
      <c r="CP195" s="298" t="str">
        <f ca="true">+IF(OFFSET('Sanitation Data'!$E$28,0,10*ROW('Sanitation Data'!E189))="","",OFFSET('Sanitation Data'!$E$28,0,10*ROW('Sanitation Data'!E189)))</f>
        <v/>
      </c>
      <c r="CQ195" s="298" t="str">
        <f ca="true">+IF(OFFSET('Sanitation Data'!$E$29,0,10*ROW('Sanitation Data'!E189))="","",OFFSET('Sanitation Data'!$E$29,0,10*ROW('Sanitation Data'!E189)))</f>
        <v/>
      </c>
      <c r="CR195" s="298" t="str">
        <f ca="true">+IF(OFFSET('Sanitation Data'!$E$30,0,10*ROW('Sanitation Data'!E189))="","",OFFSET('Sanitation Data'!$E$30,0,10*ROW('Sanitation Data'!E189)))</f>
        <v/>
      </c>
      <c r="CS195" s="298" t="str">
        <f ca="true">+IF(OFFSET('Sanitation Data'!$E$31,0,10*ROW('Sanitation Data'!E189))="","",OFFSET('Sanitation Data'!$E$31,0,10*ROW('Sanitation Data'!E189)))</f>
        <v/>
      </c>
      <c r="CT195" s="298" t="str">
        <f ca="true">+IF(OFFSET('Sanitation Data'!$E$32,0,10*ROW('Sanitation Data'!E189))="","",OFFSET('Sanitation Data'!$E$32,0,10*ROW('Sanitation Data'!E189)))</f>
        <v/>
      </c>
      <c r="CU195" s="298" t="str">
        <f ca="true">+IF(OFFSET('Sanitation Data'!$F$28,0,10*ROW('Sanitation Data'!F189))="","",OFFSET('Sanitation Data'!$F$28,0,10*ROW('Sanitation Data'!F189)))</f>
        <v/>
      </c>
      <c r="CV195" s="298" t="str">
        <f ca="true">+IF(OFFSET('Sanitation Data'!$F$29,0,10*ROW('Sanitation Data'!F189))="","",OFFSET('Sanitation Data'!$F$29,0,10*ROW('Sanitation Data'!F189)))</f>
        <v/>
      </c>
      <c r="CW195" s="298" t="str">
        <f ca="true">+IF(OFFSET('Sanitation Data'!$F$30,0,10*ROW('Sanitation Data'!F189))="","",OFFSET('Sanitation Data'!$F$30,0,10*ROW('Sanitation Data'!F189)))</f>
        <v/>
      </c>
      <c r="CX195" s="298" t="str">
        <f ca="true">+IF(OFFSET('Sanitation Data'!$F$31,0,10*ROW('Sanitation Data'!F189))="","",OFFSET('Sanitation Data'!$F$31,0,10*ROW('Sanitation Data'!F189)))</f>
        <v/>
      </c>
      <c r="CY195" s="298" t="str">
        <f ca="true">+IF(OFFSET('Sanitation Data'!$F$32,0,10*ROW('Sanitation Data'!F189))="","",OFFSET('Sanitation Data'!$F$32,0,10*ROW('Sanitation Data'!F189)))</f>
        <v/>
      </c>
      <c r="CZ195" s="298" t="str">
        <f ca="true">+IF(OFFSET('Sanitation Data'!$G$28,0,10*ROW('Sanitation Data'!G189))="","",OFFSET('Sanitation Data'!$G$28,0,10*ROW('Sanitation Data'!G189)))</f>
        <v/>
      </c>
      <c r="DA195" s="298" t="str">
        <f ca="true">+IF(OFFSET('Sanitation Data'!$G$29,0,10*ROW('Sanitation Data'!G189))="","",OFFSET('Sanitation Data'!$G$29,0,10*ROW('Sanitation Data'!G189)))</f>
        <v/>
      </c>
      <c r="DB195" s="298" t="str">
        <f ca="true">+IF(OFFSET('Sanitation Data'!$G$30,0,10*ROW('Sanitation Data'!G189))="","",OFFSET('Sanitation Data'!$G$30,0,10*ROW('Sanitation Data'!G189)))</f>
        <v/>
      </c>
      <c r="DC195" s="298" t="str">
        <f ca="true">+IF(OFFSET('Sanitation Data'!$G$31,0,10*ROW('Sanitation Data'!G189))="","",OFFSET('Sanitation Data'!$G$31,0,10*ROW('Sanitation Data'!G189)))</f>
        <v/>
      </c>
      <c r="DD195" s="298" t="str">
        <f ca="true">+IF(OFFSET('Sanitation Data'!$G$32,0,10*ROW('Sanitation Data'!G189))="","",OFFSET('Sanitation Data'!$G$32,0,10*ROW('Sanitation Data'!G189)))</f>
        <v/>
      </c>
      <c r="DE195" s="298" t="str">
        <f ca="true">+IF(OFFSET('Sanitation Data'!$H$28,0,10*ROW('Sanitation Data'!H189))="","",OFFSET('Sanitation Data'!$H$28,0,10*ROW('Sanitation Data'!H189)))</f>
        <v/>
      </c>
      <c r="DF195" s="298" t="str">
        <f ca="true">+IF(OFFSET('Sanitation Data'!$H$29,0,10*ROW('Sanitation Data'!H189))="","",OFFSET('Sanitation Data'!$H$29,0,10*ROW('Sanitation Data'!H189)))</f>
        <v/>
      </c>
      <c r="DG195" s="298" t="str">
        <f ca="true">+IF(OFFSET('Sanitation Data'!$H$30,0,10*ROW('Sanitation Data'!H189))="","",OFFSET('Sanitation Data'!$H$30,0,10*ROW('Sanitation Data'!H189)))</f>
        <v/>
      </c>
      <c r="DH195" s="298" t="str">
        <f ca="true">+IF(OFFSET('Sanitation Data'!$H$31,0,10*ROW('Sanitation Data'!H189))="","",OFFSET('Sanitation Data'!$H$31,0,10*ROW('Sanitation Data'!H189)))</f>
        <v/>
      </c>
      <c r="DI195" s="298" t="str">
        <f ca="true">+IF(OFFSET('Sanitation Data'!$H$32,0,10*ROW('Sanitation Data'!H189))="","",OFFSET('Sanitation Data'!$H$32,0,10*ROW('Sanitation Data'!H189)))</f>
        <v/>
      </c>
      <c r="DJ195" s="298" t="str">
        <f ca="true">+IF(OFFSET('Sanitation Data'!$I$28,0,10*ROW('Sanitation Data'!I189))="","",OFFSET('Sanitation Data'!$I$28,0,10*ROW('Sanitation Data'!I189)))</f>
        <v/>
      </c>
      <c r="DK195" s="298" t="str">
        <f ca="true">+IF(OFFSET('Sanitation Data'!$I$29,0,10*ROW('Sanitation Data'!I189))="","",OFFSET('Sanitation Data'!$I$29,0,10*ROW('Sanitation Data'!I189)))</f>
        <v/>
      </c>
      <c r="DL195" s="298" t="str">
        <f ca="true">+IF(OFFSET('Sanitation Data'!$I$30,0,10*ROW('Sanitation Data'!I189))="","",OFFSET('Sanitation Data'!$I$30,0,10*ROW('Sanitation Data'!I189)))</f>
        <v/>
      </c>
      <c r="DM195" s="298" t="str">
        <f ca="true">+IF(OFFSET('Sanitation Data'!$I$31,0,10*ROW('Sanitation Data'!I189))="","",OFFSET('Sanitation Data'!$I$31,0,10*ROW('Sanitation Data'!I189)))</f>
        <v/>
      </c>
      <c r="DN195" s="298" t="str">
        <f ca="true">+IF(OFFSET('Sanitation Data'!$I$32,0,10*ROW('Sanitation Data'!I189))="","",OFFSET('Sanitation Data'!$I$32,0,10*ROW('Sanitation Data'!I189)))</f>
        <v/>
      </c>
      <c r="DO195" s="298" t="str">
        <f ca="true">+IF(OFFSET('Hygiene Data'!$D$11,0,10*ROW('Hygiene Data'!D189))="","",OFFSET('Hygiene Data'!$D$11,0,10*ROW('Hygiene Data'!D189)))</f>
        <v/>
      </c>
      <c r="DP195" s="298" t="str">
        <f ca="true">+IF(OFFSET('Hygiene Data'!$D$12,0,10*ROW('Hygiene Data'!D189))="","",OFFSET('Hygiene Data'!$D$12,0,10*ROW('Hygiene Data'!D189)))</f>
        <v/>
      </c>
      <c r="DQ195" s="298" t="str">
        <f ca="true">+IF(OFFSET('Hygiene Data'!$D$13,0,10*ROW('Hygiene Data'!D189))="","",OFFSET('Hygiene Data'!$D$13,0,10*ROW('Hygiene Data'!D189)))</f>
        <v/>
      </c>
      <c r="DR195" s="298" t="str">
        <f ca="true">+IF(OFFSET('Hygiene Data'!$E$11,0,10*ROW('Hygiene Data'!E189))="","",OFFSET('Hygiene Data'!$E$11,0,10*ROW('Hygiene Data'!E189)))</f>
        <v/>
      </c>
      <c r="DS195" s="298" t="str">
        <f ca="true">+IF(OFFSET('Hygiene Data'!$E$12,0,10*ROW('Hygiene Data'!E189))="","",OFFSET('Hygiene Data'!$E$12,0,10*ROW('Hygiene Data'!E189)))</f>
        <v/>
      </c>
      <c r="DT195" s="298" t="str">
        <f ca="true">+IF(OFFSET('Hygiene Data'!$E$13,0,10*ROW('Hygiene Data'!E189))="","",OFFSET('Hygiene Data'!$E$13,0,10*ROW('Hygiene Data'!E189)))</f>
        <v/>
      </c>
      <c r="DU195" s="298" t="str">
        <f ca="true">+IF(OFFSET('Hygiene Data'!$F$11,0,10*ROW('Hygiene Data'!F189))="","",OFFSET('Hygiene Data'!$F$11,0,10*ROW('Hygiene Data'!F189)))</f>
        <v/>
      </c>
      <c r="DV195" s="298" t="str">
        <f ca="true">+IF(OFFSET('Hygiene Data'!$F$12,0,10*ROW('Hygiene Data'!F189))="","",OFFSET('Hygiene Data'!$F$12,0,10*ROW('Hygiene Data'!F189)))</f>
        <v/>
      </c>
      <c r="DW195" s="298" t="str">
        <f ca="true">+IF(OFFSET('Hygiene Data'!$F$13,0,10*ROW('Hygiene Data'!F189))="","",OFFSET('Hygiene Data'!$F$13,0,10*ROW('Hygiene Data'!F189)))</f>
        <v/>
      </c>
      <c r="DX195" s="298" t="str">
        <f ca="true">+IF(OFFSET('Hygiene Data'!$G$11,0,10*ROW('Hygiene Data'!G189))="","",OFFSET('Hygiene Data'!$G$11,0,10*ROW('Hygiene Data'!G189)))</f>
        <v/>
      </c>
      <c r="DY195" s="298" t="str">
        <f ca="true">+IF(OFFSET('Hygiene Data'!$G$12,0,10*ROW('Hygiene Data'!G189))="","",OFFSET('Hygiene Data'!$G$12,0,10*ROW('Hygiene Data'!G189)))</f>
        <v/>
      </c>
      <c r="DZ195" s="298" t="str">
        <f ca="true">+IF(OFFSET('Hygiene Data'!$G$13,0,10*ROW('Hygiene Data'!G189))="","",OFFSET('Hygiene Data'!$G$13,0,10*ROW('Hygiene Data'!G189)))</f>
        <v/>
      </c>
      <c r="EA195" s="298" t="str">
        <f ca="true">+IF(OFFSET('Hygiene Data'!$H$11,0,10*ROW('Hygiene Data'!H189))="","",OFFSET('Hygiene Data'!$H$11,0,10*ROW('Hygiene Data'!H189)))</f>
        <v/>
      </c>
      <c r="EB195" s="298" t="str">
        <f ca="true">+IF(OFFSET('Hygiene Data'!$H$12,0,10*ROW('Hygiene Data'!H189))="","",OFFSET('Hygiene Data'!$H$12,0,10*ROW('Hygiene Data'!H189)))</f>
        <v/>
      </c>
      <c r="EC195" s="298" t="str">
        <f ca="true">+IF(OFFSET('Hygiene Data'!$H$13,0,10*ROW('Hygiene Data'!H189))="","",OFFSET('Hygiene Data'!$H$13,0,10*ROW('Hygiene Data'!H189)))</f>
        <v/>
      </c>
      <c r="ED195" s="298" t="str">
        <f ca="true">+IF(OFFSET('Hygiene Data'!$I$11,0,10*ROW('Hygiene Data'!I189))="","",OFFSET('Hygiene Data'!$I$11,0,10*ROW('Hygiene Data'!I189)))</f>
        <v/>
      </c>
      <c r="EE195" s="298" t="str">
        <f ca="true">+IF(OFFSET('Hygiene Data'!$I$12,0,10*ROW('Hygiene Data'!I189))="","",OFFSET('Hygiene Data'!$I$12,0,10*ROW('Hygiene Data'!I189)))</f>
        <v/>
      </c>
      <c r="EF195" s="298"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54"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8"/>
      <c r="BS196" s="298" t="str">
        <f ca="true">+IF(OFFSET('Water Data'!$D$27,0,10*ROW('Water Data'!D190))="","",OFFSET('Water Data'!$D$27,0,10*ROW('Water Data'!D190)))</f>
        <v/>
      </c>
      <c r="BT196" s="298" t="str">
        <f ca="true">+IF(OFFSET('Water Data'!$D$28,0,10*ROW('Water Data'!D190))="","",OFFSET('Water Data'!$D$28,0,10*ROW('Water Data'!D190)))</f>
        <v/>
      </c>
      <c r="BU196" s="298" t="str">
        <f ca="true">+IF(OFFSET('Water Data'!$D$29,0,10*ROW('Water Data'!D190))="","",OFFSET('Water Data'!$D$29,0,10*ROW('Water Data'!D190)))</f>
        <v/>
      </c>
      <c r="BV196" s="298" t="str">
        <f ca="true">+IF(OFFSET('Water Data'!$E$27,0,10*ROW('Water Data'!E190))="","",OFFSET('Water Data'!$E$27,0,10*ROW('Water Data'!E190)))</f>
        <v/>
      </c>
      <c r="BW196" s="298" t="str">
        <f ca="true">+IF(OFFSET('Water Data'!$E$28,0,10*ROW('Water Data'!E190))="","",OFFSET('Water Data'!$E$28,0,10*ROW('Water Data'!E190)))</f>
        <v/>
      </c>
      <c r="BX196" s="298" t="str">
        <f ca="true">+IF(OFFSET('Water Data'!$E$29,0,10*ROW('Water Data'!E190))="","",OFFSET('Water Data'!$E$29,0,10*ROW('Water Data'!E190)))</f>
        <v/>
      </c>
      <c r="BY196" s="298" t="str">
        <f ca="true">+IF(OFFSET('Water Data'!$F$27,0,10*ROW('Water Data'!F190))="","",OFFSET('Water Data'!$F$27,0,10*ROW('Water Data'!F190)))</f>
        <v/>
      </c>
      <c r="BZ196" s="298" t="str">
        <f ca="true">+IF(OFFSET('Water Data'!$F$28,0,10*ROW('Water Data'!F190))="","",OFFSET('Water Data'!$F$28,0,10*ROW('Water Data'!F190)))</f>
        <v/>
      </c>
      <c r="CA196" s="298" t="str">
        <f ca="true">+IF(OFFSET('Water Data'!$F$29,0,10*ROW('Water Data'!F190))="","",OFFSET('Water Data'!$F$29,0,10*ROW('Water Data'!F190)))</f>
        <v/>
      </c>
      <c r="CB196" s="298" t="str">
        <f ca="true">+IF(OFFSET('Water Data'!$G$27,0,10*ROW('Water Data'!G190))="","",OFFSET('Water Data'!$G$27,0,10*ROW('Water Data'!G190)))</f>
        <v/>
      </c>
      <c r="CC196" s="298" t="str">
        <f ca="true">+IF(OFFSET('Water Data'!$G$28,0,10*ROW('Water Data'!G190))="","",OFFSET('Water Data'!$G$28,0,10*ROW('Water Data'!G190)))</f>
        <v/>
      </c>
      <c r="CD196" s="298" t="str">
        <f ca="true">+IF(OFFSET('Water Data'!$G$29,0,10*ROW('Water Data'!G190))="","",OFFSET('Water Data'!$G$29,0,10*ROW('Water Data'!G190)))</f>
        <v/>
      </c>
      <c r="CE196" s="298" t="str">
        <f ca="true">+IF(OFFSET('Water Data'!$H$27,0,10*ROW('Water Data'!H190))="","",OFFSET('Water Data'!$H$27,0,10*ROW('Water Data'!H190)))</f>
        <v/>
      </c>
      <c r="CF196" s="298" t="str">
        <f ca="true">+IF(OFFSET('Water Data'!$H$28,0,10*ROW('Water Data'!H190))="","",OFFSET('Water Data'!$H$28,0,10*ROW('Water Data'!H190)))</f>
        <v/>
      </c>
      <c r="CG196" s="298" t="str">
        <f ca="true">+IF(OFFSET('Water Data'!$H$29,0,10*ROW('Water Data'!H190))="","",OFFSET('Water Data'!$H$29,0,10*ROW('Water Data'!H190)))</f>
        <v/>
      </c>
      <c r="CH196" s="298" t="str">
        <f ca="true">+IF(OFFSET('Water Data'!$I$27,0,10*ROW('Water Data'!I190))="","",OFFSET('Water Data'!$I$27,0,10*ROW('Water Data'!I190)))</f>
        <v/>
      </c>
      <c r="CI196" s="298" t="str">
        <f ca="true">+IF(OFFSET('Water Data'!$I$28,0,10*ROW('Water Data'!I190))="","",OFFSET('Water Data'!$I$28,0,10*ROW('Water Data'!I190)))</f>
        <v/>
      </c>
      <c r="CJ196" s="298" t="str">
        <f ca="true">+IF(OFFSET('Water Data'!$I$29,0,10*ROW('Water Data'!I190))="","",OFFSET('Water Data'!$I$29,0,10*ROW('Water Data'!I190)))</f>
        <v/>
      </c>
      <c r="CK196" s="298" t="str">
        <f ca="true">+IF(OFFSET('Sanitation Data'!$D$28,0,10*ROW('Sanitation Data'!D190))="","",OFFSET('Sanitation Data'!$D$28,0,10*ROW('Sanitation Data'!D190)))</f>
        <v/>
      </c>
      <c r="CL196" s="298" t="str">
        <f ca="true">+IF(OFFSET('Sanitation Data'!$D$29,0,10*ROW('Sanitation Data'!D190))="","",OFFSET('Sanitation Data'!$D$29,0,10*ROW('Sanitation Data'!D190)))</f>
        <v/>
      </c>
      <c r="CM196" s="298" t="str">
        <f ca="true">+IF(OFFSET('Sanitation Data'!$D$30,0,10*ROW('Sanitation Data'!D190))="","",OFFSET('Sanitation Data'!$D$30,0,10*ROW('Sanitation Data'!D190)))</f>
        <v/>
      </c>
      <c r="CN196" s="298" t="str">
        <f ca="true">+IF(OFFSET('Sanitation Data'!$D$31,0,10*ROW('Sanitation Data'!D190))="","",OFFSET('Sanitation Data'!$D$31,0,10*ROW('Sanitation Data'!D190)))</f>
        <v/>
      </c>
      <c r="CO196" s="298" t="str">
        <f ca="true">+IF(OFFSET('Sanitation Data'!$D$32,0,10*ROW('Sanitation Data'!D190))="","",OFFSET('Sanitation Data'!$D$32,0,10*ROW('Sanitation Data'!D190)))</f>
        <v/>
      </c>
      <c r="CP196" s="298" t="str">
        <f ca="true">+IF(OFFSET('Sanitation Data'!$E$28,0,10*ROW('Sanitation Data'!E190))="","",OFFSET('Sanitation Data'!$E$28,0,10*ROW('Sanitation Data'!E190)))</f>
        <v/>
      </c>
      <c r="CQ196" s="298" t="str">
        <f ca="true">+IF(OFFSET('Sanitation Data'!$E$29,0,10*ROW('Sanitation Data'!E190))="","",OFFSET('Sanitation Data'!$E$29,0,10*ROW('Sanitation Data'!E190)))</f>
        <v/>
      </c>
      <c r="CR196" s="298" t="str">
        <f ca="true">+IF(OFFSET('Sanitation Data'!$E$30,0,10*ROW('Sanitation Data'!E190))="","",OFFSET('Sanitation Data'!$E$30,0,10*ROW('Sanitation Data'!E190)))</f>
        <v/>
      </c>
      <c r="CS196" s="298" t="str">
        <f ca="true">+IF(OFFSET('Sanitation Data'!$E$31,0,10*ROW('Sanitation Data'!E190))="","",OFFSET('Sanitation Data'!$E$31,0,10*ROW('Sanitation Data'!E190)))</f>
        <v/>
      </c>
      <c r="CT196" s="298" t="str">
        <f ca="true">+IF(OFFSET('Sanitation Data'!$E$32,0,10*ROW('Sanitation Data'!E190))="","",OFFSET('Sanitation Data'!$E$32,0,10*ROW('Sanitation Data'!E190)))</f>
        <v/>
      </c>
      <c r="CU196" s="298" t="str">
        <f ca="true">+IF(OFFSET('Sanitation Data'!$F$28,0,10*ROW('Sanitation Data'!F190))="","",OFFSET('Sanitation Data'!$F$28,0,10*ROW('Sanitation Data'!F190)))</f>
        <v/>
      </c>
      <c r="CV196" s="298" t="str">
        <f ca="true">+IF(OFFSET('Sanitation Data'!$F$29,0,10*ROW('Sanitation Data'!F190))="","",OFFSET('Sanitation Data'!$F$29,0,10*ROW('Sanitation Data'!F190)))</f>
        <v/>
      </c>
      <c r="CW196" s="298" t="str">
        <f ca="true">+IF(OFFSET('Sanitation Data'!$F$30,0,10*ROW('Sanitation Data'!F190))="","",OFFSET('Sanitation Data'!$F$30,0,10*ROW('Sanitation Data'!F190)))</f>
        <v/>
      </c>
      <c r="CX196" s="298" t="str">
        <f ca="true">+IF(OFFSET('Sanitation Data'!$F$31,0,10*ROW('Sanitation Data'!F190))="","",OFFSET('Sanitation Data'!$F$31,0,10*ROW('Sanitation Data'!F190)))</f>
        <v/>
      </c>
      <c r="CY196" s="298" t="str">
        <f ca="true">+IF(OFFSET('Sanitation Data'!$F$32,0,10*ROW('Sanitation Data'!F190))="","",OFFSET('Sanitation Data'!$F$32,0,10*ROW('Sanitation Data'!F190)))</f>
        <v/>
      </c>
      <c r="CZ196" s="298" t="str">
        <f ca="true">+IF(OFFSET('Sanitation Data'!$G$28,0,10*ROW('Sanitation Data'!G190))="","",OFFSET('Sanitation Data'!$G$28,0,10*ROW('Sanitation Data'!G190)))</f>
        <v/>
      </c>
      <c r="DA196" s="298" t="str">
        <f ca="true">+IF(OFFSET('Sanitation Data'!$G$29,0,10*ROW('Sanitation Data'!G190))="","",OFFSET('Sanitation Data'!$G$29,0,10*ROW('Sanitation Data'!G190)))</f>
        <v/>
      </c>
      <c r="DB196" s="298" t="str">
        <f ca="true">+IF(OFFSET('Sanitation Data'!$G$30,0,10*ROW('Sanitation Data'!G190))="","",OFFSET('Sanitation Data'!$G$30,0,10*ROW('Sanitation Data'!G190)))</f>
        <v/>
      </c>
      <c r="DC196" s="298" t="str">
        <f ca="true">+IF(OFFSET('Sanitation Data'!$G$31,0,10*ROW('Sanitation Data'!G190))="","",OFFSET('Sanitation Data'!$G$31,0,10*ROW('Sanitation Data'!G190)))</f>
        <v/>
      </c>
      <c r="DD196" s="298" t="str">
        <f ca="true">+IF(OFFSET('Sanitation Data'!$G$32,0,10*ROW('Sanitation Data'!G190))="","",OFFSET('Sanitation Data'!$G$32,0,10*ROW('Sanitation Data'!G190)))</f>
        <v/>
      </c>
      <c r="DE196" s="298" t="str">
        <f ca="true">+IF(OFFSET('Sanitation Data'!$H$28,0,10*ROW('Sanitation Data'!H190))="","",OFFSET('Sanitation Data'!$H$28,0,10*ROW('Sanitation Data'!H190)))</f>
        <v/>
      </c>
      <c r="DF196" s="298" t="str">
        <f ca="true">+IF(OFFSET('Sanitation Data'!$H$29,0,10*ROW('Sanitation Data'!H190))="","",OFFSET('Sanitation Data'!$H$29,0,10*ROW('Sanitation Data'!H190)))</f>
        <v/>
      </c>
      <c r="DG196" s="298" t="str">
        <f ca="true">+IF(OFFSET('Sanitation Data'!$H$30,0,10*ROW('Sanitation Data'!H190))="","",OFFSET('Sanitation Data'!$H$30,0,10*ROW('Sanitation Data'!H190)))</f>
        <v/>
      </c>
      <c r="DH196" s="298" t="str">
        <f ca="true">+IF(OFFSET('Sanitation Data'!$H$31,0,10*ROW('Sanitation Data'!H190))="","",OFFSET('Sanitation Data'!$H$31,0,10*ROW('Sanitation Data'!H190)))</f>
        <v/>
      </c>
      <c r="DI196" s="298" t="str">
        <f ca="true">+IF(OFFSET('Sanitation Data'!$H$32,0,10*ROW('Sanitation Data'!H190))="","",OFFSET('Sanitation Data'!$H$32,0,10*ROW('Sanitation Data'!H190)))</f>
        <v/>
      </c>
      <c r="DJ196" s="298" t="str">
        <f ca="true">+IF(OFFSET('Sanitation Data'!$I$28,0,10*ROW('Sanitation Data'!I190))="","",OFFSET('Sanitation Data'!$I$28,0,10*ROW('Sanitation Data'!I190)))</f>
        <v/>
      </c>
      <c r="DK196" s="298" t="str">
        <f ca="true">+IF(OFFSET('Sanitation Data'!$I$29,0,10*ROW('Sanitation Data'!I190))="","",OFFSET('Sanitation Data'!$I$29,0,10*ROW('Sanitation Data'!I190)))</f>
        <v/>
      </c>
      <c r="DL196" s="298" t="str">
        <f ca="true">+IF(OFFSET('Sanitation Data'!$I$30,0,10*ROW('Sanitation Data'!I190))="","",OFFSET('Sanitation Data'!$I$30,0,10*ROW('Sanitation Data'!I190)))</f>
        <v/>
      </c>
      <c r="DM196" s="298" t="str">
        <f ca="true">+IF(OFFSET('Sanitation Data'!$I$31,0,10*ROW('Sanitation Data'!I190))="","",OFFSET('Sanitation Data'!$I$31,0,10*ROW('Sanitation Data'!I190)))</f>
        <v/>
      </c>
      <c r="DN196" s="298" t="str">
        <f ca="true">+IF(OFFSET('Sanitation Data'!$I$32,0,10*ROW('Sanitation Data'!I190))="","",OFFSET('Sanitation Data'!$I$32,0,10*ROW('Sanitation Data'!I190)))</f>
        <v/>
      </c>
      <c r="DO196" s="298" t="str">
        <f ca="true">+IF(OFFSET('Hygiene Data'!$D$11,0,10*ROW('Hygiene Data'!D190))="","",OFFSET('Hygiene Data'!$D$11,0,10*ROW('Hygiene Data'!D190)))</f>
        <v/>
      </c>
      <c r="DP196" s="298" t="str">
        <f ca="true">+IF(OFFSET('Hygiene Data'!$D$12,0,10*ROW('Hygiene Data'!D190))="","",OFFSET('Hygiene Data'!$D$12,0,10*ROW('Hygiene Data'!D190)))</f>
        <v/>
      </c>
      <c r="DQ196" s="298" t="str">
        <f ca="true">+IF(OFFSET('Hygiene Data'!$D$13,0,10*ROW('Hygiene Data'!D190))="","",OFFSET('Hygiene Data'!$D$13,0,10*ROW('Hygiene Data'!D190)))</f>
        <v/>
      </c>
      <c r="DR196" s="298" t="str">
        <f ca="true">+IF(OFFSET('Hygiene Data'!$E$11,0,10*ROW('Hygiene Data'!E190))="","",OFFSET('Hygiene Data'!$E$11,0,10*ROW('Hygiene Data'!E190)))</f>
        <v/>
      </c>
      <c r="DS196" s="298" t="str">
        <f ca="true">+IF(OFFSET('Hygiene Data'!$E$12,0,10*ROW('Hygiene Data'!E190))="","",OFFSET('Hygiene Data'!$E$12,0,10*ROW('Hygiene Data'!E190)))</f>
        <v/>
      </c>
      <c r="DT196" s="298" t="str">
        <f ca="true">+IF(OFFSET('Hygiene Data'!$E$13,0,10*ROW('Hygiene Data'!E190))="","",OFFSET('Hygiene Data'!$E$13,0,10*ROW('Hygiene Data'!E190)))</f>
        <v/>
      </c>
      <c r="DU196" s="298" t="str">
        <f ca="true">+IF(OFFSET('Hygiene Data'!$F$11,0,10*ROW('Hygiene Data'!F190))="","",OFFSET('Hygiene Data'!$F$11,0,10*ROW('Hygiene Data'!F190)))</f>
        <v/>
      </c>
      <c r="DV196" s="298" t="str">
        <f ca="true">+IF(OFFSET('Hygiene Data'!$F$12,0,10*ROW('Hygiene Data'!F190))="","",OFFSET('Hygiene Data'!$F$12,0,10*ROW('Hygiene Data'!F190)))</f>
        <v/>
      </c>
      <c r="DW196" s="298" t="str">
        <f ca="true">+IF(OFFSET('Hygiene Data'!$F$13,0,10*ROW('Hygiene Data'!F190))="","",OFFSET('Hygiene Data'!$F$13,0,10*ROW('Hygiene Data'!F190)))</f>
        <v/>
      </c>
      <c r="DX196" s="298" t="str">
        <f ca="true">+IF(OFFSET('Hygiene Data'!$G$11,0,10*ROW('Hygiene Data'!G190))="","",OFFSET('Hygiene Data'!$G$11,0,10*ROW('Hygiene Data'!G190)))</f>
        <v/>
      </c>
      <c r="DY196" s="298" t="str">
        <f ca="true">+IF(OFFSET('Hygiene Data'!$G$12,0,10*ROW('Hygiene Data'!G190))="","",OFFSET('Hygiene Data'!$G$12,0,10*ROW('Hygiene Data'!G190)))</f>
        <v/>
      </c>
      <c r="DZ196" s="298" t="str">
        <f ca="true">+IF(OFFSET('Hygiene Data'!$G$13,0,10*ROW('Hygiene Data'!G190))="","",OFFSET('Hygiene Data'!$G$13,0,10*ROW('Hygiene Data'!G190)))</f>
        <v/>
      </c>
      <c r="EA196" s="298" t="str">
        <f ca="true">+IF(OFFSET('Hygiene Data'!$H$11,0,10*ROW('Hygiene Data'!H190))="","",OFFSET('Hygiene Data'!$H$11,0,10*ROW('Hygiene Data'!H190)))</f>
        <v/>
      </c>
      <c r="EB196" s="298" t="str">
        <f ca="true">+IF(OFFSET('Hygiene Data'!$H$12,0,10*ROW('Hygiene Data'!H190))="","",OFFSET('Hygiene Data'!$H$12,0,10*ROW('Hygiene Data'!H190)))</f>
        <v/>
      </c>
      <c r="EC196" s="298" t="str">
        <f ca="true">+IF(OFFSET('Hygiene Data'!$H$13,0,10*ROW('Hygiene Data'!H190))="","",OFFSET('Hygiene Data'!$H$13,0,10*ROW('Hygiene Data'!H190)))</f>
        <v/>
      </c>
      <c r="ED196" s="298" t="str">
        <f ca="true">+IF(OFFSET('Hygiene Data'!$I$11,0,10*ROW('Hygiene Data'!I190))="","",OFFSET('Hygiene Data'!$I$11,0,10*ROW('Hygiene Data'!I190)))</f>
        <v/>
      </c>
      <c r="EE196" s="298" t="str">
        <f ca="true">+IF(OFFSET('Hygiene Data'!$I$12,0,10*ROW('Hygiene Data'!I190))="","",OFFSET('Hygiene Data'!$I$12,0,10*ROW('Hygiene Data'!I190)))</f>
        <v/>
      </c>
      <c r="EF196" s="298"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54"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8"/>
      <c r="BS197" s="298" t="str">
        <f ca="true">+IF(OFFSET('Water Data'!$D$27,0,10*ROW('Water Data'!D191))="","",OFFSET('Water Data'!$D$27,0,10*ROW('Water Data'!D191)))</f>
        <v/>
      </c>
      <c r="BT197" s="298" t="str">
        <f ca="true">+IF(OFFSET('Water Data'!$D$28,0,10*ROW('Water Data'!D191))="","",OFFSET('Water Data'!$D$28,0,10*ROW('Water Data'!D191)))</f>
        <v/>
      </c>
      <c r="BU197" s="298" t="str">
        <f ca="true">+IF(OFFSET('Water Data'!$D$29,0,10*ROW('Water Data'!D191))="","",OFFSET('Water Data'!$D$29,0,10*ROW('Water Data'!D191)))</f>
        <v/>
      </c>
      <c r="BV197" s="298" t="str">
        <f ca="true">+IF(OFFSET('Water Data'!$E$27,0,10*ROW('Water Data'!E191))="","",OFFSET('Water Data'!$E$27,0,10*ROW('Water Data'!E191)))</f>
        <v/>
      </c>
      <c r="BW197" s="298" t="str">
        <f ca="true">+IF(OFFSET('Water Data'!$E$28,0,10*ROW('Water Data'!E191))="","",OFFSET('Water Data'!$E$28,0,10*ROW('Water Data'!E191)))</f>
        <v/>
      </c>
      <c r="BX197" s="298" t="str">
        <f ca="true">+IF(OFFSET('Water Data'!$E$29,0,10*ROW('Water Data'!E191))="","",OFFSET('Water Data'!$E$29,0,10*ROW('Water Data'!E191)))</f>
        <v/>
      </c>
      <c r="BY197" s="298" t="str">
        <f ca="true">+IF(OFFSET('Water Data'!$F$27,0,10*ROW('Water Data'!F191))="","",OFFSET('Water Data'!$F$27,0,10*ROW('Water Data'!F191)))</f>
        <v/>
      </c>
      <c r="BZ197" s="298" t="str">
        <f ca="true">+IF(OFFSET('Water Data'!$F$28,0,10*ROW('Water Data'!F191))="","",OFFSET('Water Data'!$F$28,0,10*ROW('Water Data'!F191)))</f>
        <v/>
      </c>
      <c r="CA197" s="298" t="str">
        <f ca="true">+IF(OFFSET('Water Data'!$F$29,0,10*ROW('Water Data'!F191))="","",OFFSET('Water Data'!$F$29,0,10*ROW('Water Data'!F191)))</f>
        <v/>
      </c>
      <c r="CB197" s="298" t="str">
        <f ca="true">+IF(OFFSET('Water Data'!$G$27,0,10*ROW('Water Data'!G191))="","",OFFSET('Water Data'!$G$27,0,10*ROW('Water Data'!G191)))</f>
        <v/>
      </c>
      <c r="CC197" s="298" t="str">
        <f ca="true">+IF(OFFSET('Water Data'!$G$28,0,10*ROW('Water Data'!G191))="","",OFFSET('Water Data'!$G$28,0,10*ROW('Water Data'!G191)))</f>
        <v/>
      </c>
      <c r="CD197" s="298" t="str">
        <f ca="true">+IF(OFFSET('Water Data'!$G$29,0,10*ROW('Water Data'!G191))="","",OFFSET('Water Data'!$G$29,0,10*ROW('Water Data'!G191)))</f>
        <v/>
      </c>
      <c r="CE197" s="298" t="str">
        <f ca="true">+IF(OFFSET('Water Data'!$H$27,0,10*ROW('Water Data'!H191))="","",OFFSET('Water Data'!$H$27,0,10*ROW('Water Data'!H191)))</f>
        <v/>
      </c>
      <c r="CF197" s="298" t="str">
        <f ca="true">+IF(OFFSET('Water Data'!$H$28,0,10*ROW('Water Data'!H191))="","",OFFSET('Water Data'!$H$28,0,10*ROW('Water Data'!H191)))</f>
        <v/>
      </c>
      <c r="CG197" s="298" t="str">
        <f ca="true">+IF(OFFSET('Water Data'!$H$29,0,10*ROW('Water Data'!H191))="","",OFFSET('Water Data'!$H$29,0,10*ROW('Water Data'!H191)))</f>
        <v/>
      </c>
      <c r="CH197" s="298" t="str">
        <f ca="true">+IF(OFFSET('Water Data'!$I$27,0,10*ROW('Water Data'!I191))="","",OFFSET('Water Data'!$I$27,0,10*ROW('Water Data'!I191)))</f>
        <v/>
      </c>
      <c r="CI197" s="298" t="str">
        <f ca="true">+IF(OFFSET('Water Data'!$I$28,0,10*ROW('Water Data'!I191))="","",OFFSET('Water Data'!$I$28,0,10*ROW('Water Data'!I191)))</f>
        <v/>
      </c>
      <c r="CJ197" s="298" t="str">
        <f ca="true">+IF(OFFSET('Water Data'!$I$29,0,10*ROW('Water Data'!I191))="","",OFFSET('Water Data'!$I$29,0,10*ROW('Water Data'!I191)))</f>
        <v/>
      </c>
      <c r="CK197" s="298" t="str">
        <f ca="true">+IF(OFFSET('Sanitation Data'!$D$28,0,10*ROW('Sanitation Data'!D191))="","",OFFSET('Sanitation Data'!$D$28,0,10*ROW('Sanitation Data'!D191)))</f>
        <v/>
      </c>
      <c r="CL197" s="298" t="str">
        <f ca="true">+IF(OFFSET('Sanitation Data'!$D$29,0,10*ROW('Sanitation Data'!D191))="","",OFFSET('Sanitation Data'!$D$29,0,10*ROW('Sanitation Data'!D191)))</f>
        <v/>
      </c>
      <c r="CM197" s="298" t="str">
        <f ca="true">+IF(OFFSET('Sanitation Data'!$D$30,0,10*ROW('Sanitation Data'!D191))="","",OFFSET('Sanitation Data'!$D$30,0,10*ROW('Sanitation Data'!D191)))</f>
        <v/>
      </c>
      <c r="CN197" s="298" t="str">
        <f ca="true">+IF(OFFSET('Sanitation Data'!$D$31,0,10*ROW('Sanitation Data'!D191))="","",OFFSET('Sanitation Data'!$D$31,0,10*ROW('Sanitation Data'!D191)))</f>
        <v/>
      </c>
      <c r="CO197" s="298" t="str">
        <f ca="true">+IF(OFFSET('Sanitation Data'!$D$32,0,10*ROW('Sanitation Data'!D191))="","",OFFSET('Sanitation Data'!$D$32,0,10*ROW('Sanitation Data'!D191)))</f>
        <v/>
      </c>
      <c r="CP197" s="298" t="str">
        <f ca="true">+IF(OFFSET('Sanitation Data'!$E$28,0,10*ROW('Sanitation Data'!E191))="","",OFFSET('Sanitation Data'!$E$28,0,10*ROW('Sanitation Data'!E191)))</f>
        <v/>
      </c>
      <c r="CQ197" s="298" t="str">
        <f ca="true">+IF(OFFSET('Sanitation Data'!$E$29,0,10*ROW('Sanitation Data'!E191))="","",OFFSET('Sanitation Data'!$E$29,0,10*ROW('Sanitation Data'!E191)))</f>
        <v/>
      </c>
      <c r="CR197" s="298" t="str">
        <f ca="true">+IF(OFFSET('Sanitation Data'!$E$30,0,10*ROW('Sanitation Data'!E191))="","",OFFSET('Sanitation Data'!$E$30,0,10*ROW('Sanitation Data'!E191)))</f>
        <v/>
      </c>
      <c r="CS197" s="298" t="str">
        <f ca="true">+IF(OFFSET('Sanitation Data'!$E$31,0,10*ROW('Sanitation Data'!E191))="","",OFFSET('Sanitation Data'!$E$31,0,10*ROW('Sanitation Data'!E191)))</f>
        <v/>
      </c>
      <c r="CT197" s="298" t="str">
        <f ca="true">+IF(OFFSET('Sanitation Data'!$E$32,0,10*ROW('Sanitation Data'!E191))="","",OFFSET('Sanitation Data'!$E$32,0,10*ROW('Sanitation Data'!E191)))</f>
        <v/>
      </c>
      <c r="CU197" s="298" t="str">
        <f ca="true">+IF(OFFSET('Sanitation Data'!$F$28,0,10*ROW('Sanitation Data'!F191))="","",OFFSET('Sanitation Data'!$F$28,0,10*ROW('Sanitation Data'!F191)))</f>
        <v/>
      </c>
      <c r="CV197" s="298" t="str">
        <f ca="true">+IF(OFFSET('Sanitation Data'!$F$29,0,10*ROW('Sanitation Data'!F191))="","",OFFSET('Sanitation Data'!$F$29,0,10*ROW('Sanitation Data'!F191)))</f>
        <v/>
      </c>
      <c r="CW197" s="298" t="str">
        <f ca="true">+IF(OFFSET('Sanitation Data'!$F$30,0,10*ROW('Sanitation Data'!F191))="","",OFFSET('Sanitation Data'!$F$30,0,10*ROW('Sanitation Data'!F191)))</f>
        <v/>
      </c>
      <c r="CX197" s="298" t="str">
        <f ca="true">+IF(OFFSET('Sanitation Data'!$F$31,0,10*ROW('Sanitation Data'!F191))="","",OFFSET('Sanitation Data'!$F$31,0,10*ROW('Sanitation Data'!F191)))</f>
        <v/>
      </c>
      <c r="CY197" s="298" t="str">
        <f ca="true">+IF(OFFSET('Sanitation Data'!$F$32,0,10*ROW('Sanitation Data'!F191))="","",OFFSET('Sanitation Data'!$F$32,0,10*ROW('Sanitation Data'!F191)))</f>
        <v/>
      </c>
      <c r="CZ197" s="298" t="str">
        <f ca="true">+IF(OFFSET('Sanitation Data'!$G$28,0,10*ROW('Sanitation Data'!G191))="","",OFFSET('Sanitation Data'!$G$28,0,10*ROW('Sanitation Data'!G191)))</f>
        <v/>
      </c>
      <c r="DA197" s="298" t="str">
        <f ca="true">+IF(OFFSET('Sanitation Data'!$G$29,0,10*ROW('Sanitation Data'!G191))="","",OFFSET('Sanitation Data'!$G$29,0,10*ROW('Sanitation Data'!G191)))</f>
        <v/>
      </c>
      <c r="DB197" s="298" t="str">
        <f ca="true">+IF(OFFSET('Sanitation Data'!$G$30,0,10*ROW('Sanitation Data'!G191))="","",OFFSET('Sanitation Data'!$G$30,0,10*ROW('Sanitation Data'!G191)))</f>
        <v/>
      </c>
      <c r="DC197" s="298" t="str">
        <f ca="true">+IF(OFFSET('Sanitation Data'!$G$31,0,10*ROW('Sanitation Data'!G191))="","",OFFSET('Sanitation Data'!$G$31,0,10*ROW('Sanitation Data'!G191)))</f>
        <v/>
      </c>
      <c r="DD197" s="298" t="str">
        <f ca="true">+IF(OFFSET('Sanitation Data'!$G$32,0,10*ROW('Sanitation Data'!G191))="","",OFFSET('Sanitation Data'!$G$32,0,10*ROW('Sanitation Data'!G191)))</f>
        <v/>
      </c>
      <c r="DE197" s="298" t="str">
        <f ca="true">+IF(OFFSET('Sanitation Data'!$H$28,0,10*ROW('Sanitation Data'!H191))="","",OFFSET('Sanitation Data'!$H$28,0,10*ROW('Sanitation Data'!H191)))</f>
        <v/>
      </c>
      <c r="DF197" s="298" t="str">
        <f ca="true">+IF(OFFSET('Sanitation Data'!$H$29,0,10*ROW('Sanitation Data'!H191))="","",OFFSET('Sanitation Data'!$H$29,0,10*ROW('Sanitation Data'!H191)))</f>
        <v/>
      </c>
      <c r="DG197" s="298" t="str">
        <f ca="true">+IF(OFFSET('Sanitation Data'!$H$30,0,10*ROW('Sanitation Data'!H191))="","",OFFSET('Sanitation Data'!$H$30,0,10*ROW('Sanitation Data'!H191)))</f>
        <v/>
      </c>
      <c r="DH197" s="298" t="str">
        <f ca="true">+IF(OFFSET('Sanitation Data'!$H$31,0,10*ROW('Sanitation Data'!H191))="","",OFFSET('Sanitation Data'!$H$31,0,10*ROW('Sanitation Data'!H191)))</f>
        <v/>
      </c>
      <c r="DI197" s="298" t="str">
        <f ca="true">+IF(OFFSET('Sanitation Data'!$H$32,0,10*ROW('Sanitation Data'!H191))="","",OFFSET('Sanitation Data'!$H$32,0,10*ROW('Sanitation Data'!H191)))</f>
        <v/>
      </c>
      <c r="DJ197" s="298" t="str">
        <f ca="true">+IF(OFFSET('Sanitation Data'!$I$28,0,10*ROW('Sanitation Data'!I191))="","",OFFSET('Sanitation Data'!$I$28,0,10*ROW('Sanitation Data'!I191)))</f>
        <v/>
      </c>
      <c r="DK197" s="298" t="str">
        <f ca="true">+IF(OFFSET('Sanitation Data'!$I$29,0,10*ROW('Sanitation Data'!I191))="","",OFFSET('Sanitation Data'!$I$29,0,10*ROW('Sanitation Data'!I191)))</f>
        <v/>
      </c>
      <c r="DL197" s="298" t="str">
        <f ca="true">+IF(OFFSET('Sanitation Data'!$I$30,0,10*ROW('Sanitation Data'!I191))="","",OFFSET('Sanitation Data'!$I$30,0,10*ROW('Sanitation Data'!I191)))</f>
        <v/>
      </c>
      <c r="DM197" s="298" t="str">
        <f ca="true">+IF(OFFSET('Sanitation Data'!$I$31,0,10*ROW('Sanitation Data'!I191))="","",OFFSET('Sanitation Data'!$I$31,0,10*ROW('Sanitation Data'!I191)))</f>
        <v/>
      </c>
      <c r="DN197" s="298" t="str">
        <f ca="true">+IF(OFFSET('Sanitation Data'!$I$32,0,10*ROW('Sanitation Data'!I191))="","",OFFSET('Sanitation Data'!$I$32,0,10*ROW('Sanitation Data'!I191)))</f>
        <v/>
      </c>
      <c r="DO197" s="298" t="str">
        <f ca="true">+IF(OFFSET('Hygiene Data'!$D$11,0,10*ROW('Hygiene Data'!D191))="","",OFFSET('Hygiene Data'!$D$11,0,10*ROW('Hygiene Data'!D191)))</f>
        <v/>
      </c>
      <c r="DP197" s="298" t="str">
        <f ca="true">+IF(OFFSET('Hygiene Data'!$D$12,0,10*ROW('Hygiene Data'!D191))="","",OFFSET('Hygiene Data'!$D$12,0,10*ROW('Hygiene Data'!D191)))</f>
        <v/>
      </c>
      <c r="DQ197" s="298" t="str">
        <f ca="true">+IF(OFFSET('Hygiene Data'!$D$13,0,10*ROW('Hygiene Data'!D191))="","",OFFSET('Hygiene Data'!$D$13,0,10*ROW('Hygiene Data'!D191)))</f>
        <v/>
      </c>
      <c r="DR197" s="298" t="str">
        <f ca="true">+IF(OFFSET('Hygiene Data'!$E$11,0,10*ROW('Hygiene Data'!E191))="","",OFFSET('Hygiene Data'!$E$11,0,10*ROW('Hygiene Data'!E191)))</f>
        <v/>
      </c>
      <c r="DS197" s="298" t="str">
        <f ca="true">+IF(OFFSET('Hygiene Data'!$E$12,0,10*ROW('Hygiene Data'!E191))="","",OFFSET('Hygiene Data'!$E$12,0,10*ROW('Hygiene Data'!E191)))</f>
        <v/>
      </c>
      <c r="DT197" s="298" t="str">
        <f ca="true">+IF(OFFSET('Hygiene Data'!$E$13,0,10*ROW('Hygiene Data'!E191))="","",OFFSET('Hygiene Data'!$E$13,0,10*ROW('Hygiene Data'!E191)))</f>
        <v/>
      </c>
      <c r="DU197" s="298" t="str">
        <f ca="true">+IF(OFFSET('Hygiene Data'!$F$11,0,10*ROW('Hygiene Data'!F191))="","",OFFSET('Hygiene Data'!$F$11,0,10*ROW('Hygiene Data'!F191)))</f>
        <v/>
      </c>
      <c r="DV197" s="298" t="str">
        <f ca="true">+IF(OFFSET('Hygiene Data'!$F$12,0,10*ROW('Hygiene Data'!F191))="","",OFFSET('Hygiene Data'!$F$12,0,10*ROW('Hygiene Data'!F191)))</f>
        <v/>
      </c>
      <c r="DW197" s="298" t="str">
        <f ca="true">+IF(OFFSET('Hygiene Data'!$F$13,0,10*ROW('Hygiene Data'!F191))="","",OFFSET('Hygiene Data'!$F$13,0,10*ROW('Hygiene Data'!F191)))</f>
        <v/>
      </c>
      <c r="DX197" s="298" t="str">
        <f ca="true">+IF(OFFSET('Hygiene Data'!$G$11,0,10*ROW('Hygiene Data'!G191))="","",OFFSET('Hygiene Data'!$G$11,0,10*ROW('Hygiene Data'!G191)))</f>
        <v/>
      </c>
      <c r="DY197" s="298" t="str">
        <f ca="true">+IF(OFFSET('Hygiene Data'!$G$12,0,10*ROW('Hygiene Data'!G191))="","",OFFSET('Hygiene Data'!$G$12,0,10*ROW('Hygiene Data'!G191)))</f>
        <v/>
      </c>
      <c r="DZ197" s="298" t="str">
        <f ca="true">+IF(OFFSET('Hygiene Data'!$G$13,0,10*ROW('Hygiene Data'!G191))="","",OFFSET('Hygiene Data'!$G$13,0,10*ROW('Hygiene Data'!G191)))</f>
        <v/>
      </c>
      <c r="EA197" s="298" t="str">
        <f ca="true">+IF(OFFSET('Hygiene Data'!$H$11,0,10*ROW('Hygiene Data'!H191))="","",OFFSET('Hygiene Data'!$H$11,0,10*ROW('Hygiene Data'!H191)))</f>
        <v/>
      </c>
      <c r="EB197" s="298" t="str">
        <f ca="true">+IF(OFFSET('Hygiene Data'!$H$12,0,10*ROW('Hygiene Data'!H191))="","",OFFSET('Hygiene Data'!$H$12,0,10*ROW('Hygiene Data'!H191)))</f>
        <v/>
      </c>
      <c r="EC197" s="298" t="str">
        <f ca="true">+IF(OFFSET('Hygiene Data'!$H$13,0,10*ROW('Hygiene Data'!H191))="","",OFFSET('Hygiene Data'!$H$13,0,10*ROW('Hygiene Data'!H191)))</f>
        <v/>
      </c>
      <c r="ED197" s="298" t="str">
        <f ca="true">+IF(OFFSET('Hygiene Data'!$I$11,0,10*ROW('Hygiene Data'!I191))="","",OFFSET('Hygiene Data'!$I$11,0,10*ROW('Hygiene Data'!I191)))</f>
        <v/>
      </c>
      <c r="EE197" s="298" t="str">
        <f ca="true">+IF(OFFSET('Hygiene Data'!$I$12,0,10*ROW('Hygiene Data'!I191))="","",OFFSET('Hygiene Data'!$I$12,0,10*ROW('Hygiene Data'!I191)))</f>
        <v/>
      </c>
      <c r="EF197" s="298"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54"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8"/>
      <c r="BS198" s="298" t="str">
        <f ca="true">+IF(OFFSET('Water Data'!$D$27,0,10*ROW('Water Data'!D192))="","",OFFSET('Water Data'!$D$27,0,10*ROW('Water Data'!D192)))</f>
        <v/>
      </c>
      <c r="BT198" s="298" t="str">
        <f ca="true">+IF(OFFSET('Water Data'!$D$28,0,10*ROW('Water Data'!D192))="","",OFFSET('Water Data'!$D$28,0,10*ROW('Water Data'!D192)))</f>
        <v/>
      </c>
      <c r="BU198" s="298" t="str">
        <f ca="true">+IF(OFFSET('Water Data'!$D$29,0,10*ROW('Water Data'!D192))="","",OFFSET('Water Data'!$D$29,0,10*ROW('Water Data'!D192)))</f>
        <v/>
      </c>
      <c r="BV198" s="298" t="str">
        <f ca="true">+IF(OFFSET('Water Data'!$E$27,0,10*ROW('Water Data'!E192))="","",OFFSET('Water Data'!$E$27,0,10*ROW('Water Data'!E192)))</f>
        <v/>
      </c>
      <c r="BW198" s="298" t="str">
        <f ca="true">+IF(OFFSET('Water Data'!$E$28,0,10*ROW('Water Data'!E192))="","",OFFSET('Water Data'!$E$28,0,10*ROW('Water Data'!E192)))</f>
        <v/>
      </c>
      <c r="BX198" s="298" t="str">
        <f ca="true">+IF(OFFSET('Water Data'!$E$29,0,10*ROW('Water Data'!E192))="","",OFFSET('Water Data'!$E$29,0,10*ROW('Water Data'!E192)))</f>
        <v/>
      </c>
      <c r="BY198" s="298" t="str">
        <f ca="true">+IF(OFFSET('Water Data'!$F$27,0,10*ROW('Water Data'!F192))="","",OFFSET('Water Data'!$F$27,0,10*ROW('Water Data'!F192)))</f>
        <v/>
      </c>
      <c r="BZ198" s="298" t="str">
        <f ca="true">+IF(OFFSET('Water Data'!$F$28,0,10*ROW('Water Data'!F192))="","",OFFSET('Water Data'!$F$28,0,10*ROW('Water Data'!F192)))</f>
        <v/>
      </c>
      <c r="CA198" s="298" t="str">
        <f ca="true">+IF(OFFSET('Water Data'!$F$29,0,10*ROW('Water Data'!F192))="","",OFFSET('Water Data'!$F$29,0,10*ROW('Water Data'!F192)))</f>
        <v/>
      </c>
      <c r="CB198" s="298" t="str">
        <f ca="true">+IF(OFFSET('Water Data'!$G$27,0,10*ROW('Water Data'!G192))="","",OFFSET('Water Data'!$G$27,0,10*ROW('Water Data'!G192)))</f>
        <v/>
      </c>
      <c r="CC198" s="298" t="str">
        <f ca="true">+IF(OFFSET('Water Data'!$G$28,0,10*ROW('Water Data'!G192))="","",OFFSET('Water Data'!$G$28,0,10*ROW('Water Data'!G192)))</f>
        <v/>
      </c>
      <c r="CD198" s="298" t="str">
        <f ca="true">+IF(OFFSET('Water Data'!$G$29,0,10*ROW('Water Data'!G192))="","",OFFSET('Water Data'!$G$29,0,10*ROW('Water Data'!G192)))</f>
        <v/>
      </c>
      <c r="CE198" s="298" t="str">
        <f ca="true">+IF(OFFSET('Water Data'!$H$27,0,10*ROW('Water Data'!H192))="","",OFFSET('Water Data'!$H$27,0,10*ROW('Water Data'!H192)))</f>
        <v/>
      </c>
      <c r="CF198" s="298" t="str">
        <f ca="true">+IF(OFFSET('Water Data'!$H$28,0,10*ROW('Water Data'!H192))="","",OFFSET('Water Data'!$H$28,0,10*ROW('Water Data'!H192)))</f>
        <v/>
      </c>
      <c r="CG198" s="298" t="str">
        <f ca="true">+IF(OFFSET('Water Data'!$H$29,0,10*ROW('Water Data'!H192))="","",OFFSET('Water Data'!$H$29,0,10*ROW('Water Data'!H192)))</f>
        <v/>
      </c>
      <c r="CH198" s="298" t="str">
        <f ca="true">+IF(OFFSET('Water Data'!$I$27,0,10*ROW('Water Data'!I192))="","",OFFSET('Water Data'!$I$27,0,10*ROW('Water Data'!I192)))</f>
        <v/>
      </c>
      <c r="CI198" s="298" t="str">
        <f ca="true">+IF(OFFSET('Water Data'!$I$28,0,10*ROW('Water Data'!I192))="","",OFFSET('Water Data'!$I$28,0,10*ROW('Water Data'!I192)))</f>
        <v/>
      </c>
      <c r="CJ198" s="298" t="str">
        <f ca="true">+IF(OFFSET('Water Data'!$I$29,0,10*ROW('Water Data'!I192))="","",OFFSET('Water Data'!$I$29,0,10*ROW('Water Data'!I192)))</f>
        <v/>
      </c>
      <c r="CK198" s="298" t="str">
        <f ca="true">+IF(OFFSET('Sanitation Data'!$D$28,0,10*ROW('Sanitation Data'!D192))="","",OFFSET('Sanitation Data'!$D$28,0,10*ROW('Sanitation Data'!D192)))</f>
        <v/>
      </c>
      <c r="CL198" s="298" t="str">
        <f ca="true">+IF(OFFSET('Sanitation Data'!$D$29,0,10*ROW('Sanitation Data'!D192))="","",OFFSET('Sanitation Data'!$D$29,0,10*ROW('Sanitation Data'!D192)))</f>
        <v/>
      </c>
      <c r="CM198" s="298" t="str">
        <f ca="true">+IF(OFFSET('Sanitation Data'!$D$30,0,10*ROW('Sanitation Data'!D192))="","",OFFSET('Sanitation Data'!$D$30,0,10*ROW('Sanitation Data'!D192)))</f>
        <v/>
      </c>
      <c r="CN198" s="298" t="str">
        <f ca="true">+IF(OFFSET('Sanitation Data'!$D$31,0,10*ROW('Sanitation Data'!D192))="","",OFFSET('Sanitation Data'!$D$31,0,10*ROW('Sanitation Data'!D192)))</f>
        <v/>
      </c>
      <c r="CO198" s="298" t="str">
        <f ca="true">+IF(OFFSET('Sanitation Data'!$D$32,0,10*ROW('Sanitation Data'!D192))="","",OFFSET('Sanitation Data'!$D$32,0,10*ROW('Sanitation Data'!D192)))</f>
        <v/>
      </c>
      <c r="CP198" s="298" t="str">
        <f ca="true">+IF(OFFSET('Sanitation Data'!$E$28,0,10*ROW('Sanitation Data'!E192))="","",OFFSET('Sanitation Data'!$E$28,0,10*ROW('Sanitation Data'!E192)))</f>
        <v/>
      </c>
      <c r="CQ198" s="298" t="str">
        <f ca="true">+IF(OFFSET('Sanitation Data'!$E$29,0,10*ROW('Sanitation Data'!E192))="","",OFFSET('Sanitation Data'!$E$29,0,10*ROW('Sanitation Data'!E192)))</f>
        <v/>
      </c>
      <c r="CR198" s="298" t="str">
        <f ca="true">+IF(OFFSET('Sanitation Data'!$E$30,0,10*ROW('Sanitation Data'!E192))="","",OFFSET('Sanitation Data'!$E$30,0,10*ROW('Sanitation Data'!E192)))</f>
        <v/>
      </c>
      <c r="CS198" s="298" t="str">
        <f ca="true">+IF(OFFSET('Sanitation Data'!$E$31,0,10*ROW('Sanitation Data'!E192))="","",OFFSET('Sanitation Data'!$E$31,0,10*ROW('Sanitation Data'!E192)))</f>
        <v/>
      </c>
      <c r="CT198" s="298" t="str">
        <f ca="true">+IF(OFFSET('Sanitation Data'!$E$32,0,10*ROW('Sanitation Data'!E192))="","",OFFSET('Sanitation Data'!$E$32,0,10*ROW('Sanitation Data'!E192)))</f>
        <v/>
      </c>
      <c r="CU198" s="298" t="str">
        <f ca="true">+IF(OFFSET('Sanitation Data'!$F$28,0,10*ROW('Sanitation Data'!F192))="","",OFFSET('Sanitation Data'!$F$28,0,10*ROW('Sanitation Data'!F192)))</f>
        <v/>
      </c>
      <c r="CV198" s="298" t="str">
        <f ca="true">+IF(OFFSET('Sanitation Data'!$F$29,0,10*ROW('Sanitation Data'!F192))="","",OFFSET('Sanitation Data'!$F$29,0,10*ROW('Sanitation Data'!F192)))</f>
        <v/>
      </c>
      <c r="CW198" s="298" t="str">
        <f ca="true">+IF(OFFSET('Sanitation Data'!$F$30,0,10*ROW('Sanitation Data'!F192))="","",OFFSET('Sanitation Data'!$F$30,0,10*ROW('Sanitation Data'!F192)))</f>
        <v/>
      </c>
      <c r="CX198" s="298" t="str">
        <f ca="true">+IF(OFFSET('Sanitation Data'!$F$31,0,10*ROW('Sanitation Data'!F192))="","",OFFSET('Sanitation Data'!$F$31,0,10*ROW('Sanitation Data'!F192)))</f>
        <v/>
      </c>
      <c r="CY198" s="298" t="str">
        <f ca="true">+IF(OFFSET('Sanitation Data'!$F$32,0,10*ROW('Sanitation Data'!F192))="","",OFFSET('Sanitation Data'!$F$32,0,10*ROW('Sanitation Data'!F192)))</f>
        <v/>
      </c>
      <c r="CZ198" s="298" t="str">
        <f ca="true">+IF(OFFSET('Sanitation Data'!$G$28,0,10*ROW('Sanitation Data'!G192))="","",OFFSET('Sanitation Data'!$G$28,0,10*ROW('Sanitation Data'!G192)))</f>
        <v/>
      </c>
      <c r="DA198" s="298" t="str">
        <f ca="true">+IF(OFFSET('Sanitation Data'!$G$29,0,10*ROW('Sanitation Data'!G192))="","",OFFSET('Sanitation Data'!$G$29,0,10*ROW('Sanitation Data'!G192)))</f>
        <v/>
      </c>
      <c r="DB198" s="298" t="str">
        <f ca="true">+IF(OFFSET('Sanitation Data'!$G$30,0,10*ROW('Sanitation Data'!G192))="","",OFFSET('Sanitation Data'!$G$30,0,10*ROW('Sanitation Data'!G192)))</f>
        <v/>
      </c>
      <c r="DC198" s="298" t="str">
        <f ca="true">+IF(OFFSET('Sanitation Data'!$G$31,0,10*ROW('Sanitation Data'!G192))="","",OFFSET('Sanitation Data'!$G$31,0,10*ROW('Sanitation Data'!G192)))</f>
        <v/>
      </c>
      <c r="DD198" s="298" t="str">
        <f ca="true">+IF(OFFSET('Sanitation Data'!$G$32,0,10*ROW('Sanitation Data'!G192))="","",OFFSET('Sanitation Data'!$G$32,0,10*ROW('Sanitation Data'!G192)))</f>
        <v/>
      </c>
      <c r="DE198" s="298" t="str">
        <f ca="true">+IF(OFFSET('Sanitation Data'!$H$28,0,10*ROW('Sanitation Data'!H192))="","",OFFSET('Sanitation Data'!$H$28,0,10*ROW('Sanitation Data'!H192)))</f>
        <v/>
      </c>
      <c r="DF198" s="298" t="str">
        <f ca="true">+IF(OFFSET('Sanitation Data'!$H$29,0,10*ROW('Sanitation Data'!H192))="","",OFFSET('Sanitation Data'!$H$29,0,10*ROW('Sanitation Data'!H192)))</f>
        <v/>
      </c>
      <c r="DG198" s="298" t="str">
        <f ca="true">+IF(OFFSET('Sanitation Data'!$H$30,0,10*ROW('Sanitation Data'!H192))="","",OFFSET('Sanitation Data'!$H$30,0,10*ROW('Sanitation Data'!H192)))</f>
        <v/>
      </c>
      <c r="DH198" s="298" t="str">
        <f ca="true">+IF(OFFSET('Sanitation Data'!$H$31,0,10*ROW('Sanitation Data'!H192))="","",OFFSET('Sanitation Data'!$H$31,0,10*ROW('Sanitation Data'!H192)))</f>
        <v/>
      </c>
      <c r="DI198" s="298" t="str">
        <f ca="true">+IF(OFFSET('Sanitation Data'!$H$32,0,10*ROW('Sanitation Data'!H192))="","",OFFSET('Sanitation Data'!$H$32,0,10*ROW('Sanitation Data'!H192)))</f>
        <v/>
      </c>
      <c r="DJ198" s="298" t="str">
        <f ca="true">+IF(OFFSET('Sanitation Data'!$I$28,0,10*ROW('Sanitation Data'!I192))="","",OFFSET('Sanitation Data'!$I$28,0,10*ROW('Sanitation Data'!I192)))</f>
        <v/>
      </c>
      <c r="DK198" s="298" t="str">
        <f ca="true">+IF(OFFSET('Sanitation Data'!$I$29,0,10*ROW('Sanitation Data'!I192))="","",OFFSET('Sanitation Data'!$I$29,0,10*ROW('Sanitation Data'!I192)))</f>
        <v/>
      </c>
      <c r="DL198" s="298" t="str">
        <f ca="true">+IF(OFFSET('Sanitation Data'!$I$30,0,10*ROW('Sanitation Data'!I192))="","",OFFSET('Sanitation Data'!$I$30,0,10*ROW('Sanitation Data'!I192)))</f>
        <v/>
      </c>
      <c r="DM198" s="298" t="str">
        <f ca="true">+IF(OFFSET('Sanitation Data'!$I$31,0,10*ROW('Sanitation Data'!I192))="","",OFFSET('Sanitation Data'!$I$31,0,10*ROW('Sanitation Data'!I192)))</f>
        <v/>
      </c>
      <c r="DN198" s="298" t="str">
        <f ca="true">+IF(OFFSET('Sanitation Data'!$I$32,0,10*ROW('Sanitation Data'!I192))="","",OFFSET('Sanitation Data'!$I$32,0,10*ROW('Sanitation Data'!I192)))</f>
        <v/>
      </c>
      <c r="DO198" s="298" t="str">
        <f ca="true">+IF(OFFSET('Hygiene Data'!$D$11,0,10*ROW('Hygiene Data'!D192))="","",OFFSET('Hygiene Data'!$D$11,0,10*ROW('Hygiene Data'!D192)))</f>
        <v/>
      </c>
      <c r="DP198" s="298" t="str">
        <f ca="true">+IF(OFFSET('Hygiene Data'!$D$12,0,10*ROW('Hygiene Data'!D192))="","",OFFSET('Hygiene Data'!$D$12,0,10*ROW('Hygiene Data'!D192)))</f>
        <v/>
      </c>
      <c r="DQ198" s="298" t="str">
        <f ca="true">+IF(OFFSET('Hygiene Data'!$D$13,0,10*ROW('Hygiene Data'!D192))="","",OFFSET('Hygiene Data'!$D$13,0,10*ROW('Hygiene Data'!D192)))</f>
        <v/>
      </c>
      <c r="DR198" s="298" t="str">
        <f ca="true">+IF(OFFSET('Hygiene Data'!$E$11,0,10*ROW('Hygiene Data'!E192))="","",OFFSET('Hygiene Data'!$E$11,0,10*ROW('Hygiene Data'!E192)))</f>
        <v/>
      </c>
      <c r="DS198" s="298" t="str">
        <f ca="true">+IF(OFFSET('Hygiene Data'!$E$12,0,10*ROW('Hygiene Data'!E192))="","",OFFSET('Hygiene Data'!$E$12,0,10*ROW('Hygiene Data'!E192)))</f>
        <v/>
      </c>
      <c r="DT198" s="298" t="str">
        <f ca="true">+IF(OFFSET('Hygiene Data'!$E$13,0,10*ROW('Hygiene Data'!E192))="","",OFFSET('Hygiene Data'!$E$13,0,10*ROW('Hygiene Data'!E192)))</f>
        <v/>
      </c>
      <c r="DU198" s="298" t="str">
        <f ca="true">+IF(OFFSET('Hygiene Data'!$F$11,0,10*ROW('Hygiene Data'!F192))="","",OFFSET('Hygiene Data'!$F$11,0,10*ROW('Hygiene Data'!F192)))</f>
        <v/>
      </c>
      <c r="DV198" s="298" t="str">
        <f ca="true">+IF(OFFSET('Hygiene Data'!$F$12,0,10*ROW('Hygiene Data'!F192))="","",OFFSET('Hygiene Data'!$F$12,0,10*ROW('Hygiene Data'!F192)))</f>
        <v/>
      </c>
      <c r="DW198" s="298" t="str">
        <f ca="true">+IF(OFFSET('Hygiene Data'!$F$13,0,10*ROW('Hygiene Data'!F192))="","",OFFSET('Hygiene Data'!$F$13,0,10*ROW('Hygiene Data'!F192)))</f>
        <v/>
      </c>
      <c r="DX198" s="298" t="str">
        <f ca="true">+IF(OFFSET('Hygiene Data'!$G$11,0,10*ROW('Hygiene Data'!G192))="","",OFFSET('Hygiene Data'!$G$11,0,10*ROW('Hygiene Data'!G192)))</f>
        <v/>
      </c>
      <c r="DY198" s="298" t="str">
        <f ca="true">+IF(OFFSET('Hygiene Data'!$G$12,0,10*ROW('Hygiene Data'!G192))="","",OFFSET('Hygiene Data'!$G$12,0,10*ROW('Hygiene Data'!G192)))</f>
        <v/>
      </c>
      <c r="DZ198" s="298" t="str">
        <f ca="true">+IF(OFFSET('Hygiene Data'!$G$13,0,10*ROW('Hygiene Data'!G192))="","",OFFSET('Hygiene Data'!$G$13,0,10*ROW('Hygiene Data'!G192)))</f>
        <v/>
      </c>
      <c r="EA198" s="298" t="str">
        <f ca="true">+IF(OFFSET('Hygiene Data'!$H$11,0,10*ROW('Hygiene Data'!H192))="","",OFFSET('Hygiene Data'!$H$11,0,10*ROW('Hygiene Data'!H192)))</f>
        <v/>
      </c>
      <c r="EB198" s="298" t="str">
        <f ca="true">+IF(OFFSET('Hygiene Data'!$H$12,0,10*ROW('Hygiene Data'!H192))="","",OFFSET('Hygiene Data'!$H$12,0,10*ROW('Hygiene Data'!H192)))</f>
        <v/>
      </c>
      <c r="EC198" s="298" t="str">
        <f ca="true">+IF(OFFSET('Hygiene Data'!$H$13,0,10*ROW('Hygiene Data'!H192))="","",OFFSET('Hygiene Data'!$H$13,0,10*ROW('Hygiene Data'!H192)))</f>
        <v/>
      </c>
      <c r="ED198" s="298" t="str">
        <f ca="true">+IF(OFFSET('Hygiene Data'!$I$11,0,10*ROW('Hygiene Data'!I192))="","",OFFSET('Hygiene Data'!$I$11,0,10*ROW('Hygiene Data'!I192)))</f>
        <v/>
      </c>
      <c r="EE198" s="298" t="str">
        <f ca="true">+IF(OFFSET('Hygiene Data'!$I$12,0,10*ROW('Hygiene Data'!I192))="","",OFFSET('Hygiene Data'!$I$12,0,10*ROW('Hygiene Data'!I192)))</f>
        <v/>
      </c>
      <c r="EF198" s="298"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54"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8"/>
      <c r="BS199" s="298" t="str">
        <f ca="true">+IF(OFFSET('Water Data'!$D$27,0,10*ROW('Water Data'!D193))="","",OFFSET('Water Data'!$D$27,0,10*ROW('Water Data'!D193)))</f>
        <v/>
      </c>
      <c r="BT199" s="298" t="str">
        <f ca="true">+IF(OFFSET('Water Data'!$D$28,0,10*ROW('Water Data'!D193))="","",OFFSET('Water Data'!$D$28,0,10*ROW('Water Data'!D193)))</f>
        <v/>
      </c>
      <c r="BU199" s="298" t="str">
        <f ca="true">+IF(OFFSET('Water Data'!$D$29,0,10*ROW('Water Data'!D193))="","",OFFSET('Water Data'!$D$29,0,10*ROW('Water Data'!D193)))</f>
        <v/>
      </c>
      <c r="BV199" s="298" t="str">
        <f ca="true">+IF(OFFSET('Water Data'!$E$27,0,10*ROW('Water Data'!E193))="","",OFFSET('Water Data'!$E$27,0,10*ROW('Water Data'!E193)))</f>
        <v/>
      </c>
      <c r="BW199" s="298" t="str">
        <f ca="true">+IF(OFFSET('Water Data'!$E$28,0,10*ROW('Water Data'!E193))="","",OFFSET('Water Data'!$E$28,0,10*ROW('Water Data'!E193)))</f>
        <v/>
      </c>
      <c r="BX199" s="298" t="str">
        <f ca="true">+IF(OFFSET('Water Data'!$E$29,0,10*ROW('Water Data'!E193))="","",OFFSET('Water Data'!$E$29,0,10*ROW('Water Data'!E193)))</f>
        <v/>
      </c>
      <c r="BY199" s="298" t="str">
        <f ca="true">+IF(OFFSET('Water Data'!$F$27,0,10*ROW('Water Data'!F193))="","",OFFSET('Water Data'!$F$27,0,10*ROW('Water Data'!F193)))</f>
        <v/>
      </c>
      <c r="BZ199" s="298" t="str">
        <f ca="true">+IF(OFFSET('Water Data'!$F$28,0,10*ROW('Water Data'!F193))="","",OFFSET('Water Data'!$F$28,0,10*ROW('Water Data'!F193)))</f>
        <v/>
      </c>
      <c r="CA199" s="298" t="str">
        <f ca="true">+IF(OFFSET('Water Data'!$F$29,0,10*ROW('Water Data'!F193))="","",OFFSET('Water Data'!$F$29,0,10*ROW('Water Data'!F193)))</f>
        <v/>
      </c>
      <c r="CB199" s="298" t="str">
        <f ca="true">+IF(OFFSET('Water Data'!$G$27,0,10*ROW('Water Data'!G193))="","",OFFSET('Water Data'!$G$27,0,10*ROW('Water Data'!G193)))</f>
        <v/>
      </c>
      <c r="CC199" s="298" t="str">
        <f ca="true">+IF(OFFSET('Water Data'!$G$28,0,10*ROW('Water Data'!G193))="","",OFFSET('Water Data'!$G$28,0,10*ROW('Water Data'!G193)))</f>
        <v/>
      </c>
      <c r="CD199" s="298" t="str">
        <f ca="true">+IF(OFFSET('Water Data'!$G$29,0,10*ROW('Water Data'!G193))="","",OFFSET('Water Data'!$G$29,0,10*ROW('Water Data'!G193)))</f>
        <v/>
      </c>
      <c r="CE199" s="298" t="str">
        <f ca="true">+IF(OFFSET('Water Data'!$H$27,0,10*ROW('Water Data'!H193))="","",OFFSET('Water Data'!$H$27,0,10*ROW('Water Data'!H193)))</f>
        <v/>
      </c>
      <c r="CF199" s="298" t="str">
        <f ca="true">+IF(OFFSET('Water Data'!$H$28,0,10*ROW('Water Data'!H193))="","",OFFSET('Water Data'!$H$28,0,10*ROW('Water Data'!H193)))</f>
        <v/>
      </c>
      <c r="CG199" s="298" t="str">
        <f ca="true">+IF(OFFSET('Water Data'!$H$29,0,10*ROW('Water Data'!H193))="","",OFFSET('Water Data'!$H$29,0,10*ROW('Water Data'!H193)))</f>
        <v/>
      </c>
      <c r="CH199" s="298" t="str">
        <f ca="true">+IF(OFFSET('Water Data'!$I$27,0,10*ROW('Water Data'!I193))="","",OFFSET('Water Data'!$I$27,0,10*ROW('Water Data'!I193)))</f>
        <v/>
      </c>
      <c r="CI199" s="298" t="str">
        <f ca="true">+IF(OFFSET('Water Data'!$I$28,0,10*ROW('Water Data'!I193))="","",OFFSET('Water Data'!$I$28,0,10*ROW('Water Data'!I193)))</f>
        <v/>
      </c>
      <c r="CJ199" s="298" t="str">
        <f ca="true">+IF(OFFSET('Water Data'!$I$29,0,10*ROW('Water Data'!I193))="","",OFFSET('Water Data'!$I$29,0,10*ROW('Water Data'!I193)))</f>
        <v/>
      </c>
      <c r="CK199" s="298" t="str">
        <f ca="true">+IF(OFFSET('Sanitation Data'!$D$28,0,10*ROW('Sanitation Data'!D193))="","",OFFSET('Sanitation Data'!$D$28,0,10*ROW('Sanitation Data'!D193)))</f>
        <v/>
      </c>
      <c r="CL199" s="298" t="str">
        <f ca="true">+IF(OFFSET('Sanitation Data'!$D$29,0,10*ROW('Sanitation Data'!D193))="","",OFFSET('Sanitation Data'!$D$29,0,10*ROW('Sanitation Data'!D193)))</f>
        <v/>
      </c>
      <c r="CM199" s="298" t="str">
        <f ca="true">+IF(OFFSET('Sanitation Data'!$D$30,0,10*ROW('Sanitation Data'!D193))="","",OFFSET('Sanitation Data'!$D$30,0,10*ROW('Sanitation Data'!D193)))</f>
        <v/>
      </c>
      <c r="CN199" s="298" t="str">
        <f ca="true">+IF(OFFSET('Sanitation Data'!$D$31,0,10*ROW('Sanitation Data'!D193))="","",OFFSET('Sanitation Data'!$D$31,0,10*ROW('Sanitation Data'!D193)))</f>
        <v/>
      </c>
      <c r="CO199" s="298" t="str">
        <f ca="true">+IF(OFFSET('Sanitation Data'!$D$32,0,10*ROW('Sanitation Data'!D193))="","",OFFSET('Sanitation Data'!$D$32,0,10*ROW('Sanitation Data'!D193)))</f>
        <v/>
      </c>
      <c r="CP199" s="298" t="str">
        <f ca="true">+IF(OFFSET('Sanitation Data'!$E$28,0,10*ROW('Sanitation Data'!E193))="","",OFFSET('Sanitation Data'!$E$28,0,10*ROW('Sanitation Data'!E193)))</f>
        <v/>
      </c>
      <c r="CQ199" s="298" t="str">
        <f ca="true">+IF(OFFSET('Sanitation Data'!$E$29,0,10*ROW('Sanitation Data'!E193))="","",OFFSET('Sanitation Data'!$E$29,0,10*ROW('Sanitation Data'!E193)))</f>
        <v/>
      </c>
      <c r="CR199" s="298" t="str">
        <f ca="true">+IF(OFFSET('Sanitation Data'!$E$30,0,10*ROW('Sanitation Data'!E193))="","",OFFSET('Sanitation Data'!$E$30,0,10*ROW('Sanitation Data'!E193)))</f>
        <v/>
      </c>
      <c r="CS199" s="298" t="str">
        <f ca="true">+IF(OFFSET('Sanitation Data'!$E$31,0,10*ROW('Sanitation Data'!E193))="","",OFFSET('Sanitation Data'!$E$31,0,10*ROW('Sanitation Data'!E193)))</f>
        <v/>
      </c>
      <c r="CT199" s="298" t="str">
        <f ca="true">+IF(OFFSET('Sanitation Data'!$E$32,0,10*ROW('Sanitation Data'!E193))="","",OFFSET('Sanitation Data'!$E$32,0,10*ROW('Sanitation Data'!E193)))</f>
        <v/>
      </c>
      <c r="CU199" s="298" t="str">
        <f ca="true">+IF(OFFSET('Sanitation Data'!$F$28,0,10*ROW('Sanitation Data'!F193))="","",OFFSET('Sanitation Data'!$F$28,0,10*ROW('Sanitation Data'!F193)))</f>
        <v/>
      </c>
      <c r="CV199" s="298" t="str">
        <f ca="true">+IF(OFFSET('Sanitation Data'!$F$29,0,10*ROW('Sanitation Data'!F193))="","",OFFSET('Sanitation Data'!$F$29,0,10*ROW('Sanitation Data'!F193)))</f>
        <v/>
      </c>
      <c r="CW199" s="298" t="str">
        <f ca="true">+IF(OFFSET('Sanitation Data'!$F$30,0,10*ROW('Sanitation Data'!F193))="","",OFFSET('Sanitation Data'!$F$30,0,10*ROW('Sanitation Data'!F193)))</f>
        <v/>
      </c>
      <c r="CX199" s="298" t="str">
        <f ca="true">+IF(OFFSET('Sanitation Data'!$F$31,0,10*ROW('Sanitation Data'!F193))="","",OFFSET('Sanitation Data'!$F$31,0,10*ROW('Sanitation Data'!F193)))</f>
        <v/>
      </c>
      <c r="CY199" s="298" t="str">
        <f ca="true">+IF(OFFSET('Sanitation Data'!$F$32,0,10*ROW('Sanitation Data'!F193))="","",OFFSET('Sanitation Data'!$F$32,0,10*ROW('Sanitation Data'!F193)))</f>
        <v/>
      </c>
      <c r="CZ199" s="298" t="str">
        <f ca="true">+IF(OFFSET('Sanitation Data'!$G$28,0,10*ROW('Sanitation Data'!G193))="","",OFFSET('Sanitation Data'!$G$28,0,10*ROW('Sanitation Data'!G193)))</f>
        <v/>
      </c>
      <c r="DA199" s="298" t="str">
        <f ca="true">+IF(OFFSET('Sanitation Data'!$G$29,0,10*ROW('Sanitation Data'!G193))="","",OFFSET('Sanitation Data'!$G$29,0,10*ROW('Sanitation Data'!G193)))</f>
        <v/>
      </c>
      <c r="DB199" s="298" t="str">
        <f ca="true">+IF(OFFSET('Sanitation Data'!$G$30,0,10*ROW('Sanitation Data'!G193))="","",OFFSET('Sanitation Data'!$G$30,0,10*ROW('Sanitation Data'!G193)))</f>
        <v/>
      </c>
      <c r="DC199" s="298" t="str">
        <f ca="true">+IF(OFFSET('Sanitation Data'!$G$31,0,10*ROW('Sanitation Data'!G193))="","",OFFSET('Sanitation Data'!$G$31,0,10*ROW('Sanitation Data'!G193)))</f>
        <v/>
      </c>
      <c r="DD199" s="298" t="str">
        <f ca="true">+IF(OFFSET('Sanitation Data'!$G$32,0,10*ROW('Sanitation Data'!G193))="","",OFFSET('Sanitation Data'!$G$32,0,10*ROW('Sanitation Data'!G193)))</f>
        <v/>
      </c>
      <c r="DE199" s="298" t="str">
        <f ca="true">+IF(OFFSET('Sanitation Data'!$H$28,0,10*ROW('Sanitation Data'!H193))="","",OFFSET('Sanitation Data'!$H$28,0,10*ROW('Sanitation Data'!H193)))</f>
        <v/>
      </c>
      <c r="DF199" s="298" t="str">
        <f ca="true">+IF(OFFSET('Sanitation Data'!$H$29,0,10*ROW('Sanitation Data'!H193))="","",OFFSET('Sanitation Data'!$H$29,0,10*ROW('Sanitation Data'!H193)))</f>
        <v/>
      </c>
      <c r="DG199" s="298" t="str">
        <f ca="true">+IF(OFFSET('Sanitation Data'!$H$30,0,10*ROW('Sanitation Data'!H193))="","",OFFSET('Sanitation Data'!$H$30,0,10*ROW('Sanitation Data'!H193)))</f>
        <v/>
      </c>
      <c r="DH199" s="298" t="str">
        <f ca="true">+IF(OFFSET('Sanitation Data'!$H$31,0,10*ROW('Sanitation Data'!H193))="","",OFFSET('Sanitation Data'!$H$31,0,10*ROW('Sanitation Data'!H193)))</f>
        <v/>
      </c>
      <c r="DI199" s="298" t="str">
        <f ca="true">+IF(OFFSET('Sanitation Data'!$H$32,0,10*ROW('Sanitation Data'!H193))="","",OFFSET('Sanitation Data'!$H$32,0,10*ROW('Sanitation Data'!H193)))</f>
        <v/>
      </c>
      <c r="DJ199" s="298" t="str">
        <f ca="true">+IF(OFFSET('Sanitation Data'!$I$28,0,10*ROW('Sanitation Data'!I193))="","",OFFSET('Sanitation Data'!$I$28,0,10*ROW('Sanitation Data'!I193)))</f>
        <v/>
      </c>
      <c r="DK199" s="298" t="str">
        <f ca="true">+IF(OFFSET('Sanitation Data'!$I$29,0,10*ROW('Sanitation Data'!I193))="","",OFFSET('Sanitation Data'!$I$29,0,10*ROW('Sanitation Data'!I193)))</f>
        <v/>
      </c>
      <c r="DL199" s="298" t="str">
        <f ca="true">+IF(OFFSET('Sanitation Data'!$I$30,0,10*ROW('Sanitation Data'!I193))="","",OFFSET('Sanitation Data'!$I$30,0,10*ROW('Sanitation Data'!I193)))</f>
        <v/>
      </c>
      <c r="DM199" s="298" t="str">
        <f ca="true">+IF(OFFSET('Sanitation Data'!$I$31,0,10*ROW('Sanitation Data'!I193))="","",OFFSET('Sanitation Data'!$I$31,0,10*ROW('Sanitation Data'!I193)))</f>
        <v/>
      </c>
      <c r="DN199" s="298" t="str">
        <f ca="true">+IF(OFFSET('Sanitation Data'!$I$32,0,10*ROW('Sanitation Data'!I193))="","",OFFSET('Sanitation Data'!$I$32,0,10*ROW('Sanitation Data'!I193)))</f>
        <v/>
      </c>
      <c r="DO199" s="298" t="str">
        <f ca="true">+IF(OFFSET('Hygiene Data'!$D$11,0,10*ROW('Hygiene Data'!D193))="","",OFFSET('Hygiene Data'!$D$11,0,10*ROW('Hygiene Data'!D193)))</f>
        <v/>
      </c>
      <c r="DP199" s="298" t="str">
        <f ca="true">+IF(OFFSET('Hygiene Data'!$D$12,0,10*ROW('Hygiene Data'!D193))="","",OFFSET('Hygiene Data'!$D$12,0,10*ROW('Hygiene Data'!D193)))</f>
        <v/>
      </c>
      <c r="DQ199" s="298" t="str">
        <f ca="true">+IF(OFFSET('Hygiene Data'!$D$13,0,10*ROW('Hygiene Data'!D193))="","",OFFSET('Hygiene Data'!$D$13,0,10*ROW('Hygiene Data'!D193)))</f>
        <v/>
      </c>
      <c r="DR199" s="298" t="str">
        <f ca="true">+IF(OFFSET('Hygiene Data'!$E$11,0,10*ROW('Hygiene Data'!E193))="","",OFFSET('Hygiene Data'!$E$11,0,10*ROW('Hygiene Data'!E193)))</f>
        <v/>
      </c>
      <c r="DS199" s="298" t="str">
        <f ca="true">+IF(OFFSET('Hygiene Data'!$E$12,0,10*ROW('Hygiene Data'!E193))="","",OFFSET('Hygiene Data'!$E$12,0,10*ROW('Hygiene Data'!E193)))</f>
        <v/>
      </c>
      <c r="DT199" s="298" t="str">
        <f ca="true">+IF(OFFSET('Hygiene Data'!$E$13,0,10*ROW('Hygiene Data'!E193))="","",OFFSET('Hygiene Data'!$E$13,0,10*ROW('Hygiene Data'!E193)))</f>
        <v/>
      </c>
      <c r="DU199" s="298" t="str">
        <f ca="true">+IF(OFFSET('Hygiene Data'!$F$11,0,10*ROW('Hygiene Data'!F193))="","",OFFSET('Hygiene Data'!$F$11,0,10*ROW('Hygiene Data'!F193)))</f>
        <v/>
      </c>
      <c r="DV199" s="298" t="str">
        <f ca="true">+IF(OFFSET('Hygiene Data'!$F$12,0,10*ROW('Hygiene Data'!F193))="","",OFFSET('Hygiene Data'!$F$12,0,10*ROW('Hygiene Data'!F193)))</f>
        <v/>
      </c>
      <c r="DW199" s="298" t="str">
        <f ca="true">+IF(OFFSET('Hygiene Data'!$F$13,0,10*ROW('Hygiene Data'!F193))="","",OFFSET('Hygiene Data'!$F$13,0,10*ROW('Hygiene Data'!F193)))</f>
        <v/>
      </c>
      <c r="DX199" s="298" t="str">
        <f ca="true">+IF(OFFSET('Hygiene Data'!$G$11,0,10*ROW('Hygiene Data'!G193))="","",OFFSET('Hygiene Data'!$G$11,0,10*ROW('Hygiene Data'!G193)))</f>
        <v/>
      </c>
      <c r="DY199" s="298" t="str">
        <f ca="true">+IF(OFFSET('Hygiene Data'!$G$12,0,10*ROW('Hygiene Data'!G193))="","",OFFSET('Hygiene Data'!$G$12,0,10*ROW('Hygiene Data'!G193)))</f>
        <v/>
      </c>
      <c r="DZ199" s="298" t="str">
        <f ca="true">+IF(OFFSET('Hygiene Data'!$G$13,0,10*ROW('Hygiene Data'!G193))="","",OFFSET('Hygiene Data'!$G$13,0,10*ROW('Hygiene Data'!G193)))</f>
        <v/>
      </c>
      <c r="EA199" s="298" t="str">
        <f ca="true">+IF(OFFSET('Hygiene Data'!$H$11,0,10*ROW('Hygiene Data'!H193))="","",OFFSET('Hygiene Data'!$H$11,0,10*ROW('Hygiene Data'!H193)))</f>
        <v/>
      </c>
      <c r="EB199" s="298" t="str">
        <f ca="true">+IF(OFFSET('Hygiene Data'!$H$12,0,10*ROW('Hygiene Data'!H193))="","",OFFSET('Hygiene Data'!$H$12,0,10*ROW('Hygiene Data'!H193)))</f>
        <v/>
      </c>
      <c r="EC199" s="298" t="str">
        <f ca="true">+IF(OFFSET('Hygiene Data'!$H$13,0,10*ROW('Hygiene Data'!H193))="","",OFFSET('Hygiene Data'!$H$13,0,10*ROW('Hygiene Data'!H193)))</f>
        <v/>
      </c>
      <c r="ED199" s="298" t="str">
        <f ca="true">+IF(OFFSET('Hygiene Data'!$I$11,0,10*ROW('Hygiene Data'!I193))="","",OFFSET('Hygiene Data'!$I$11,0,10*ROW('Hygiene Data'!I193)))</f>
        <v/>
      </c>
      <c r="EE199" s="298" t="str">
        <f ca="true">+IF(OFFSET('Hygiene Data'!$I$12,0,10*ROW('Hygiene Data'!I193))="","",OFFSET('Hygiene Data'!$I$12,0,10*ROW('Hygiene Data'!I193)))</f>
        <v/>
      </c>
      <c r="EF199" s="298"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54"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8"/>
      <c r="BS200" s="298" t="str">
        <f ca="true">+IF(OFFSET('Water Data'!$D$27,0,10*ROW('Water Data'!D194))="","",OFFSET('Water Data'!$D$27,0,10*ROW('Water Data'!D194)))</f>
        <v/>
      </c>
      <c r="BT200" s="298" t="str">
        <f ca="true">+IF(OFFSET('Water Data'!$D$28,0,10*ROW('Water Data'!D194))="","",OFFSET('Water Data'!$D$28,0,10*ROW('Water Data'!D194)))</f>
        <v/>
      </c>
      <c r="BU200" s="298" t="str">
        <f ca="true">+IF(OFFSET('Water Data'!$D$29,0,10*ROW('Water Data'!D194))="","",OFFSET('Water Data'!$D$29,0,10*ROW('Water Data'!D194)))</f>
        <v/>
      </c>
      <c r="BV200" s="298" t="str">
        <f ca="true">+IF(OFFSET('Water Data'!$E$27,0,10*ROW('Water Data'!E194))="","",OFFSET('Water Data'!$E$27,0,10*ROW('Water Data'!E194)))</f>
        <v/>
      </c>
      <c r="BW200" s="298" t="str">
        <f ca="true">+IF(OFFSET('Water Data'!$E$28,0,10*ROW('Water Data'!E194))="","",OFFSET('Water Data'!$E$28,0,10*ROW('Water Data'!E194)))</f>
        <v/>
      </c>
      <c r="BX200" s="298" t="str">
        <f ca="true">+IF(OFFSET('Water Data'!$E$29,0,10*ROW('Water Data'!E194))="","",OFFSET('Water Data'!$E$29,0,10*ROW('Water Data'!E194)))</f>
        <v/>
      </c>
      <c r="BY200" s="298" t="str">
        <f ca="true">+IF(OFFSET('Water Data'!$F$27,0,10*ROW('Water Data'!F194))="","",OFFSET('Water Data'!$F$27,0,10*ROW('Water Data'!F194)))</f>
        <v/>
      </c>
      <c r="BZ200" s="298" t="str">
        <f ca="true">+IF(OFFSET('Water Data'!$F$28,0,10*ROW('Water Data'!F194))="","",OFFSET('Water Data'!$F$28,0,10*ROW('Water Data'!F194)))</f>
        <v/>
      </c>
      <c r="CA200" s="298" t="str">
        <f ca="true">+IF(OFFSET('Water Data'!$F$29,0,10*ROW('Water Data'!F194))="","",OFFSET('Water Data'!$F$29,0,10*ROW('Water Data'!F194)))</f>
        <v/>
      </c>
      <c r="CB200" s="298" t="str">
        <f ca="true">+IF(OFFSET('Water Data'!$G$27,0,10*ROW('Water Data'!G194))="","",OFFSET('Water Data'!$G$27,0,10*ROW('Water Data'!G194)))</f>
        <v/>
      </c>
      <c r="CC200" s="298" t="str">
        <f ca="true">+IF(OFFSET('Water Data'!$G$28,0,10*ROW('Water Data'!G194))="","",OFFSET('Water Data'!$G$28,0,10*ROW('Water Data'!G194)))</f>
        <v/>
      </c>
      <c r="CD200" s="298" t="str">
        <f ca="true">+IF(OFFSET('Water Data'!$G$29,0,10*ROW('Water Data'!G194))="","",OFFSET('Water Data'!$G$29,0,10*ROW('Water Data'!G194)))</f>
        <v/>
      </c>
      <c r="CE200" s="298" t="str">
        <f ca="true">+IF(OFFSET('Water Data'!$H$27,0,10*ROW('Water Data'!H194))="","",OFFSET('Water Data'!$H$27,0,10*ROW('Water Data'!H194)))</f>
        <v/>
      </c>
      <c r="CF200" s="298" t="str">
        <f ca="true">+IF(OFFSET('Water Data'!$H$28,0,10*ROW('Water Data'!H194))="","",OFFSET('Water Data'!$H$28,0,10*ROW('Water Data'!H194)))</f>
        <v/>
      </c>
      <c r="CG200" s="298" t="str">
        <f ca="true">+IF(OFFSET('Water Data'!$H$29,0,10*ROW('Water Data'!H194))="","",OFFSET('Water Data'!$H$29,0,10*ROW('Water Data'!H194)))</f>
        <v/>
      </c>
      <c r="CH200" s="298" t="str">
        <f ca="true">+IF(OFFSET('Water Data'!$I$27,0,10*ROW('Water Data'!I194))="","",OFFSET('Water Data'!$I$27,0,10*ROW('Water Data'!I194)))</f>
        <v/>
      </c>
      <c r="CI200" s="298" t="str">
        <f ca="true">+IF(OFFSET('Water Data'!$I$28,0,10*ROW('Water Data'!I194))="","",OFFSET('Water Data'!$I$28,0,10*ROW('Water Data'!I194)))</f>
        <v/>
      </c>
      <c r="CJ200" s="298" t="str">
        <f ca="true">+IF(OFFSET('Water Data'!$I$29,0,10*ROW('Water Data'!I194))="","",OFFSET('Water Data'!$I$29,0,10*ROW('Water Data'!I194)))</f>
        <v/>
      </c>
      <c r="CK200" s="298" t="str">
        <f ca="true">+IF(OFFSET('Sanitation Data'!$D$28,0,10*ROW('Sanitation Data'!D194))="","",OFFSET('Sanitation Data'!$D$28,0,10*ROW('Sanitation Data'!D194)))</f>
        <v/>
      </c>
      <c r="CL200" s="298" t="str">
        <f ca="true">+IF(OFFSET('Sanitation Data'!$D$29,0,10*ROW('Sanitation Data'!D194))="","",OFFSET('Sanitation Data'!$D$29,0,10*ROW('Sanitation Data'!D194)))</f>
        <v/>
      </c>
      <c r="CM200" s="298" t="str">
        <f ca="true">+IF(OFFSET('Sanitation Data'!$D$30,0,10*ROW('Sanitation Data'!D194))="","",OFFSET('Sanitation Data'!$D$30,0,10*ROW('Sanitation Data'!D194)))</f>
        <v/>
      </c>
      <c r="CN200" s="298" t="str">
        <f ca="true">+IF(OFFSET('Sanitation Data'!$D$31,0,10*ROW('Sanitation Data'!D194))="","",OFFSET('Sanitation Data'!$D$31,0,10*ROW('Sanitation Data'!D194)))</f>
        <v/>
      </c>
      <c r="CO200" s="298" t="str">
        <f ca="true">+IF(OFFSET('Sanitation Data'!$D$32,0,10*ROW('Sanitation Data'!D194))="","",OFFSET('Sanitation Data'!$D$32,0,10*ROW('Sanitation Data'!D194)))</f>
        <v/>
      </c>
      <c r="CP200" s="298" t="str">
        <f ca="true">+IF(OFFSET('Sanitation Data'!$E$28,0,10*ROW('Sanitation Data'!E194))="","",OFFSET('Sanitation Data'!$E$28,0,10*ROW('Sanitation Data'!E194)))</f>
        <v/>
      </c>
      <c r="CQ200" s="298" t="str">
        <f ca="true">+IF(OFFSET('Sanitation Data'!$E$29,0,10*ROW('Sanitation Data'!E194))="","",OFFSET('Sanitation Data'!$E$29,0,10*ROW('Sanitation Data'!E194)))</f>
        <v/>
      </c>
      <c r="CR200" s="298" t="str">
        <f ca="true">+IF(OFFSET('Sanitation Data'!$E$30,0,10*ROW('Sanitation Data'!E194))="","",OFFSET('Sanitation Data'!$E$30,0,10*ROW('Sanitation Data'!E194)))</f>
        <v/>
      </c>
      <c r="CS200" s="298" t="str">
        <f ca="true">+IF(OFFSET('Sanitation Data'!$E$31,0,10*ROW('Sanitation Data'!E194))="","",OFFSET('Sanitation Data'!$E$31,0,10*ROW('Sanitation Data'!E194)))</f>
        <v/>
      </c>
      <c r="CT200" s="298" t="str">
        <f ca="true">+IF(OFFSET('Sanitation Data'!$E$32,0,10*ROW('Sanitation Data'!E194))="","",OFFSET('Sanitation Data'!$E$32,0,10*ROW('Sanitation Data'!E194)))</f>
        <v/>
      </c>
      <c r="CU200" s="298" t="str">
        <f ca="true">+IF(OFFSET('Sanitation Data'!$F$28,0,10*ROW('Sanitation Data'!F194))="","",OFFSET('Sanitation Data'!$F$28,0,10*ROW('Sanitation Data'!F194)))</f>
        <v/>
      </c>
      <c r="CV200" s="298" t="str">
        <f ca="true">+IF(OFFSET('Sanitation Data'!$F$29,0,10*ROW('Sanitation Data'!F194))="","",OFFSET('Sanitation Data'!$F$29,0,10*ROW('Sanitation Data'!F194)))</f>
        <v/>
      </c>
      <c r="CW200" s="298" t="str">
        <f ca="true">+IF(OFFSET('Sanitation Data'!$F$30,0,10*ROW('Sanitation Data'!F194))="","",OFFSET('Sanitation Data'!$F$30,0,10*ROW('Sanitation Data'!F194)))</f>
        <v/>
      </c>
      <c r="CX200" s="298" t="str">
        <f ca="true">+IF(OFFSET('Sanitation Data'!$F$31,0,10*ROW('Sanitation Data'!F194))="","",OFFSET('Sanitation Data'!$F$31,0,10*ROW('Sanitation Data'!F194)))</f>
        <v/>
      </c>
      <c r="CY200" s="298" t="str">
        <f ca="true">+IF(OFFSET('Sanitation Data'!$F$32,0,10*ROW('Sanitation Data'!F194))="","",OFFSET('Sanitation Data'!$F$32,0,10*ROW('Sanitation Data'!F194)))</f>
        <v/>
      </c>
      <c r="CZ200" s="298" t="str">
        <f ca="true">+IF(OFFSET('Sanitation Data'!$G$28,0,10*ROW('Sanitation Data'!G194))="","",OFFSET('Sanitation Data'!$G$28,0,10*ROW('Sanitation Data'!G194)))</f>
        <v/>
      </c>
      <c r="DA200" s="298" t="str">
        <f ca="true">+IF(OFFSET('Sanitation Data'!$G$29,0,10*ROW('Sanitation Data'!G194))="","",OFFSET('Sanitation Data'!$G$29,0,10*ROW('Sanitation Data'!G194)))</f>
        <v/>
      </c>
      <c r="DB200" s="298" t="str">
        <f ca="true">+IF(OFFSET('Sanitation Data'!$G$30,0,10*ROW('Sanitation Data'!G194))="","",OFFSET('Sanitation Data'!$G$30,0,10*ROW('Sanitation Data'!G194)))</f>
        <v/>
      </c>
      <c r="DC200" s="298" t="str">
        <f ca="true">+IF(OFFSET('Sanitation Data'!$G$31,0,10*ROW('Sanitation Data'!G194))="","",OFFSET('Sanitation Data'!$G$31,0,10*ROW('Sanitation Data'!G194)))</f>
        <v/>
      </c>
      <c r="DD200" s="298" t="str">
        <f ca="true">+IF(OFFSET('Sanitation Data'!$G$32,0,10*ROW('Sanitation Data'!G194))="","",OFFSET('Sanitation Data'!$G$32,0,10*ROW('Sanitation Data'!G194)))</f>
        <v/>
      </c>
      <c r="DE200" s="298" t="str">
        <f ca="true">+IF(OFFSET('Sanitation Data'!$H$28,0,10*ROW('Sanitation Data'!H194))="","",OFFSET('Sanitation Data'!$H$28,0,10*ROW('Sanitation Data'!H194)))</f>
        <v/>
      </c>
      <c r="DF200" s="298" t="str">
        <f ca="true">+IF(OFFSET('Sanitation Data'!$H$29,0,10*ROW('Sanitation Data'!H194))="","",OFFSET('Sanitation Data'!$H$29,0,10*ROW('Sanitation Data'!H194)))</f>
        <v/>
      </c>
      <c r="DG200" s="298" t="str">
        <f ca="true">+IF(OFFSET('Sanitation Data'!$H$30,0,10*ROW('Sanitation Data'!H194))="","",OFFSET('Sanitation Data'!$H$30,0,10*ROW('Sanitation Data'!H194)))</f>
        <v/>
      </c>
      <c r="DH200" s="298" t="str">
        <f ca="true">+IF(OFFSET('Sanitation Data'!$H$31,0,10*ROW('Sanitation Data'!H194))="","",OFFSET('Sanitation Data'!$H$31,0,10*ROW('Sanitation Data'!H194)))</f>
        <v/>
      </c>
      <c r="DI200" s="298" t="str">
        <f ca="true">+IF(OFFSET('Sanitation Data'!$H$32,0,10*ROW('Sanitation Data'!H194))="","",OFFSET('Sanitation Data'!$H$32,0,10*ROW('Sanitation Data'!H194)))</f>
        <v/>
      </c>
      <c r="DJ200" s="298" t="str">
        <f ca="true">+IF(OFFSET('Sanitation Data'!$I$28,0,10*ROW('Sanitation Data'!I194))="","",OFFSET('Sanitation Data'!$I$28,0,10*ROW('Sanitation Data'!I194)))</f>
        <v/>
      </c>
      <c r="DK200" s="298" t="str">
        <f ca="true">+IF(OFFSET('Sanitation Data'!$I$29,0,10*ROW('Sanitation Data'!I194))="","",OFFSET('Sanitation Data'!$I$29,0,10*ROW('Sanitation Data'!I194)))</f>
        <v/>
      </c>
      <c r="DL200" s="298" t="str">
        <f ca="true">+IF(OFFSET('Sanitation Data'!$I$30,0,10*ROW('Sanitation Data'!I194))="","",OFFSET('Sanitation Data'!$I$30,0,10*ROW('Sanitation Data'!I194)))</f>
        <v/>
      </c>
      <c r="DM200" s="298" t="str">
        <f ca="true">+IF(OFFSET('Sanitation Data'!$I$31,0,10*ROW('Sanitation Data'!I194))="","",OFFSET('Sanitation Data'!$I$31,0,10*ROW('Sanitation Data'!I194)))</f>
        <v/>
      </c>
      <c r="DN200" s="298" t="str">
        <f ca="true">+IF(OFFSET('Sanitation Data'!$I$32,0,10*ROW('Sanitation Data'!I194))="","",OFFSET('Sanitation Data'!$I$32,0,10*ROW('Sanitation Data'!I194)))</f>
        <v/>
      </c>
      <c r="DO200" s="298" t="str">
        <f ca="true">+IF(OFFSET('Hygiene Data'!$D$11,0,10*ROW('Hygiene Data'!D194))="","",OFFSET('Hygiene Data'!$D$11,0,10*ROW('Hygiene Data'!D194)))</f>
        <v/>
      </c>
      <c r="DP200" s="298" t="str">
        <f ca="true">+IF(OFFSET('Hygiene Data'!$D$12,0,10*ROW('Hygiene Data'!D194))="","",OFFSET('Hygiene Data'!$D$12,0,10*ROW('Hygiene Data'!D194)))</f>
        <v/>
      </c>
      <c r="DQ200" s="298" t="str">
        <f ca="true">+IF(OFFSET('Hygiene Data'!$D$13,0,10*ROW('Hygiene Data'!D194))="","",OFFSET('Hygiene Data'!$D$13,0,10*ROW('Hygiene Data'!D194)))</f>
        <v/>
      </c>
      <c r="DR200" s="298" t="str">
        <f ca="true">+IF(OFFSET('Hygiene Data'!$E$11,0,10*ROW('Hygiene Data'!E194))="","",OFFSET('Hygiene Data'!$E$11,0,10*ROW('Hygiene Data'!E194)))</f>
        <v/>
      </c>
      <c r="DS200" s="298" t="str">
        <f ca="true">+IF(OFFSET('Hygiene Data'!$E$12,0,10*ROW('Hygiene Data'!E194))="","",OFFSET('Hygiene Data'!$E$12,0,10*ROW('Hygiene Data'!E194)))</f>
        <v/>
      </c>
      <c r="DT200" s="298" t="str">
        <f ca="true">+IF(OFFSET('Hygiene Data'!$E$13,0,10*ROW('Hygiene Data'!E194))="","",OFFSET('Hygiene Data'!$E$13,0,10*ROW('Hygiene Data'!E194)))</f>
        <v/>
      </c>
      <c r="DU200" s="298" t="str">
        <f ca="true">+IF(OFFSET('Hygiene Data'!$F$11,0,10*ROW('Hygiene Data'!F194))="","",OFFSET('Hygiene Data'!$F$11,0,10*ROW('Hygiene Data'!F194)))</f>
        <v/>
      </c>
      <c r="DV200" s="298" t="str">
        <f ca="true">+IF(OFFSET('Hygiene Data'!$F$12,0,10*ROW('Hygiene Data'!F194))="","",OFFSET('Hygiene Data'!$F$12,0,10*ROW('Hygiene Data'!F194)))</f>
        <v/>
      </c>
      <c r="DW200" s="298" t="str">
        <f ca="true">+IF(OFFSET('Hygiene Data'!$F$13,0,10*ROW('Hygiene Data'!F194))="","",OFFSET('Hygiene Data'!$F$13,0,10*ROW('Hygiene Data'!F194)))</f>
        <v/>
      </c>
      <c r="DX200" s="298" t="str">
        <f ca="true">+IF(OFFSET('Hygiene Data'!$G$11,0,10*ROW('Hygiene Data'!G194))="","",OFFSET('Hygiene Data'!$G$11,0,10*ROW('Hygiene Data'!G194)))</f>
        <v/>
      </c>
      <c r="DY200" s="298" t="str">
        <f ca="true">+IF(OFFSET('Hygiene Data'!$G$12,0,10*ROW('Hygiene Data'!G194))="","",OFFSET('Hygiene Data'!$G$12,0,10*ROW('Hygiene Data'!G194)))</f>
        <v/>
      </c>
      <c r="DZ200" s="298" t="str">
        <f ca="true">+IF(OFFSET('Hygiene Data'!$G$13,0,10*ROW('Hygiene Data'!G194))="","",OFFSET('Hygiene Data'!$G$13,0,10*ROW('Hygiene Data'!G194)))</f>
        <v/>
      </c>
      <c r="EA200" s="298" t="str">
        <f ca="true">+IF(OFFSET('Hygiene Data'!$H$11,0,10*ROW('Hygiene Data'!H194))="","",OFFSET('Hygiene Data'!$H$11,0,10*ROW('Hygiene Data'!H194)))</f>
        <v/>
      </c>
      <c r="EB200" s="298" t="str">
        <f ca="true">+IF(OFFSET('Hygiene Data'!$H$12,0,10*ROW('Hygiene Data'!H194))="","",OFFSET('Hygiene Data'!$H$12,0,10*ROW('Hygiene Data'!H194)))</f>
        <v/>
      </c>
      <c r="EC200" s="298" t="str">
        <f ca="true">+IF(OFFSET('Hygiene Data'!$H$13,0,10*ROW('Hygiene Data'!H194))="","",OFFSET('Hygiene Data'!$H$13,0,10*ROW('Hygiene Data'!H194)))</f>
        <v/>
      </c>
      <c r="ED200" s="298" t="str">
        <f ca="true">+IF(OFFSET('Hygiene Data'!$I$11,0,10*ROW('Hygiene Data'!I194))="","",OFFSET('Hygiene Data'!$I$11,0,10*ROW('Hygiene Data'!I194)))</f>
        <v/>
      </c>
      <c r="EE200" s="298" t="str">
        <f ca="true">+IF(OFFSET('Hygiene Data'!$I$12,0,10*ROW('Hygiene Data'!I194))="","",OFFSET('Hygiene Data'!$I$12,0,10*ROW('Hygiene Data'!I194)))</f>
        <v/>
      </c>
      <c r="EF200" s="298"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54"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8"/>
      <c r="BS201" s="298" t="str">
        <f ca="true">+IF(OFFSET('Water Data'!$D$27,0,10*ROW('Water Data'!D195))="","",OFFSET('Water Data'!$D$27,0,10*ROW('Water Data'!D195)))</f>
        <v/>
      </c>
      <c r="BT201" s="298" t="str">
        <f ca="true">+IF(OFFSET('Water Data'!$D$28,0,10*ROW('Water Data'!D195))="","",OFFSET('Water Data'!$D$28,0,10*ROW('Water Data'!D195)))</f>
        <v/>
      </c>
      <c r="BU201" s="298" t="str">
        <f ca="true">+IF(OFFSET('Water Data'!$D$29,0,10*ROW('Water Data'!D195))="","",OFFSET('Water Data'!$D$29,0,10*ROW('Water Data'!D195)))</f>
        <v/>
      </c>
      <c r="BV201" s="298" t="str">
        <f ca="true">+IF(OFFSET('Water Data'!$E$27,0,10*ROW('Water Data'!E195))="","",OFFSET('Water Data'!$E$27,0,10*ROW('Water Data'!E195)))</f>
        <v/>
      </c>
      <c r="BW201" s="298" t="str">
        <f ca="true">+IF(OFFSET('Water Data'!$E$28,0,10*ROW('Water Data'!E195))="","",OFFSET('Water Data'!$E$28,0,10*ROW('Water Data'!E195)))</f>
        <v/>
      </c>
      <c r="BX201" s="298" t="str">
        <f ca="true">+IF(OFFSET('Water Data'!$E$29,0,10*ROW('Water Data'!E195))="","",OFFSET('Water Data'!$E$29,0,10*ROW('Water Data'!E195)))</f>
        <v/>
      </c>
      <c r="BY201" s="298" t="str">
        <f ca="true">+IF(OFFSET('Water Data'!$F$27,0,10*ROW('Water Data'!F195))="","",OFFSET('Water Data'!$F$27,0,10*ROW('Water Data'!F195)))</f>
        <v/>
      </c>
      <c r="BZ201" s="298" t="str">
        <f ca="true">+IF(OFFSET('Water Data'!$F$28,0,10*ROW('Water Data'!F195))="","",OFFSET('Water Data'!$F$28,0,10*ROW('Water Data'!F195)))</f>
        <v/>
      </c>
      <c r="CA201" s="298" t="str">
        <f ca="true">+IF(OFFSET('Water Data'!$F$29,0,10*ROW('Water Data'!F195))="","",OFFSET('Water Data'!$F$29,0,10*ROW('Water Data'!F195)))</f>
        <v/>
      </c>
      <c r="CB201" s="298" t="str">
        <f ca="true">+IF(OFFSET('Water Data'!$G$27,0,10*ROW('Water Data'!G195))="","",OFFSET('Water Data'!$G$27,0,10*ROW('Water Data'!G195)))</f>
        <v/>
      </c>
      <c r="CC201" s="298" t="str">
        <f ca="true">+IF(OFFSET('Water Data'!$G$28,0,10*ROW('Water Data'!G195))="","",OFFSET('Water Data'!$G$28,0,10*ROW('Water Data'!G195)))</f>
        <v/>
      </c>
      <c r="CD201" s="298" t="str">
        <f ca="true">+IF(OFFSET('Water Data'!$G$29,0,10*ROW('Water Data'!G195))="","",OFFSET('Water Data'!$G$29,0,10*ROW('Water Data'!G195)))</f>
        <v/>
      </c>
      <c r="CE201" s="298" t="str">
        <f ca="true">+IF(OFFSET('Water Data'!$H$27,0,10*ROW('Water Data'!H195))="","",OFFSET('Water Data'!$H$27,0,10*ROW('Water Data'!H195)))</f>
        <v/>
      </c>
      <c r="CF201" s="298" t="str">
        <f ca="true">+IF(OFFSET('Water Data'!$H$28,0,10*ROW('Water Data'!H195))="","",OFFSET('Water Data'!$H$28,0,10*ROW('Water Data'!H195)))</f>
        <v/>
      </c>
      <c r="CG201" s="298" t="str">
        <f ca="true">+IF(OFFSET('Water Data'!$H$29,0,10*ROW('Water Data'!H195))="","",OFFSET('Water Data'!$H$29,0,10*ROW('Water Data'!H195)))</f>
        <v/>
      </c>
      <c r="CH201" s="298" t="str">
        <f ca="true">+IF(OFFSET('Water Data'!$I$27,0,10*ROW('Water Data'!I195))="","",OFFSET('Water Data'!$I$27,0,10*ROW('Water Data'!I195)))</f>
        <v/>
      </c>
      <c r="CI201" s="298" t="str">
        <f ca="true">+IF(OFFSET('Water Data'!$I$28,0,10*ROW('Water Data'!I195))="","",OFFSET('Water Data'!$I$28,0,10*ROW('Water Data'!I195)))</f>
        <v/>
      </c>
      <c r="CJ201" s="298" t="str">
        <f ca="true">+IF(OFFSET('Water Data'!$I$29,0,10*ROW('Water Data'!I195))="","",OFFSET('Water Data'!$I$29,0,10*ROW('Water Data'!I195)))</f>
        <v/>
      </c>
      <c r="CK201" s="298" t="str">
        <f ca="true">+IF(OFFSET('Sanitation Data'!$D$28,0,10*ROW('Sanitation Data'!D195))="","",OFFSET('Sanitation Data'!$D$28,0,10*ROW('Sanitation Data'!D195)))</f>
        <v/>
      </c>
      <c r="CL201" s="298" t="str">
        <f ca="true">+IF(OFFSET('Sanitation Data'!$D$29,0,10*ROW('Sanitation Data'!D195))="","",OFFSET('Sanitation Data'!$D$29,0,10*ROW('Sanitation Data'!D195)))</f>
        <v/>
      </c>
      <c r="CM201" s="298" t="str">
        <f ca="true">+IF(OFFSET('Sanitation Data'!$D$30,0,10*ROW('Sanitation Data'!D195))="","",OFFSET('Sanitation Data'!$D$30,0,10*ROW('Sanitation Data'!D195)))</f>
        <v/>
      </c>
      <c r="CN201" s="298" t="str">
        <f ca="true">+IF(OFFSET('Sanitation Data'!$D$31,0,10*ROW('Sanitation Data'!D195))="","",OFFSET('Sanitation Data'!$D$31,0,10*ROW('Sanitation Data'!D195)))</f>
        <v/>
      </c>
      <c r="CO201" s="298" t="str">
        <f ca="true">+IF(OFFSET('Sanitation Data'!$D$32,0,10*ROW('Sanitation Data'!D195))="","",OFFSET('Sanitation Data'!$D$32,0,10*ROW('Sanitation Data'!D195)))</f>
        <v/>
      </c>
      <c r="CP201" s="298" t="str">
        <f ca="true">+IF(OFFSET('Sanitation Data'!$E$28,0,10*ROW('Sanitation Data'!E195))="","",OFFSET('Sanitation Data'!$E$28,0,10*ROW('Sanitation Data'!E195)))</f>
        <v/>
      </c>
      <c r="CQ201" s="298" t="str">
        <f ca="true">+IF(OFFSET('Sanitation Data'!$E$29,0,10*ROW('Sanitation Data'!E195))="","",OFFSET('Sanitation Data'!$E$29,0,10*ROW('Sanitation Data'!E195)))</f>
        <v/>
      </c>
      <c r="CR201" s="298" t="str">
        <f ca="true">+IF(OFFSET('Sanitation Data'!$E$30,0,10*ROW('Sanitation Data'!E195))="","",OFFSET('Sanitation Data'!$E$30,0,10*ROW('Sanitation Data'!E195)))</f>
        <v/>
      </c>
      <c r="CS201" s="298" t="str">
        <f ca="true">+IF(OFFSET('Sanitation Data'!$E$31,0,10*ROW('Sanitation Data'!E195))="","",OFFSET('Sanitation Data'!$E$31,0,10*ROW('Sanitation Data'!E195)))</f>
        <v/>
      </c>
      <c r="CT201" s="298" t="str">
        <f ca="true">+IF(OFFSET('Sanitation Data'!$E$32,0,10*ROW('Sanitation Data'!E195))="","",OFFSET('Sanitation Data'!$E$32,0,10*ROW('Sanitation Data'!E195)))</f>
        <v/>
      </c>
      <c r="CU201" s="298" t="str">
        <f ca="true">+IF(OFFSET('Sanitation Data'!$F$28,0,10*ROW('Sanitation Data'!F195))="","",OFFSET('Sanitation Data'!$F$28,0,10*ROW('Sanitation Data'!F195)))</f>
        <v/>
      </c>
      <c r="CV201" s="298" t="str">
        <f ca="true">+IF(OFFSET('Sanitation Data'!$F$29,0,10*ROW('Sanitation Data'!F195))="","",OFFSET('Sanitation Data'!$F$29,0,10*ROW('Sanitation Data'!F195)))</f>
        <v/>
      </c>
      <c r="CW201" s="298" t="str">
        <f ca="true">+IF(OFFSET('Sanitation Data'!$F$30,0,10*ROW('Sanitation Data'!F195))="","",OFFSET('Sanitation Data'!$F$30,0,10*ROW('Sanitation Data'!F195)))</f>
        <v/>
      </c>
      <c r="CX201" s="298" t="str">
        <f ca="true">+IF(OFFSET('Sanitation Data'!$F$31,0,10*ROW('Sanitation Data'!F195))="","",OFFSET('Sanitation Data'!$F$31,0,10*ROW('Sanitation Data'!F195)))</f>
        <v/>
      </c>
      <c r="CY201" s="298" t="str">
        <f ca="true">+IF(OFFSET('Sanitation Data'!$F$32,0,10*ROW('Sanitation Data'!F195))="","",OFFSET('Sanitation Data'!$F$32,0,10*ROW('Sanitation Data'!F195)))</f>
        <v/>
      </c>
      <c r="CZ201" s="298" t="str">
        <f ca="true">+IF(OFFSET('Sanitation Data'!$G$28,0,10*ROW('Sanitation Data'!G195))="","",OFFSET('Sanitation Data'!$G$28,0,10*ROW('Sanitation Data'!G195)))</f>
        <v/>
      </c>
      <c r="DA201" s="298" t="str">
        <f ca="true">+IF(OFFSET('Sanitation Data'!$G$29,0,10*ROW('Sanitation Data'!G195))="","",OFFSET('Sanitation Data'!$G$29,0,10*ROW('Sanitation Data'!G195)))</f>
        <v/>
      </c>
      <c r="DB201" s="298" t="str">
        <f ca="true">+IF(OFFSET('Sanitation Data'!$G$30,0,10*ROW('Sanitation Data'!G195))="","",OFFSET('Sanitation Data'!$G$30,0,10*ROW('Sanitation Data'!G195)))</f>
        <v/>
      </c>
      <c r="DC201" s="298" t="str">
        <f ca="true">+IF(OFFSET('Sanitation Data'!$G$31,0,10*ROW('Sanitation Data'!G195))="","",OFFSET('Sanitation Data'!$G$31,0,10*ROW('Sanitation Data'!G195)))</f>
        <v/>
      </c>
      <c r="DD201" s="298" t="str">
        <f ca="true">+IF(OFFSET('Sanitation Data'!$G$32,0,10*ROW('Sanitation Data'!G195))="","",OFFSET('Sanitation Data'!$G$32,0,10*ROW('Sanitation Data'!G195)))</f>
        <v/>
      </c>
      <c r="DE201" s="298" t="str">
        <f ca="true">+IF(OFFSET('Sanitation Data'!$H$28,0,10*ROW('Sanitation Data'!H195))="","",OFFSET('Sanitation Data'!$H$28,0,10*ROW('Sanitation Data'!H195)))</f>
        <v/>
      </c>
      <c r="DF201" s="298" t="str">
        <f ca="true">+IF(OFFSET('Sanitation Data'!$H$29,0,10*ROW('Sanitation Data'!H195))="","",OFFSET('Sanitation Data'!$H$29,0,10*ROW('Sanitation Data'!H195)))</f>
        <v/>
      </c>
      <c r="DG201" s="298" t="str">
        <f ca="true">+IF(OFFSET('Sanitation Data'!$H$30,0,10*ROW('Sanitation Data'!H195))="","",OFFSET('Sanitation Data'!$H$30,0,10*ROW('Sanitation Data'!H195)))</f>
        <v/>
      </c>
      <c r="DH201" s="298" t="str">
        <f ca="true">+IF(OFFSET('Sanitation Data'!$H$31,0,10*ROW('Sanitation Data'!H195))="","",OFFSET('Sanitation Data'!$H$31,0,10*ROW('Sanitation Data'!H195)))</f>
        <v/>
      </c>
      <c r="DI201" s="298" t="str">
        <f ca="true">+IF(OFFSET('Sanitation Data'!$H$32,0,10*ROW('Sanitation Data'!H195))="","",OFFSET('Sanitation Data'!$H$32,0,10*ROW('Sanitation Data'!H195)))</f>
        <v/>
      </c>
      <c r="DJ201" s="298" t="str">
        <f ca="true">+IF(OFFSET('Sanitation Data'!$I$28,0,10*ROW('Sanitation Data'!I195))="","",OFFSET('Sanitation Data'!$I$28,0,10*ROW('Sanitation Data'!I195)))</f>
        <v/>
      </c>
      <c r="DK201" s="298" t="str">
        <f ca="true">+IF(OFFSET('Sanitation Data'!$I$29,0,10*ROW('Sanitation Data'!I195))="","",OFFSET('Sanitation Data'!$I$29,0,10*ROW('Sanitation Data'!I195)))</f>
        <v/>
      </c>
      <c r="DL201" s="298" t="str">
        <f ca="true">+IF(OFFSET('Sanitation Data'!$I$30,0,10*ROW('Sanitation Data'!I195))="","",OFFSET('Sanitation Data'!$I$30,0,10*ROW('Sanitation Data'!I195)))</f>
        <v/>
      </c>
      <c r="DM201" s="298" t="str">
        <f ca="true">+IF(OFFSET('Sanitation Data'!$I$31,0,10*ROW('Sanitation Data'!I195))="","",OFFSET('Sanitation Data'!$I$31,0,10*ROW('Sanitation Data'!I195)))</f>
        <v/>
      </c>
      <c r="DN201" s="298" t="str">
        <f ca="true">+IF(OFFSET('Sanitation Data'!$I$32,0,10*ROW('Sanitation Data'!I195))="","",OFFSET('Sanitation Data'!$I$32,0,10*ROW('Sanitation Data'!I195)))</f>
        <v/>
      </c>
      <c r="DO201" s="298" t="str">
        <f ca="true">+IF(OFFSET('Hygiene Data'!$D$11,0,10*ROW('Hygiene Data'!D195))="","",OFFSET('Hygiene Data'!$D$11,0,10*ROW('Hygiene Data'!D195)))</f>
        <v/>
      </c>
      <c r="DP201" s="298" t="str">
        <f ca="true">+IF(OFFSET('Hygiene Data'!$D$12,0,10*ROW('Hygiene Data'!D195))="","",OFFSET('Hygiene Data'!$D$12,0,10*ROW('Hygiene Data'!D195)))</f>
        <v/>
      </c>
      <c r="DQ201" s="298" t="str">
        <f ca="true">+IF(OFFSET('Hygiene Data'!$D$13,0,10*ROW('Hygiene Data'!D195))="","",OFFSET('Hygiene Data'!$D$13,0,10*ROW('Hygiene Data'!D195)))</f>
        <v/>
      </c>
      <c r="DR201" s="298" t="str">
        <f ca="true">+IF(OFFSET('Hygiene Data'!$E$11,0,10*ROW('Hygiene Data'!E195))="","",OFFSET('Hygiene Data'!$E$11,0,10*ROW('Hygiene Data'!E195)))</f>
        <v/>
      </c>
      <c r="DS201" s="298" t="str">
        <f ca="true">+IF(OFFSET('Hygiene Data'!$E$12,0,10*ROW('Hygiene Data'!E195))="","",OFFSET('Hygiene Data'!$E$12,0,10*ROW('Hygiene Data'!E195)))</f>
        <v/>
      </c>
      <c r="DT201" s="298" t="str">
        <f ca="true">+IF(OFFSET('Hygiene Data'!$E$13,0,10*ROW('Hygiene Data'!E195))="","",OFFSET('Hygiene Data'!$E$13,0,10*ROW('Hygiene Data'!E195)))</f>
        <v/>
      </c>
      <c r="DU201" s="298" t="str">
        <f ca="true">+IF(OFFSET('Hygiene Data'!$F$11,0,10*ROW('Hygiene Data'!F195))="","",OFFSET('Hygiene Data'!$F$11,0,10*ROW('Hygiene Data'!F195)))</f>
        <v/>
      </c>
      <c r="DV201" s="298" t="str">
        <f ca="true">+IF(OFFSET('Hygiene Data'!$F$12,0,10*ROW('Hygiene Data'!F195))="","",OFFSET('Hygiene Data'!$F$12,0,10*ROW('Hygiene Data'!F195)))</f>
        <v/>
      </c>
      <c r="DW201" s="298" t="str">
        <f ca="true">+IF(OFFSET('Hygiene Data'!$F$13,0,10*ROW('Hygiene Data'!F195))="","",OFFSET('Hygiene Data'!$F$13,0,10*ROW('Hygiene Data'!F195)))</f>
        <v/>
      </c>
      <c r="DX201" s="298" t="str">
        <f ca="true">+IF(OFFSET('Hygiene Data'!$G$11,0,10*ROW('Hygiene Data'!G195))="","",OFFSET('Hygiene Data'!$G$11,0,10*ROW('Hygiene Data'!G195)))</f>
        <v/>
      </c>
      <c r="DY201" s="298" t="str">
        <f ca="true">+IF(OFFSET('Hygiene Data'!$G$12,0,10*ROW('Hygiene Data'!G195))="","",OFFSET('Hygiene Data'!$G$12,0,10*ROW('Hygiene Data'!G195)))</f>
        <v/>
      </c>
      <c r="DZ201" s="298" t="str">
        <f ca="true">+IF(OFFSET('Hygiene Data'!$G$13,0,10*ROW('Hygiene Data'!G195))="","",OFFSET('Hygiene Data'!$G$13,0,10*ROW('Hygiene Data'!G195)))</f>
        <v/>
      </c>
      <c r="EA201" s="298" t="str">
        <f ca="true">+IF(OFFSET('Hygiene Data'!$H$11,0,10*ROW('Hygiene Data'!H195))="","",OFFSET('Hygiene Data'!$H$11,0,10*ROW('Hygiene Data'!H195)))</f>
        <v/>
      </c>
      <c r="EB201" s="298" t="str">
        <f ca="true">+IF(OFFSET('Hygiene Data'!$H$12,0,10*ROW('Hygiene Data'!H195))="","",OFFSET('Hygiene Data'!$H$12,0,10*ROW('Hygiene Data'!H195)))</f>
        <v/>
      </c>
      <c r="EC201" s="298" t="str">
        <f ca="true">+IF(OFFSET('Hygiene Data'!$H$13,0,10*ROW('Hygiene Data'!H195))="","",OFFSET('Hygiene Data'!$H$13,0,10*ROW('Hygiene Data'!H195)))</f>
        <v/>
      </c>
      <c r="ED201" s="298" t="str">
        <f ca="true">+IF(OFFSET('Hygiene Data'!$I$11,0,10*ROW('Hygiene Data'!I195))="","",OFFSET('Hygiene Data'!$I$11,0,10*ROW('Hygiene Data'!I195)))</f>
        <v/>
      </c>
      <c r="EE201" s="298" t="str">
        <f ca="true">+IF(OFFSET('Hygiene Data'!$I$12,0,10*ROW('Hygiene Data'!I195))="","",OFFSET('Hygiene Data'!$I$12,0,10*ROW('Hygiene Data'!I195)))</f>
        <v/>
      </c>
      <c r="EF201" s="298"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54"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8"/>
      <c r="BS202" s="298" t="str">
        <f ca="true">+IF(OFFSET('Water Data'!$D$27,0,10*ROW('Water Data'!D196))="","",OFFSET('Water Data'!$D$27,0,10*ROW('Water Data'!D196)))</f>
        <v/>
      </c>
      <c r="BT202" s="298" t="str">
        <f ca="true">+IF(OFFSET('Water Data'!$D$28,0,10*ROW('Water Data'!D196))="","",OFFSET('Water Data'!$D$28,0,10*ROW('Water Data'!D196)))</f>
        <v/>
      </c>
      <c r="BU202" s="298" t="str">
        <f ca="true">+IF(OFFSET('Water Data'!$D$29,0,10*ROW('Water Data'!D196))="","",OFFSET('Water Data'!$D$29,0,10*ROW('Water Data'!D196)))</f>
        <v/>
      </c>
      <c r="BV202" s="298" t="str">
        <f ca="true">+IF(OFFSET('Water Data'!$E$27,0,10*ROW('Water Data'!E196))="","",OFFSET('Water Data'!$E$27,0,10*ROW('Water Data'!E196)))</f>
        <v/>
      </c>
      <c r="BW202" s="298" t="str">
        <f ca="true">+IF(OFFSET('Water Data'!$E$28,0,10*ROW('Water Data'!E196))="","",OFFSET('Water Data'!$E$28,0,10*ROW('Water Data'!E196)))</f>
        <v/>
      </c>
      <c r="BX202" s="298" t="str">
        <f ca="true">+IF(OFFSET('Water Data'!$E$29,0,10*ROW('Water Data'!E196))="","",OFFSET('Water Data'!$E$29,0,10*ROW('Water Data'!E196)))</f>
        <v/>
      </c>
      <c r="BY202" s="298" t="str">
        <f ca="true">+IF(OFFSET('Water Data'!$F$27,0,10*ROW('Water Data'!F196))="","",OFFSET('Water Data'!$F$27,0,10*ROW('Water Data'!F196)))</f>
        <v/>
      </c>
      <c r="BZ202" s="298" t="str">
        <f ca="true">+IF(OFFSET('Water Data'!$F$28,0,10*ROW('Water Data'!F196))="","",OFFSET('Water Data'!$F$28,0,10*ROW('Water Data'!F196)))</f>
        <v/>
      </c>
      <c r="CA202" s="298" t="str">
        <f ca="true">+IF(OFFSET('Water Data'!$F$29,0,10*ROW('Water Data'!F196))="","",OFFSET('Water Data'!$F$29,0,10*ROW('Water Data'!F196)))</f>
        <v/>
      </c>
      <c r="CB202" s="298" t="str">
        <f ca="true">+IF(OFFSET('Water Data'!$G$27,0,10*ROW('Water Data'!G196))="","",OFFSET('Water Data'!$G$27,0,10*ROW('Water Data'!G196)))</f>
        <v/>
      </c>
      <c r="CC202" s="298" t="str">
        <f ca="true">+IF(OFFSET('Water Data'!$G$28,0,10*ROW('Water Data'!G196))="","",OFFSET('Water Data'!$G$28,0,10*ROW('Water Data'!G196)))</f>
        <v/>
      </c>
      <c r="CD202" s="298" t="str">
        <f ca="true">+IF(OFFSET('Water Data'!$G$29,0,10*ROW('Water Data'!G196))="","",OFFSET('Water Data'!$G$29,0,10*ROW('Water Data'!G196)))</f>
        <v/>
      </c>
      <c r="CE202" s="298" t="str">
        <f ca="true">+IF(OFFSET('Water Data'!$H$27,0,10*ROW('Water Data'!H196))="","",OFFSET('Water Data'!$H$27,0,10*ROW('Water Data'!H196)))</f>
        <v/>
      </c>
      <c r="CF202" s="298" t="str">
        <f ca="true">+IF(OFFSET('Water Data'!$H$28,0,10*ROW('Water Data'!H196))="","",OFFSET('Water Data'!$H$28,0,10*ROW('Water Data'!H196)))</f>
        <v/>
      </c>
      <c r="CG202" s="298" t="str">
        <f ca="true">+IF(OFFSET('Water Data'!$H$29,0,10*ROW('Water Data'!H196))="","",OFFSET('Water Data'!$H$29,0,10*ROW('Water Data'!H196)))</f>
        <v/>
      </c>
      <c r="CH202" s="298" t="str">
        <f ca="true">+IF(OFFSET('Water Data'!$I$27,0,10*ROW('Water Data'!I196))="","",OFFSET('Water Data'!$I$27,0,10*ROW('Water Data'!I196)))</f>
        <v/>
      </c>
      <c r="CI202" s="298" t="str">
        <f ca="true">+IF(OFFSET('Water Data'!$I$28,0,10*ROW('Water Data'!I196))="","",OFFSET('Water Data'!$I$28,0,10*ROW('Water Data'!I196)))</f>
        <v/>
      </c>
      <c r="CJ202" s="298" t="str">
        <f ca="true">+IF(OFFSET('Water Data'!$I$29,0,10*ROW('Water Data'!I196))="","",OFFSET('Water Data'!$I$29,0,10*ROW('Water Data'!I196)))</f>
        <v/>
      </c>
      <c r="CK202" s="298" t="str">
        <f ca="true">+IF(OFFSET('Sanitation Data'!$D$28,0,10*ROW('Sanitation Data'!D196))="","",OFFSET('Sanitation Data'!$D$28,0,10*ROW('Sanitation Data'!D196)))</f>
        <v/>
      </c>
      <c r="CL202" s="298" t="str">
        <f ca="true">+IF(OFFSET('Sanitation Data'!$D$29,0,10*ROW('Sanitation Data'!D196))="","",OFFSET('Sanitation Data'!$D$29,0,10*ROW('Sanitation Data'!D196)))</f>
        <v/>
      </c>
      <c r="CM202" s="298" t="str">
        <f ca="true">+IF(OFFSET('Sanitation Data'!$D$30,0,10*ROW('Sanitation Data'!D196))="","",OFFSET('Sanitation Data'!$D$30,0,10*ROW('Sanitation Data'!D196)))</f>
        <v/>
      </c>
      <c r="CN202" s="298" t="str">
        <f ca="true">+IF(OFFSET('Sanitation Data'!$D$31,0,10*ROW('Sanitation Data'!D196))="","",OFFSET('Sanitation Data'!$D$31,0,10*ROW('Sanitation Data'!D196)))</f>
        <v/>
      </c>
      <c r="CO202" s="298" t="str">
        <f ca="true">+IF(OFFSET('Sanitation Data'!$D$32,0,10*ROW('Sanitation Data'!D196))="","",OFFSET('Sanitation Data'!$D$32,0,10*ROW('Sanitation Data'!D196)))</f>
        <v/>
      </c>
      <c r="CP202" s="298" t="str">
        <f ca="true">+IF(OFFSET('Sanitation Data'!$E$28,0,10*ROW('Sanitation Data'!E196))="","",OFFSET('Sanitation Data'!$E$28,0,10*ROW('Sanitation Data'!E196)))</f>
        <v/>
      </c>
      <c r="CQ202" s="298" t="str">
        <f ca="true">+IF(OFFSET('Sanitation Data'!$E$29,0,10*ROW('Sanitation Data'!E196))="","",OFFSET('Sanitation Data'!$E$29,0,10*ROW('Sanitation Data'!E196)))</f>
        <v/>
      </c>
      <c r="CR202" s="298" t="str">
        <f ca="true">+IF(OFFSET('Sanitation Data'!$E$30,0,10*ROW('Sanitation Data'!E196))="","",OFFSET('Sanitation Data'!$E$30,0,10*ROW('Sanitation Data'!E196)))</f>
        <v/>
      </c>
      <c r="CS202" s="298" t="str">
        <f ca="true">+IF(OFFSET('Sanitation Data'!$E$31,0,10*ROW('Sanitation Data'!E196))="","",OFFSET('Sanitation Data'!$E$31,0,10*ROW('Sanitation Data'!E196)))</f>
        <v/>
      </c>
      <c r="CT202" s="298" t="str">
        <f ca="true">+IF(OFFSET('Sanitation Data'!$E$32,0,10*ROW('Sanitation Data'!E196))="","",OFFSET('Sanitation Data'!$E$32,0,10*ROW('Sanitation Data'!E196)))</f>
        <v/>
      </c>
      <c r="CU202" s="298" t="str">
        <f ca="true">+IF(OFFSET('Sanitation Data'!$F$28,0,10*ROW('Sanitation Data'!F196))="","",OFFSET('Sanitation Data'!$F$28,0,10*ROW('Sanitation Data'!F196)))</f>
        <v/>
      </c>
      <c r="CV202" s="298" t="str">
        <f ca="true">+IF(OFFSET('Sanitation Data'!$F$29,0,10*ROW('Sanitation Data'!F196))="","",OFFSET('Sanitation Data'!$F$29,0,10*ROW('Sanitation Data'!F196)))</f>
        <v/>
      </c>
      <c r="CW202" s="298" t="str">
        <f ca="true">+IF(OFFSET('Sanitation Data'!$F$30,0,10*ROW('Sanitation Data'!F196))="","",OFFSET('Sanitation Data'!$F$30,0,10*ROW('Sanitation Data'!F196)))</f>
        <v/>
      </c>
      <c r="CX202" s="298" t="str">
        <f ca="true">+IF(OFFSET('Sanitation Data'!$F$31,0,10*ROW('Sanitation Data'!F196))="","",OFFSET('Sanitation Data'!$F$31,0,10*ROW('Sanitation Data'!F196)))</f>
        <v/>
      </c>
      <c r="CY202" s="298" t="str">
        <f ca="true">+IF(OFFSET('Sanitation Data'!$F$32,0,10*ROW('Sanitation Data'!F196))="","",OFFSET('Sanitation Data'!$F$32,0,10*ROW('Sanitation Data'!F196)))</f>
        <v/>
      </c>
      <c r="CZ202" s="298" t="str">
        <f ca="true">+IF(OFFSET('Sanitation Data'!$G$28,0,10*ROW('Sanitation Data'!G196))="","",OFFSET('Sanitation Data'!$G$28,0,10*ROW('Sanitation Data'!G196)))</f>
        <v/>
      </c>
      <c r="DA202" s="298" t="str">
        <f ca="true">+IF(OFFSET('Sanitation Data'!$G$29,0,10*ROW('Sanitation Data'!G196))="","",OFFSET('Sanitation Data'!$G$29,0,10*ROW('Sanitation Data'!G196)))</f>
        <v/>
      </c>
      <c r="DB202" s="298" t="str">
        <f ca="true">+IF(OFFSET('Sanitation Data'!$G$30,0,10*ROW('Sanitation Data'!G196))="","",OFFSET('Sanitation Data'!$G$30,0,10*ROW('Sanitation Data'!G196)))</f>
        <v/>
      </c>
      <c r="DC202" s="298" t="str">
        <f ca="true">+IF(OFFSET('Sanitation Data'!$G$31,0,10*ROW('Sanitation Data'!G196))="","",OFFSET('Sanitation Data'!$G$31,0,10*ROW('Sanitation Data'!G196)))</f>
        <v/>
      </c>
      <c r="DD202" s="298" t="str">
        <f ca="true">+IF(OFFSET('Sanitation Data'!$G$32,0,10*ROW('Sanitation Data'!G196))="","",OFFSET('Sanitation Data'!$G$32,0,10*ROW('Sanitation Data'!G196)))</f>
        <v/>
      </c>
      <c r="DE202" s="298" t="str">
        <f ca="true">+IF(OFFSET('Sanitation Data'!$H$28,0,10*ROW('Sanitation Data'!H196))="","",OFFSET('Sanitation Data'!$H$28,0,10*ROW('Sanitation Data'!H196)))</f>
        <v/>
      </c>
      <c r="DF202" s="298" t="str">
        <f ca="true">+IF(OFFSET('Sanitation Data'!$H$29,0,10*ROW('Sanitation Data'!H196))="","",OFFSET('Sanitation Data'!$H$29,0,10*ROW('Sanitation Data'!H196)))</f>
        <v/>
      </c>
      <c r="DG202" s="298" t="str">
        <f ca="true">+IF(OFFSET('Sanitation Data'!$H$30,0,10*ROW('Sanitation Data'!H196))="","",OFFSET('Sanitation Data'!$H$30,0,10*ROW('Sanitation Data'!H196)))</f>
        <v/>
      </c>
      <c r="DH202" s="298" t="str">
        <f ca="true">+IF(OFFSET('Sanitation Data'!$H$31,0,10*ROW('Sanitation Data'!H196))="","",OFFSET('Sanitation Data'!$H$31,0,10*ROW('Sanitation Data'!H196)))</f>
        <v/>
      </c>
      <c r="DI202" s="298" t="str">
        <f ca="true">+IF(OFFSET('Sanitation Data'!$H$32,0,10*ROW('Sanitation Data'!H196))="","",OFFSET('Sanitation Data'!$H$32,0,10*ROW('Sanitation Data'!H196)))</f>
        <v/>
      </c>
      <c r="DJ202" s="298" t="str">
        <f ca="true">+IF(OFFSET('Sanitation Data'!$I$28,0,10*ROW('Sanitation Data'!I196))="","",OFFSET('Sanitation Data'!$I$28,0,10*ROW('Sanitation Data'!I196)))</f>
        <v/>
      </c>
      <c r="DK202" s="298" t="str">
        <f ca="true">+IF(OFFSET('Sanitation Data'!$I$29,0,10*ROW('Sanitation Data'!I196))="","",OFFSET('Sanitation Data'!$I$29,0,10*ROW('Sanitation Data'!I196)))</f>
        <v/>
      </c>
      <c r="DL202" s="298" t="str">
        <f ca="true">+IF(OFFSET('Sanitation Data'!$I$30,0,10*ROW('Sanitation Data'!I196))="","",OFFSET('Sanitation Data'!$I$30,0,10*ROW('Sanitation Data'!I196)))</f>
        <v/>
      </c>
      <c r="DM202" s="298" t="str">
        <f ca="true">+IF(OFFSET('Sanitation Data'!$I$31,0,10*ROW('Sanitation Data'!I196))="","",OFFSET('Sanitation Data'!$I$31,0,10*ROW('Sanitation Data'!I196)))</f>
        <v/>
      </c>
      <c r="DN202" s="298" t="str">
        <f ca="true">+IF(OFFSET('Sanitation Data'!$I$32,0,10*ROW('Sanitation Data'!I196))="","",OFFSET('Sanitation Data'!$I$32,0,10*ROW('Sanitation Data'!I196)))</f>
        <v/>
      </c>
      <c r="DO202" s="298" t="str">
        <f ca="true">+IF(OFFSET('Hygiene Data'!$D$11,0,10*ROW('Hygiene Data'!D196))="","",OFFSET('Hygiene Data'!$D$11,0,10*ROW('Hygiene Data'!D196)))</f>
        <v/>
      </c>
      <c r="DP202" s="298" t="str">
        <f ca="true">+IF(OFFSET('Hygiene Data'!$D$12,0,10*ROW('Hygiene Data'!D196))="","",OFFSET('Hygiene Data'!$D$12,0,10*ROW('Hygiene Data'!D196)))</f>
        <v/>
      </c>
      <c r="DQ202" s="298" t="str">
        <f ca="true">+IF(OFFSET('Hygiene Data'!$D$13,0,10*ROW('Hygiene Data'!D196))="","",OFFSET('Hygiene Data'!$D$13,0,10*ROW('Hygiene Data'!D196)))</f>
        <v/>
      </c>
      <c r="DR202" s="298" t="str">
        <f ca="true">+IF(OFFSET('Hygiene Data'!$E$11,0,10*ROW('Hygiene Data'!E196))="","",OFFSET('Hygiene Data'!$E$11,0,10*ROW('Hygiene Data'!E196)))</f>
        <v/>
      </c>
      <c r="DS202" s="298" t="str">
        <f ca="true">+IF(OFFSET('Hygiene Data'!$E$12,0,10*ROW('Hygiene Data'!E196))="","",OFFSET('Hygiene Data'!$E$12,0,10*ROW('Hygiene Data'!E196)))</f>
        <v/>
      </c>
      <c r="DT202" s="298" t="str">
        <f ca="true">+IF(OFFSET('Hygiene Data'!$E$13,0,10*ROW('Hygiene Data'!E196))="","",OFFSET('Hygiene Data'!$E$13,0,10*ROW('Hygiene Data'!E196)))</f>
        <v/>
      </c>
      <c r="DU202" s="298" t="str">
        <f ca="true">+IF(OFFSET('Hygiene Data'!$F$11,0,10*ROW('Hygiene Data'!F196))="","",OFFSET('Hygiene Data'!$F$11,0,10*ROW('Hygiene Data'!F196)))</f>
        <v/>
      </c>
      <c r="DV202" s="298" t="str">
        <f ca="true">+IF(OFFSET('Hygiene Data'!$F$12,0,10*ROW('Hygiene Data'!F196))="","",OFFSET('Hygiene Data'!$F$12,0,10*ROW('Hygiene Data'!F196)))</f>
        <v/>
      </c>
      <c r="DW202" s="298" t="str">
        <f ca="true">+IF(OFFSET('Hygiene Data'!$F$13,0,10*ROW('Hygiene Data'!F196))="","",OFFSET('Hygiene Data'!$F$13,0,10*ROW('Hygiene Data'!F196)))</f>
        <v/>
      </c>
      <c r="DX202" s="298" t="str">
        <f ca="true">+IF(OFFSET('Hygiene Data'!$G$11,0,10*ROW('Hygiene Data'!G196))="","",OFFSET('Hygiene Data'!$G$11,0,10*ROW('Hygiene Data'!G196)))</f>
        <v/>
      </c>
      <c r="DY202" s="298" t="str">
        <f ca="true">+IF(OFFSET('Hygiene Data'!$G$12,0,10*ROW('Hygiene Data'!G196))="","",OFFSET('Hygiene Data'!$G$12,0,10*ROW('Hygiene Data'!G196)))</f>
        <v/>
      </c>
      <c r="DZ202" s="298" t="str">
        <f ca="true">+IF(OFFSET('Hygiene Data'!$G$13,0,10*ROW('Hygiene Data'!G196))="","",OFFSET('Hygiene Data'!$G$13,0,10*ROW('Hygiene Data'!G196)))</f>
        <v/>
      </c>
      <c r="EA202" s="298" t="str">
        <f ca="true">+IF(OFFSET('Hygiene Data'!$H$11,0,10*ROW('Hygiene Data'!H196))="","",OFFSET('Hygiene Data'!$H$11,0,10*ROW('Hygiene Data'!H196)))</f>
        <v/>
      </c>
      <c r="EB202" s="298" t="str">
        <f ca="true">+IF(OFFSET('Hygiene Data'!$H$12,0,10*ROW('Hygiene Data'!H196))="","",OFFSET('Hygiene Data'!$H$12,0,10*ROW('Hygiene Data'!H196)))</f>
        <v/>
      </c>
      <c r="EC202" s="298" t="str">
        <f ca="true">+IF(OFFSET('Hygiene Data'!$H$13,0,10*ROW('Hygiene Data'!H196))="","",OFFSET('Hygiene Data'!$H$13,0,10*ROW('Hygiene Data'!H196)))</f>
        <v/>
      </c>
      <c r="ED202" s="298" t="str">
        <f ca="true">+IF(OFFSET('Hygiene Data'!$I$11,0,10*ROW('Hygiene Data'!I196))="","",OFFSET('Hygiene Data'!$I$11,0,10*ROW('Hygiene Data'!I196)))</f>
        <v/>
      </c>
      <c r="EE202" s="298" t="str">
        <f ca="true">+IF(OFFSET('Hygiene Data'!$I$12,0,10*ROW('Hygiene Data'!I196))="","",OFFSET('Hygiene Data'!$I$12,0,10*ROW('Hygiene Data'!I196)))</f>
        <v/>
      </c>
      <c r="EF202" s="298"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54"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8"/>
      <c r="BS203" s="298" t="str">
        <f ca="true">+IF(OFFSET('Water Data'!$D$27,0,10*ROW('Water Data'!D197))="","",OFFSET('Water Data'!$D$27,0,10*ROW('Water Data'!D197)))</f>
        <v/>
      </c>
      <c r="BT203" s="298" t="str">
        <f ca="true">+IF(OFFSET('Water Data'!$D$28,0,10*ROW('Water Data'!D197))="","",OFFSET('Water Data'!$D$28,0,10*ROW('Water Data'!D197)))</f>
        <v/>
      </c>
      <c r="BU203" s="298" t="str">
        <f ca="true">+IF(OFFSET('Water Data'!$D$29,0,10*ROW('Water Data'!D197))="","",OFFSET('Water Data'!$D$29,0,10*ROW('Water Data'!D197)))</f>
        <v/>
      </c>
      <c r="BV203" s="298" t="str">
        <f ca="true">+IF(OFFSET('Water Data'!$E$27,0,10*ROW('Water Data'!E197))="","",OFFSET('Water Data'!$E$27,0,10*ROW('Water Data'!E197)))</f>
        <v/>
      </c>
      <c r="BW203" s="298" t="str">
        <f ca="true">+IF(OFFSET('Water Data'!$E$28,0,10*ROW('Water Data'!E197))="","",OFFSET('Water Data'!$E$28,0,10*ROW('Water Data'!E197)))</f>
        <v/>
      </c>
      <c r="BX203" s="298" t="str">
        <f ca="true">+IF(OFFSET('Water Data'!$E$29,0,10*ROW('Water Data'!E197))="","",OFFSET('Water Data'!$E$29,0,10*ROW('Water Data'!E197)))</f>
        <v/>
      </c>
      <c r="BY203" s="298" t="str">
        <f ca="true">+IF(OFFSET('Water Data'!$F$27,0,10*ROW('Water Data'!F197))="","",OFFSET('Water Data'!$F$27,0,10*ROW('Water Data'!F197)))</f>
        <v/>
      </c>
      <c r="BZ203" s="298" t="str">
        <f ca="true">+IF(OFFSET('Water Data'!$F$28,0,10*ROW('Water Data'!F197))="","",OFFSET('Water Data'!$F$28,0,10*ROW('Water Data'!F197)))</f>
        <v/>
      </c>
      <c r="CA203" s="298" t="str">
        <f ca="true">+IF(OFFSET('Water Data'!$F$29,0,10*ROW('Water Data'!F197))="","",OFFSET('Water Data'!$F$29,0,10*ROW('Water Data'!F197)))</f>
        <v/>
      </c>
      <c r="CB203" s="298" t="str">
        <f ca="true">+IF(OFFSET('Water Data'!$G$27,0,10*ROW('Water Data'!G197))="","",OFFSET('Water Data'!$G$27,0,10*ROW('Water Data'!G197)))</f>
        <v/>
      </c>
      <c r="CC203" s="298" t="str">
        <f ca="true">+IF(OFFSET('Water Data'!$G$28,0,10*ROW('Water Data'!G197))="","",OFFSET('Water Data'!$G$28,0,10*ROW('Water Data'!G197)))</f>
        <v/>
      </c>
      <c r="CD203" s="298" t="str">
        <f ca="true">+IF(OFFSET('Water Data'!$G$29,0,10*ROW('Water Data'!G197))="","",OFFSET('Water Data'!$G$29,0,10*ROW('Water Data'!G197)))</f>
        <v/>
      </c>
      <c r="CE203" s="298" t="str">
        <f ca="true">+IF(OFFSET('Water Data'!$H$27,0,10*ROW('Water Data'!H197))="","",OFFSET('Water Data'!$H$27,0,10*ROW('Water Data'!H197)))</f>
        <v/>
      </c>
      <c r="CF203" s="298" t="str">
        <f ca="true">+IF(OFFSET('Water Data'!$H$28,0,10*ROW('Water Data'!H197))="","",OFFSET('Water Data'!$H$28,0,10*ROW('Water Data'!H197)))</f>
        <v/>
      </c>
      <c r="CG203" s="298" t="str">
        <f ca="true">+IF(OFFSET('Water Data'!$H$29,0,10*ROW('Water Data'!H197))="","",OFFSET('Water Data'!$H$29,0,10*ROW('Water Data'!H197)))</f>
        <v/>
      </c>
      <c r="CH203" s="298" t="str">
        <f ca="true">+IF(OFFSET('Water Data'!$I$27,0,10*ROW('Water Data'!I197))="","",OFFSET('Water Data'!$I$27,0,10*ROW('Water Data'!I197)))</f>
        <v/>
      </c>
      <c r="CI203" s="298" t="str">
        <f ca="true">+IF(OFFSET('Water Data'!$I$28,0,10*ROW('Water Data'!I197))="","",OFFSET('Water Data'!$I$28,0,10*ROW('Water Data'!I197)))</f>
        <v/>
      </c>
      <c r="CJ203" s="298" t="str">
        <f ca="true">+IF(OFFSET('Water Data'!$I$29,0,10*ROW('Water Data'!I197))="","",OFFSET('Water Data'!$I$29,0,10*ROW('Water Data'!I197)))</f>
        <v/>
      </c>
      <c r="CK203" s="298" t="str">
        <f ca="true">+IF(OFFSET('Sanitation Data'!$D$28,0,10*ROW('Sanitation Data'!D197))="","",OFFSET('Sanitation Data'!$D$28,0,10*ROW('Sanitation Data'!D197)))</f>
        <v/>
      </c>
      <c r="CL203" s="298" t="str">
        <f ca="true">+IF(OFFSET('Sanitation Data'!$D$29,0,10*ROW('Sanitation Data'!D197))="","",OFFSET('Sanitation Data'!$D$29,0,10*ROW('Sanitation Data'!D197)))</f>
        <v/>
      </c>
      <c r="CM203" s="298" t="str">
        <f ca="true">+IF(OFFSET('Sanitation Data'!$D$30,0,10*ROW('Sanitation Data'!D197))="","",OFFSET('Sanitation Data'!$D$30,0,10*ROW('Sanitation Data'!D197)))</f>
        <v/>
      </c>
      <c r="CN203" s="298" t="str">
        <f ca="true">+IF(OFFSET('Sanitation Data'!$D$31,0,10*ROW('Sanitation Data'!D197))="","",OFFSET('Sanitation Data'!$D$31,0,10*ROW('Sanitation Data'!D197)))</f>
        <v/>
      </c>
      <c r="CO203" s="298" t="str">
        <f ca="true">+IF(OFFSET('Sanitation Data'!$D$32,0,10*ROW('Sanitation Data'!D197))="","",OFFSET('Sanitation Data'!$D$32,0,10*ROW('Sanitation Data'!D197)))</f>
        <v/>
      </c>
      <c r="CP203" s="298" t="str">
        <f ca="true">+IF(OFFSET('Sanitation Data'!$E$28,0,10*ROW('Sanitation Data'!E197))="","",OFFSET('Sanitation Data'!$E$28,0,10*ROW('Sanitation Data'!E197)))</f>
        <v/>
      </c>
      <c r="CQ203" s="298" t="str">
        <f ca="true">+IF(OFFSET('Sanitation Data'!$E$29,0,10*ROW('Sanitation Data'!E197))="","",OFFSET('Sanitation Data'!$E$29,0,10*ROW('Sanitation Data'!E197)))</f>
        <v/>
      </c>
      <c r="CR203" s="298" t="str">
        <f ca="true">+IF(OFFSET('Sanitation Data'!$E$30,0,10*ROW('Sanitation Data'!E197))="","",OFFSET('Sanitation Data'!$E$30,0,10*ROW('Sanitation Data'!E197)))</f>
        <v/>
      </c>
      <c r="CS203" s="298" t="str">
        <f ca="true">+IF(OFFSET('Sanitation Data'!$E$31,0,10*ROW('Sanitation Data'!E197))="","",OFFSET('Sanitation Data'!$E$31,0,10*ROW('Sanitation Data'!E197)))</f>
        <v/>
      </c>
      <c r="CT203" s="298" t="str">
        <f ca="true">+IF(OFFSET('Sanitation Data'!$E$32,0,10*ROW('Sanitation Data'!E197))="","",OFFSET('Sanitation Data'!$E$32,0,10*ROW('Sanitation Data'!E197)))</f>
        <v/>
      </c>
      <c r="CU203" s="298" t="str">
        <f ca="true">+IF(OFFSET('Sanitation Data'!$F$28,0,10*ROW('Sanitation Data'!F197))="","",OFFSET('Sanitation Data'!$F$28,0,10*ROW('Sanitation Data'!F197)))</f>
        <v/>
      </c>
      <c r="CV203" s="298" t="str">
        <f ca="true">+IF(OFFSET('Sanitation Data'!$F$29,0,10*ROW('Sanitation Data'!F197))="","",OFFSET('Sanitation Data'!$F$29,0,10*ROW('Sanitation Data'!F197)))</f>
        <v/>
      </c>
      <c r="CW203" s="298" t="str">
        <f ca="true">+IF(OFFSET('Sanitation Data'!$F$30,0,10*ROW('Sanitation Data'!F197))="","",OFFSET('Sanitation Data'!$F$30,0,10*ROW('Sanitation Data'!F197)))</f>
        <v/>
      </c>
      <c r="CX203" s="298" t="str">
        <f ca="true">+IF(OFFSET('Sanitation Data'!$F$31,0,10*ROW('Sanitation Data'!F197))="","",OFFSET('Sanitation Data'!$F$31,0,10*ROW('Sanitation Data'!F197)))</f>
        <v/>
      </c>
      <c r="CY203" s="298" t="str">
        <f ca="true">+IF(OFFSET('Sanitation Data'!$F$32,0,10*ROW('Sanitation Data'!F197))="","",OFFSET('Sanitation Data'!$F$32,0,10*ROW('Sanitation Data'!F197)))</f>
        <v/>
      </c>
      <c r="CZ203" s="298" t="str">
        <f ca="true">+IF(OFFSET('Sanitation Data'!$G$28,0,10*ROW('Sanitation Data'!G197))="","",OFFSET('Sanitation Data'!$G$28,0,10*ROW('Sanitation Data'!G197)))</f>
        <v/>
      </c>
      <c r="DA203" s="298" t="str">
        <f ca="true">+IF(OFFSET('Sanitation Data'!$G$29,0,10*ROW('Sanitation Data'!G197))="","",OFFSET('Sanitation Data'!$G$29,0,10*ROW('Sanitation Data'!G197)))</f>
        <v/>
      </c>
      <c r="DB203" s="298" t="str">
        <f ca="true">+IF(OFFSET('Sanitation Data'!$G$30,0,10*ROW('Sanitation Data'!G197))="","",OFFSET('Sanitation Data'!$G$30,0,10*ROW('Sanitation Data'!G197)))</f>
        <v/>
      </c>
      <c r="DC203" s="298" t="str">
        <f ca="true">+IF(OFFSET('Sanitation Data'!$G$31,0,10*ROW('Sanitation Data'!G197))="","",OFFSET('Sanitation Data'!$G$31,0,10*ROW('Sanitation Data'!G197)))</f>
        <v/>
      </c>
      <c r="DD203" s="298" t="str">
        <f ca="true">+IF(OFFSET('Sanitation Data'!$G$32,0,10*ROW('Sanitation Data'!G197))="","",OFFSET('Sanitation Data'!$G$32,0,10*ROW('Sanitation Data'!G197)))</f>
        <v/>
      </c>
      <c r="DE203" s="298" t="str">
        <f ca="true">+IF(OFFSET('Sanitation Data'!$H$28,0,10*ROW('Sanitation Data'!H197))="","",OFFSET('Sanitation Data'!$H$28,0,10*ROW('Sanitation Data'!H197)))</f>
        <v/>
      </c>
      <c r="DF203" s="298" t="str">
        <f ca="true">+IF(OFFSET('Sanitation Data'!$H$29,0,10*ROW('Sanitation Data'!H197))="","",OFFSET('Sanitation Data'!$H$29,0,10*ROW('Sanitation Data'!H197)))</f>
        <v/>
      </c>
      <c r="DG203" s="298" t="str">
        <f ca="true">+IF(OFFSET('Sanitation Data'!$H$30,0,10*ROW('Sanitation Data'!H197))="","",OFFSET('Sanitation Data'!$H$30,0,10*ROW('Sanitation Data'!H197)))</f>
        <v/>
      </c>
      <c r="DH203" s="298" t="str">
        <f ca="true">+IF(OFFSET('Sanitation Data'!$H$31,0,10*ROW('Sanitation Data'!H197))="","",OFFSET('Sanitation Data'!$H$31,0,10*ROW('Sanitation Data'!H197)))</f>
        <v/>
      </c>
      <c r="DI203" s="298" t="str">
        <f ca="true">+IF(OFFSET('Sanitation Data'!$H$32,0,10*ROW('Sanitation Data'!H197))="","",OFFSET('Sanitation Data'!$H$32,0,10*ROW('Sanitation Data'!H197)))</f>
        <v/>
      </c>
      <c r="DJ203" s="298" t="str">
        <f ca="true">+IF(OFFSET('Sanitation Data'!$I$28,0,10*ROW('Sanitation Data'!I197))="","",OFFSET('Sanitation Data'!$I$28,0,10*ROW('Sanitation Data'!I197)))</f>
        <v/>
      </c>
      <c r="DK203" s="298" t="str">
        <f ca="true">+IF(OFFSET('Sanitation Data'!$I$29,0,10*ROW('Sanitation Data'!I197))="","",OFFSET('Sanitation Data'!$I$29,0,10*ROW('Sanitation Data'!I197)))</f>
        <v/>
      </c>
      <c r="DL203" s="298" t="str">
        <f ca="true">+IF(OFFSET('Sanitation Data'!$I$30,0,10*ROW('Sanitation Data'!I197))="","",OFFSET('Sanitation Data'!$I$30,0,10*ROW('Sanitation Data'!I197)))</f>
        <v/>
      </c>
      <c r="DM203" s="298" t="str">
        <f ca="true">+IF(OFFSET('Sanitation Data'!$I$31,0,10*ROW('Sanitation Data'!I197))="","",OFFSET('Sanitation Data'!$I$31,0,10*ROW('Sanitation Data'!I197)))</f>
        <v/>
      </c>
      <c r="DN203" s="298" t="str">
        <f ca="true">+IF(OFFSET('Sanitation Data'!$I$32,0,10*ROW('Sanitation Data'!I197))="","",OFFSET('Sanitation Data'!$I$32,0,10*ROW('Sanitation Data'!I197)))</f>
        <v/>
      </c>
      <c r="DO203" s="298" t="str">
        <f ca="true">+IF(OFFSET('Hygiene Data'!$D$11,0,10*ROW('Hygiene Data'!D197))="","",OFFSET('Hygiene Data'!$D$11,0,10*ROW('Hygiene Data'!D197)))</f>
        <v/>
      </c>
      <c r="DP203" s="298" t="str">
        <f ca="true">+IF(OFFSET('Hygiene Data'!$D$12,0,10*ROW('Hygiene Data'!D197))="","",OFFSET('Hygiene Data'!$D$12,0,10*ROW('Hygiene Data'!D197)))</f>
        <v/>
      </c>
      <c r="DQ203" s="298" t="str">
        <f ca="true">+IF(OFFSET('Hygiene Data'!$D$13,0,10*ROW('Hygiene Data'!D197))="","",OFFSET('Hygiene Data'!$D$13,0,10*ROW('Hygiene Data'!D197)))</f>
        <v/>
      </c>
      <c r="DR203" s="298" t="str">
        <f ca="true">+IF(OFFSET('Hygiene Data'!$E$11,0,10*ROW('Hygiene Data'!E197))="","",OFFSET('Hygiene Data'!$E$11,0,10*ROW('Hygiene Data'!E197)))</f>
        <v/>
      </c>
      <c r="DS203" s="298" t="str">
        <f ca="true">+IF(OFFSET('Hygiene Data'!$E$12,0,10*ROW('Hygiene Data'!E197))="","",OFFSET('Hygiene Data'!$E$12,0,10*ROW('Hygiene Data'!E197)))</f>
        <v/>
      </c>
      <c r="DT203" s="298" t="str">
        <f ca="true">+IF(OFFSET('Hygiene Data'!$E$13,0,10*ROW('Hygiene Data'!E197))="","",OFFSET('Hygiene Data'!$E$13,0,10*ROW('Hygiene Data'!E197)))</f>
        <v/>
      </c>
      <c r="DU203" s="298" t="str">
        <f ca="true">+IF(OFFSET('Hygiene Data'!$F$11,0,10*ROW('Hygiene Data'!F197))="","",OFFSET('Hygiene Data'!$F$11,0,10*ROW('Hygiene Data'!F197)))</f>
        <v/>
      </c>
      <c r="DV203" s="298" t="str">
        <f ca="true">+IF(OFFSET('Hygiene Data'!$F$12,0,10*ROW('Hygiene Data'!F197))="","",OFFSET('Hygiene Data'!$F$12,0,10*ROW('Hygiene Data'!F197)))</f>
        <v/>
      </c>
      <c r="DW203" s="298" t="str">
        <f ca="true">+IF(OFFSET('Hygiene Data'!$F$13,0,10*ROW('Hygiene Data'!F197))="","",OFFSET('Hygiene Data'!$F$13,0,10*ROW('Hygiene Data'!F197)))</f>
        <v/>
      </c>
      <c r="DX203" s="298" t="str">
        <f ca="true">+IF(OFFSET('Hygiene Data'!$G$11,0,10*ROW('Hygiene Data'!G197))="","",OFFSET('Hygiene Data'!$G$11,0,10*ROW('Hygiene Data'!G197)))</f>
        <v/>
      </c>
      <c r="DY203" s="298" t="str">
        <f ca="true">+IF(OFFSET('Hygiene Data'!$G$12,0,10*ROW('Hygiene Data'!G197))="","",OFFSET('Hygiene Data'!$G$12,0,10*ROW('Hygiene Data'!G197)))</f>
        <v/>
      </c>
      <c r="DZ203" s="298" t="str">
        <f ca="true">+IF(OFFSET('Hygiene Data'!$G$13,0,10*ROW('Hygiene Data'!G197))="","",OFFSET('Hygiene Data'!$G$13,0,10*ROW('Hygiene Data'!G197)))</f>
        <v/>
      </c>
      <c r="EA203" s="298" t="str">
        <f ca="true">+IF(OFFSET('Hygiene Data'!$H$11,0,10*ROW('Hygiene Data'!H197))="","",OFFSET('Hygiene Data'!$H$11,0,10*ROW('Hygiene Data'!H197)))</f>
        <v/>
      </c>
      <c r="EB203" s="298" t="str">
        <f ca="true">+IF(OFFSET('Hygiene Data'!$H$12,0,10*ROW('Hygiene Data'!H197))="","",OFFSET('Hygiene Data'!$H$12,0,10*ROW('Hygiene Data'!H197)))</f>
        <v/>
      </c>
      <c r="EC203" s="298" t="str">
        <f ca="true">+IF(OFFSET('Hygiene Data'!$H$13,0,10*ROW('Hygiene Data'!H197))="","",OFFSET('Hygiene Data'!$H$13,0,10*ROW('Hygiene Data'!H197)))</f>
        <v/>
      </c>
      <c r="ED203" s="298" t="str">
        <f ca="true">+IF(OFFSET('Hygiene Data'!$I$11,0,10*ROW('Hygiene Data'!I197))="","",OFFSET('Hygiene Data'!$I$11,0,10*ROW('Hygiene Data'!I197)))</f>
        <v/>
      </c>
      <c r="EE203" s="298" t="str">
        <f ca="true">+IF(OFFSET('Hygiene Data'!$I$12,0,10*ROW('Hygiene Data'!I197))="","",OFFSET('Hygiene Data'!$I$12,0,10*ROW('Hygiene Data'!I197)))</f>
        <v/>
      </c>
      <c r="EF203" s="298"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54"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8"/>
      <c r="BS204" s="298" t="str">
        <f ca="true">+IF(OFFSET('Water Data'!$D$27,0,10*ROW('Water Data'!D198))="","",OFFSET('Water Data'!$D$27,0,10*ROW('Water Data'!D198)))</f>
        <v/>
      </c>
      <c r="BT204" s="298" t="str">
        <f ca="true">+IF(OFFSET('Water Data'!$D$28,0,10*ROW('Water Data'!D198))="","",OFFSET('Water Data'!$D$28,0,10*ROW('Water Data'!D198)))</f>
        <v/>
      </c>
      <c r="BU204" s="298" t="str">
        <f ca="true">+IF(OFFSET('Water Data'!$D$29,0,10*ROW('Water Data'!D198))="","",OFFSET('Water Data'!$D$29,0,10*ROW('Water Data'!D198)))</f>
        <v/>
      </c>
      <c r="BV204" s="298" t="str">
        <f ca="true">+IF(OFFSET('Water Data'!$E$27,0,10*ROW('Water Data'!E198))="","",OFFSET('Water Data'!$E$27,0,10*ROW('Water Data'!E198)))</f>
        <v/>
      </c>
      <c r="BW204" s="298" t="str">
        <f ca="true">+IF(OFFSET('Water Data'!$E$28,0,10*ROW('Water Data'!E198))="","",OFFSET('Water Data'!$E$28,0,10*ROW('Water Data'!E198)))</f>
        <v/>
      </c>
      <c r="BX204" s="298" t="str">
        <f ca="true">+IF(OFFSET('Water Data'!$E$29,0,10*ROW('Water Data'!E198))="","",OFFSET('Water Data'!$E$29,0,10*ROW('Water Data'!E198)))</f>
        <v/>
      </c>
      <c r="BY204" s="298" t="str">
        <f ca="true">+IF(OFFSET('Water Data'!$F$27,0,10*ROW('Water Data'!F198))="","",OFFSET('Water Data'!$F$27,0,10*ROW('Water Data'!F198)))</f>
        <v/>
      </c>
      <c r="BZ204" s="298" t="str">
        <f ca="true">+IF(OFFSET('Water Data'!$F$28,0,10*ROW('Water Data'!F198))="","",OFFSET('Water Data'!$F$28,0,10*ROW('Water Data'!F198)))</f>
        <v/>
      </c>
      <c r="CA204" s="298" t="str">
        <f ca="true">+IF(OFFSET('Water Data'!$F$29,0,10*ROW('Water Data'!F198))="","",OFFSET('Water Data'!$F$29,0,10*ROW('Water Data'!F198)))</f>
        <v/>
      </c>
      <c r="CB204" s="298" t="str">
        <f ca="true">+IF(OFFSET('Water Data'!$G$27,0,10*ROW('Water Data'!G198))="","",OFFSET('Water Data'!$G$27,0,10*ROW('Water Data'!G198)))</f>
        <v/>
      </c>
      <c r="CC204" s="298" t="str">
        <f ca="true">+IF(OFFSET('Water Data'!$G$28,0,10*ROW('Water Data'!G198))="","",OFFSET('Water Data'!$G$28,0,10*ROW('Water Data'!G198)))</f>
        <v/>
      </c>
      <c r="CD204" s="298" t="str">
        <f ca="true">+IF(OFFSET('Water Data'!$G$29,0,10*ROW('Water Data'!G198))="","",OFFSET('Water Data'!$G$29,0,10*ROW('Water Data'!G198)))</f>
        <v/>
      </c>
      <c r="CE204" s="298" t="str">
        <f ca="true">+IF(OFFSET('Water Data'!$H$27,0,10*ROW('Water Data'!H198))="","",OFFSET('Water Data'!$H$27,0,10*ROW('Water Data'!H198)))</f>
        <v/>
      </c>
      <c r="CF204" s="298" t="str">
        <f ca="true">+IF(OFFSET('Water Data'!$H$28,0,10*ROW('Water Data'!H198))="","",OFFSET('Water Data'!$H$28,0,10*ROW('Water Data'!H198)))</f>
        <v/>
      </c>
      <c r="CG204" s="298" t="str">
        <f ca="true">+IF(OFFSET('Water Data'!$H$29,0,10*ROW('Water Data'!H198))="","",OFFSET('Water Data'!$H$29,0,10*ROW('Water Data'!H198)))</f>
        <v/>
      </c>
      <c r="CH204" s="298" t="str">
        <f ca="true">+IF(OFFSET('Water Data'!$I$27,0,10*ROW('Water Data'!I198))="","",OFFSET('Water Data'!$I$27,0,10*ROW('Water Data'!I198)))</f>
        <v/>
      </c>
      <c r="CI204" s="298" t="str">
        <f ca="true">+IF(OFFSET('Water Data'!$I$28,0,10*ROW('Water Data'!I198))="","",OFFSET('Water Data'!$I$28,0,10*ROW('Water Data'!I198)))</f>
        <v/>
      </c>
      <c r="CJ204" s="298" t="str">
        <f ca="true">+IF(OFFSET('Water Data'!$I$29,0,10*ROW('Water Data'!I198))="","",OFFSET('Water Data'!$I$29,0,10*ROW('Water Data'!I198)))</f>
        <v/>
      </c>
      <c r="CK204" s="298" t="str">
        <f ca="true">+IF(OFFSET('Sanitation Data'!$D$28,0,10*ROW('Sanitation Data'!D198))="","",OFFSET('Sanitation Data'!$D$28,0,10*ROW('Sanitation Data'!D198)))</f>
        <v/>
      </c>
      <c r="CL204" s="298" t="str">
        <f ca="true">+IF(OFFSET('Sanitation Data'!$D$29,0,10*ROW('Sanitation Data'!D198))="","",OFFSET('Sanitation Data'!$D$29,0,10*ROW('Sanitation Data'!D198)))</f>
        <v/>
      </c>
      <c r="CM204" s="298" t="str">
        <f ca="true">+IF(OFFSET('Sanitation Data'!$D$30,0,10*ROW('Sanitation Data'!D198))="","",OFFSET('Sanitation Data'!$D$30,0,10*ROW('Sanitation Data'!D198)))</f>
        <v/>
      </c>
      <c r="CN204" s="298" t="str">
        <f ca="true">+IF(OFFSET('Sanitation Data'!$D$31,0,10*ROW('Sanitation Data'!D198))="","",OFFSET('Sanitation Data'!$D$31,0,10*ROW('Sanitation Data'!D198)))</f>
        <v/>
      </c>
      <c r="CO204" s="298" t="str">
        <f ca="true">+IF(OFFSET('Sanitation Data'!$D$32,0,10*ROW('Sanitation Data'!D198))="","",OFFSET('Sanitation Data'!$D$32,0,10*ROW('Sanitation Data'!D198)))</f>
        <v/>
      </c>
      <c r="CP204" s="298" t="str">
        <f ca="true">+IF(OFFSET('Sanitation Data'!$E$28,0,10*ROW('Sanitation Data'!E198))="","",OFFSET('Sanitation Data'!$E$28,0,10*ROW('Sanitation Data'!E198)))</f>
        <v/>
      </c>
      <c r="CQ204" s="298" t="str">
        <f ca="true">+IF(OFFSET('Sanitation Data'!$E$29,0,10*ROW('Sanitation Data'!E198))="","",OFFSET('Sanitation Data'!$E$29,0,10*ROW('Sanitation Data'!E198)))</f>
        <v/>
      </c>
      <c r="CR204" s="298" t="str">
        <f ca="true">+IF(OFFSET('Sanitation Data'!$E$30,0,10*ROW('Sanitation Data'!E198))="","",OFFSET('Sanitation Data'!$E$30,0,10*ROW('Sanitation Data'!E198)))</f>
        <v/>
      </c>
      <c r="CS204" s="298" t="str">
        <f ca="true">+IF(OFFSET('Sanitation Data'!$E$31,0,10*ROW('Sanitation Data'!E198))="","",OFFSET('Sanitation Data'!$E$31,0,10*ROW('Sanitation Data'!E198)))</f>
        <v/>
      </c>
      <c r="CT204" s="298" t="str">
        <f ca="true">+IF(OFFSET('Sanitation Data'!$E$32,0,10*ROW('Sanitation Data'!E198))="","",OFFSET('Sanitation Data'!$E$32,0,10*ROW('Sanitation Data'!E198)))</f>
        <v/>
      </c>
      <c r="CU204" s="298" t="str">
        <f ca="true">+IF(OFFSET('Sanitation Data'!$F$28,0,10*ROW('Sanitation Data'!F198))="","",OFFSET('Sanitation Data'!$F$28,0,10*ROW('Sanitation Data'!F198)))</f>
        <v/>
      </c>
      <c r="CV204" s="298" t="str">
        <f ca="true">+IF(OFFSET('Sanitation Data'!$F$29,0,10*ROW('Sanitation Data'!F198))="","",OFFSET('Sanitation Data'!$F$29,0,10*ROW('Sanitation Data'!F198)))</f>
        <v/>
      </c>
      <c r="CW204" s="298" t="str">
        <f ca="true">+IF(OFFSET('Sanitation Data'!$F$30,0,10*ROW('Sanitation Data'!F198))="","",OFFSET('Sanitation Data'!$F$30,0,10*ROW('Sanitation Data'!F198)))</f>
        <v/>
      </c>
      <c r="CX204" s="298" t="str">
        <f ca="true">+IF(OFFSET('Sanitation Data'!$F$31,0,10*ROW('Sanitation Data'!F198))="","",OFFSET('Sanitation Data'!$F$31,0,10*ROW('Sanitation Data'!F198)))</f>
        <v/>
      </c>
      <c r="CY204" s="298" t="str">
        <f ca="true">+IF(OFFSET('Sanitation Data'!$F$32,0,10*ROW('Sanitation Data'!F198))="","",OFFSET('Sanitation Data'!$F$32,0,10*ROW('Sanitation Data'!F198)))</f>
        <v/>
      </c>
      <c r="CZ204" s="298" t="str">
        <f ca="true">+IF(OFFSET('Sanitation Data'!$G$28,0,10*ROW('Sanitation Data'!G198))="","",OFFSET('Sanitation Data'!$G$28,0,10*ROW('Sanitation Data'!G198)))</f>
        <v/>
      </c>
      <c r="DA204" s="298" t="str">
        <f ca="true">+IF(OFFSET('Sanitation Data'!$G$29,0,10*ROW('Sanitation Data'!G198))="","",OFFSET('Sanitation Data'!$G$29,0,10*ROW('Sanitation Data'!G198)))</f>
        <v/>
      </c>
      <c r="DB204" s="298" t="str">
        <f ca="true">+IF(OFFSET('Sanitation Data'!$G$30,0,10*ROW('Sanitation Data'!G198))="","",OFFSET('Sanitation Data'!$G$30,0,10*ROW('Sanitation Data'!G198)))</f>
        <v/>
      </c>
      <c r="DC204" s="298" t="str">
        <f ca="true">+IF(OFFSET('Sanitation Data'!$G$31,0,10*ROW('Sanitation Data'!G198))="","",OFFSET('Sanitation Data'!$G$31,0,10*ROW('Sanitation Data'!G198)))</f>
        <v/>
      </c>
      <c r="DD204" s="298" t="str">
        <f ca="true">+IF(OFFSET('Sanitation Data'!$G$32,0,10*ROW('Sanitation Data'!G198))="","",OFFSET('Sanitation Data'!$G$32,0,10*ROW('Sanitation Data'!G198)))</f>
        <v/>
      </c>
      <c r="DE204" s="298" t="str">
        <f ca="true">+IF(OFFSET('Sanitation Data'!$H$28,0,10*ROW('Sanitation Data'!H198))="","",OFFSET('Sanitation Data'!$H$28,0,10*ROW('Sanitation Data'!H198)))</f>
        <v/>
      </c>
      <c r="DF204" s="298" t="str">
        <f ca="true">+IF(OFFSET('Sanitation Data'!$H$29,0,10*ROW('Sanitation Data'!H198))="","",OFFSET('Sanitation Data'!$H$29,0,10*ROW('Sanitation Data'!H198)))</f>
        <v/>
      </c>
      <c r="DG204" s="298" t="str">
        <f ca="true">+IF(OFFSET('Sanitation Data'!$H$30,0,10*ROW('Sanitation Data'!H198))="","",OFFSET('Sanitation Data'!$H$30,0,10*ROW('Sanitation Data'!H198)))</f>
        <v/>
      </c>
      <c r="DH204" s="298" t="str">
        <f ca="true">+IF(OFFSET('Sanitation Data'!$H$31,0,10*ROW('Sanitation Data'!H198))="","",OFFSET('Sanitation Data'!$H$31,0,10*ROW('Sanitation Data'!H198)))</f>
        <v/>
      </c>
      <c r="DI204" s="298" t="str">
        <f ca="true">+IF(OFFSET('Sanitation Data'!$H$32,0,10*ROW('Sanitation Data'!H198))="","",OFFSET('Sanitation Data'!$H$32,0,10*ROW('Sanitation Data'!H198)))</f>
        <v/>
      </c>
      <c r="DJ204" s="298" t="str">
        <f ca="true">+IF(OFFSET('Sanitation Data'!$I$28,0,10*ROW('Sanitation Data'!I198))="","",OFFSET('Sanitation Data'!$I$28,0,10*ROW('Sanitation Data'!I198)))</f>
        <v/>
      </c>
      <c r="DK204" s="298" t="str">
        <f ca="true">+IF(OFFSET('Sanitation Data'!$I$29,0,10*ROW('Sanitation Data'!I198))="","",OFFSET('Sanitation Data'!$I$29,0,10*ROW('Sanitation Data'!I198)))</f>
        <v/>
      </c>
      <c r="DL204" s="298" t="str">
        <f ca="true">+IF(OFFSET('Sanitation Data'!$I$30,0,10*ROW('Sanitation Data'!I198))="","",OFFSET('Sanitation Data'!$I$30,0,10*ROW('Sanitation Data'!I198)))</f>
        <v/>
      </c>
      <c r="DM204" s="298" t="str">
        <f ca="true">+IF(OFFSET('Sanitation Data'!$I$31,0,10*ROW('Sanitation Data'!I198))="","",OFFSET('Sanitation Data'!$I$31,0,10*ROW('Sanitation Data'!I198)))</f>
        <v/>
      </c>
      <c r="DN204" s="298" t="str">
        <f ca="true">+IF(OFFSET('Sanitation Data'!$I$32,0,10*ROW('Sanitation Data'!I198))="","",OFFSET('Sanitation Data'!$I$32,0,10*ROW('Sanitation Data'!I198)))</f>
        <v/>
      </c>
      <c r="DO204" s="298" t="str">
        <f ca="true">+IF(OFFSET('Hygiene Data'!$D$11,0,10*ROW('Hygiene Data'!D198))="","",OFFSET('Hygiene Data'!$D$11,0,10*ROW('Hygiene Data'!D198)))</f>
        <v/>
      </c>
      <c r="DP204" s="298" t="str">
        <f ca="true">+IF(OFFSET('Hygiene Data'!$D$12,0,10*ROW('Hygiene Data'!D198))="","",OFFSET('Hygiene Data'!$D$12,0,10*ROW('Hygiene Data'!D198)))</f>
        <v/>
      </c>
      <c r="DQ204" s="298" t="str">
        <f ca="true">+IF(OFFSET('Hygiene Data'!$D$13,0,10*ROW('Hygiene Data'!D198))="","",OFFSET('Hygiene Data'!$D$13,0,10*ROW('Hygiene Data'!D198)))</f>
        <v/>
      </c>
      <c r="DR204" s="298" t="str">
        <f ca="true">+IF(OFFSET('Hygiene Data'!$E$11,0,10*ROW('Hygiene Data'!E198))="","",OFFSET('Hygiene Data'!$E$11,0,10*ROW('Hygiene Data'!E198)))</f>
        <v/>
      </c>
      <c r="DS204" s="298" t="str">
        <f ca="true">+IF(OFFSET('Hygiene Data'!$E$12,0,10*ROW('Hygiene Data'!E198))="","",OFFSET('Hygiene Data'!$E$12,0,10*ROW('Hygiene Data'!E198)))</f>
        <v/>
      </c>
      <c r="DT204" s="298" t="str">
        <f ca="true">+IF(OFFSET('Hygiene Data'!$E$13,0,10*ROW('Hygiene Data'!E198))="","",OFFSET('Hygiene Data'!$E$13,0,10*ROW('Hygiene Data'!E198)))</f>
        <v/>
      </c>
      <c r="DU204" s="298" t="str">
        <f ca="true">+IF(OFFSET('Hygiene Data'!$F$11,0,10*ROW('Hygiene Data'!F198))="","",OFFSET('Hygiene Data'!$F$11,0,10*ROW('Hygiene Data'!F198)))</f>
        <v/>
      </c>
      <c r="DV204" s="298" t="str">
        <f ca="true">+IF(OFFSET('Hygiene Data'!$F$12,0,10*ROW('Hygiene Data'!F198))="","",OFFSET('Hygiene Data'!$F$12,0,10*ROW('Hygiene Data'!F198)))</f>
        <v/>
      </c>
      <c r="DW204" s="298" t="str">
        <f ca="true">+IF(OFFSET('Hygiene Data'!$F$13,0,10*ROW('Hygiene Data'!F198))="","",OFFSET('Hygiene Data'!$F$13,0,10*ROW('Hygiene Data'!F198)))</f>
        <v/>
      </c>
      <c r="DX204" s="298" t="str">
        <f ca="true">+IF(OFFSET('Hygiene Data'!$G$11,0,10*ROW('Hygiene Data'!G198))="","",OFFSET('Hygiene Data'!$G$11,0,10*ROW('Hygiene Data'!G198)))</f>
        <v/>
      </c>
      <c r="DY204" s="298" t="str">
        <f ca="true">+IF(OFFSET('Hygiene Data'!$G$12,0,10*ROW('Hygiene Data'!G198))="","",OFFSET('Hygiene Data'!$G$12,0,10*ROW('Hygiene Data'!G198)))</f>
        <v/>
      </c>
      <c r="DZ204" s="298" t="str">
        <f ca="true">+IF(OFFSET('Hygiene Data'!$G$13,0,10*ROW('Hygiene Data'!G198))="","",OFFSET('Hygiene Data'!$G$13,0,10*ROW('Hygiene Data'!G198)))</f>
        <v/>
      </c>
      <c r="EA204" s="298" t="str">
        <f ca="true">+IF(OFFSET('Hygiene Data'!$H$11,0,10*ROW('Hygiene Data'!H198))="","",OFFSET('Hygiene Data'!$H$11,0,10*ROW('Hygiene Data'!H198)))</f>
        <v/>
      </c>
      <c r="EB204" s="298" t="str">
        <f ca="true">+IF(OFFSET('Hygiene Data'!$H$12,0,10*ROW('Hygiene Data'!H198))="","",OFFSET('Hygiene Data'!$H$12,0,10*ROW('Hygiene Data'!H198)))</f>
        <v/>
      </c>
      <c r="EC204" s="298" t="str">
        <f ca="true">+IF(OFFSET('Hygiene Data'!$H$13,0,10*ROW('Hygiene Data'!H198))="","",OFFSET('Hygiene Data'!$H$13,0,10*ROW('Hygiene Data'!H198)))</f>
        <v/>
      </c>
      <c r="ED204" s="298" t="str">
        <f ca="true">+IF(OFFSET('Hygiene Data'!$I$11,0,10*ROW('Hygiene Data'!I198))="","",OFFSET('Hygiene Data'!$I$11,0,10*ROW('Hygiene Data'!I198)))</f>
        <v/>
      </c>
      <c r="EE204" s="298" t="str">
        <f ca="true">+IF(OFFSET('Hygiene Data'!$I$12,0,10*ROW('Hygiene Data'!I198))="","",OFFSET('Hygiene Data'!$I$12,0,10*ROW('Hygiene Data'!I198)))</f>
        <v/>
      </c>
      <c r="EF204" s="298"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54"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8"/>
      <c r="BS205" s="298" t="str">
        <f ca="true">+IF(OFFSET('Water Data'!$D$27,0,10*ROW('Water Data'!D199))="","",OFFSET('Water Data'!$D$27,0,10*ROW('Water Data'!D199)))</f>
        <v/>
      </c>
      <c r="BT205" s="298" t="str">
        <f ca="true">+IF(OFFSET('Water Data'!$D$28,0,10*ROW('Water Data'!D199))="","",OFFSET('Water Data'!$D$28,0,10*ROW('Water Data'!D199)))</f>
        <v/>
      </c>
      <c r="BU205" s="298" t="str">
        <f ca="true">+IF(OFFSET('Water Data'!$D$29,0,10*ROW('Water Data'!D199))="","",OFFSET('Water Data'!$D$29,0,10*ROW('Water Data'!D199)))</f>
        <v/>
      </c>
      <c r="BV205" s="298" t="str">
        <f ca="true">+IF(OFFSET('Water Data'!$E$27,0,10*ROW('Water Data'!E199))="","",OFFSET('Water Data'!$E$27,0,10*ROW('Water Data'!E199)))</f>
        <v/>
      </c>
      <c r="BW205" s="298" t="str">
        <f ca="true">+IF(OFFSET('Water Data'!$E$28,0,10*ROW('Water Data'!E199))="","",OFFSET('Water Data'!$E$28,0,10*ROW('Water Data'!E199)))</f>
        <v/>
      </c>
      <c r="BX205" s="298" t="str">
        <f ca="true">+IF(OFFSET('Water Data'!$E$29,0,10*ROW('Water Data'!E199))="","",OFFSET('Water Data'!$E$29,0,10*ROW('Water Data'!E199)))</f>
        <v/>
      </c>
      <c r="BY205" s="298" t="str">
        <f ca="true">+IF(OFFSET('Water Data'!$F$27,0,10*ROW('Water Data'!F199))="","",OFFSET('Water Data'!$F$27,0,10*ROW('Water Data'!F199)))</f>
        <v/>
      </c>
      <c r="BZ205" s="298" t="str">
        <f ca="true">+IF(OFFSET('Water Data'!$F$28,0,10*ROW('Water Data'!F199))="","",OFFSET('Water Data'!$F$28,0,10*ROW('Water Data'!F199)))</f>
        <v/>
      </c>
      <c r="CA205" s="298" t="str">
        <f ca="true">+IF(OFFSET('Water Data'!$F$29,0,10*ROW('Water Data'!F199))="","",OFFSET('Water Data'!$F$29,0,10*ROW('Water Data'!F199)))</f>
        <v/>
      </c>
      <c r="CB205" s="298" t="str">
        <f ca="true">+IF(OFFSET('Water Data'!$G$27,0,10*ROW('Water Data'!G199))="","",OFFSET('Water Data'!$G$27,0,10*ROW('Water Data'!G199)))</f>
        <v/>
      </c>
      <c r="CC205" s="298" t="str">
        <f ca="true">+IF(OFFSET('Water Data'!$G$28,0,10*ROW('Water Data'!G199))="","",OFFSET('Water Data'!$G$28,0,10*ROW('Water Data'!G199)))</f>
        <v/>
      </c>
      <c r="CD205" s="298" t="str">
        <f ca="true">+IF(OFFSET('Water Data'!$G$29,0,10*ROW('Water Data'!G199))="","",OFFSET('Water Data'!$G$29,0,10*ROW('Water Data'!G199)))</f>
        <v/>
      </c>
      <c r="CE205" s="298" t="str">
        <f ca="true">+IF(OFFSET('Water Data'!$H$27,0,10*ROW('Water Data'!H199))="","",OFFSET('Water Data'!$H$27,0,10*ROW('Water Data'!H199)))</f>
        <v/>
      </c>
      <c r="CF205" s="298" t="str">
        <f ca="true">+IF(OFFSET('Water Data'!$H$28,0,10*ROW('Water Data'!H199))="","",OFFSET('Water Data'!$H$28,0,10*ROW('Water Data'!H199)))</f>
        <v/>
      </c>
      <c r="CG205" s="298" t="str">
        <f ca="true">+IF(OFFSET('Water Data'!$H$29,0,10*ROW('Water Data'!H199))="","",OFFSET('Water Data'!$H$29,0,10*ROW('Water Data'!H199)))</f>
        <v/>
      </c>
      <c r="CH205" s="298" t="str">
        <f ca="true">+IF(OFFSET('Water Data'!$I$27,0,10*ROW('Water Data'!I199))="","",OFFSET('Water Data'!$I$27,0,10*ROW('Water Data'!I199)))</f>
        <v/>
      </c>
      <c r="CI205" s="298" t="str">
        <f ca="true">+IF(OFFSET('Water Data'!$I$28,0,10*ROW('Water Data'!I199))="","",OFFSET('Water Data'!$I$28,0,10*ROW('Water Data'!I199)))</f>
        <v/>
      </c>
      <c r="CJ205" s="298" t="str">
        <f ca="true">+IF(OFFSET('Water Data'!$I$29,0,10*ROW('Water Data'!I199))="","",OFFSET('Water Data'!$I$29,0,10*ROW('Water Data'!I199)))</f>
        <v/>
      </c>
      <c r="CK205" s="298" t="str">
        <f ca="true">+IF(OFFSET('Sanitation Data'!$D$28,0,10*ROW('Sanitation Data'!D199))="","",OFFSET('Sanitation Data'!$D$28,0,10*ROW('Sanitation Data'!D199)))</f>
        <v/>
      </c>
      <c r="CL205" s="298" t="str">
        <f ca="true">+IF(OFFSET('Sanitation Data'!$D$29,0,10*ROW('Sanitation Data'!D199))="","",OFFSET('Sanitation Data'!$D$29,0,10*ROW('Sanitation Data'!D199)))</f>
        <v/>
      </c>
      <c r="CM205" s="298" t="str">
        <f ca="true">+IF(OFFSET('Sanitation Data'!$D$30,0,10*ROW('Sanitation Data'!D199))="","",OFFSET('Sanitation Data'!$D$30,0,10*ROW('Sanitation Data'!D199)))</f>
        <v/>
      </c>
      <c r="CN205" s="298" t="str">
        <f ca="true">+IF(OFFSET('Sanitation Data'!$D$31,0,10*ROW('Sanitation Data'!D199))="","",OFFSET('Sanitation Data'!$D$31,0,10*ROW('Sanitation Data'!D199)))</f>
        <v/>
      </c>
      <c r="CO205" s="298" t="str">
        <f ca="true">+IF(OFFSET('Sanitation Data'!$D$32,0,10*ROW('Sanitation Data'!D199))="","",OFFSET('Sanitation Data'!$D$32,0,10*ROW('Sanitation Data'!D199)))</f>
        <v/>
      </c>
      <c r="CP205" s="298" t="str">
        <f ca="true">+IF(OFFSET('Sanitation Data'!$E$28,0,10*ROW('Sanitation Data'!E199))="","",OFFSET('Sanitation Data'!$E$28,0,10*ROW('Sanitation Data'!E199)))</f>
        <v/>
      </c>
      <c r="CQ205" s="298" t="str">
        <f ca="true">+IF(OFFSET('Sanitation Data'!$E$29,0,10*ROW('Sanitation Data'!E199))="","",OFFSET('Sanitation Data'!$E$29,0,10*ROW('Sanitation Data'!E199)))</f>
        <v/>
      </c>
      <c r="CR205" s="298" t="str">
        <f ca="true">+IF(OFFSET('Sanitation Data'!$E$30,0,10*ROW('Sanitation Data'!E199))="","",OFFSET('Sanitation Data'!$E$30,0,10*ROW('Sanitation Data'!E199)))</f>
        <v/>
      </c>
      <c r="CS205" s="298" t="str">
        <f ca="true">+IF(OFFSET('Sanitation Data'!$E$31,0,10*ROW('Sanitation Data'!E199))="","",OFFSET('Sanitation Data'!$E$31,0,10*ROW('Sanitation Data'!E199)))</f>
        <v/>
      </c>
      <c r="CT205" s="298" t="str">
        <f ca="true">+IF(OFFSET('Sanitation Data'!$E$32,0,10*ROW('Sanitation Data'!E199))="","",OFFSET('Sanitation Data'!$E$32,0,10*ROW('Sanitation Data'!E199)))</f>
        <v/>
      </c>
      <c r="CU205" s="298" t="str">
        <f ca="true">+IF(OFFSET('Sanitation Data'!$F$28,0,10*ROW('Sanitation Data'!F199))="","",OFFSET('Sanitation Data'!$F$28,0,10*ROW('Sanitation Data'!F199)))</f>
        <v/>
      </c>
      <c r="CV205" s="298" t="str">
        <f ca="true">+IF(OFFSET('Sanitation Data'!$F$29,0,10*ROW('Sanitation Data'!F199))="","",OFFSET('Sanitation Data'!$F$29,0,10*ROW('Sanitation Data'!F199)))</f>
        <v/>
      </c>
      <c r="CW205" s="298" t="str">
        <f ca="true">+IF(OFFSET('Sanitation Data'!$F$30,0,10*ROW('Sanitation Data'!F199))="","",OFFSET('Sanitation Data'!$F$30,0,10*ROW('Sanitation Data'!F199)))</f>
        <v/>
      </c>
      <c r="CX205" s="298" t="str">
        <f ca="true">+IF(OFFSET('Sanitation Data'!$F$31,0,10*ROW('Sanitation Data'!F199))="","",OFFSET('Sanitation Data'!$F$31,0,10*ROW('Sanitation Data'!F199)))</f>
        <v/>
      </c>
      <c r="CY205" s="298" t="str">
        <f ca="true">+IF(OFFSET('Sanitation Data'!$F$32,0,10*ROW('Sanitation Data'!F199))="","",OFFSET('Sanitation Data'!$F$32,0,10*ROW('Sanitation Data'!F199)))</f>
        <v/>
      </c>
      <c r="CZ205" s="298" t="str">
        <f ca="true">+IF(OFFSET('Sanitation Data'!$G$28,0,10*ROW('Sanitation Data'!G199))="","",OFFSET('Sanitation Data'!$G$28,0,10*ROW('Sanitation Data'!G199)))</f>
        <v/>
      </c>
      <c r="DA205" s="298" t="str">
        <f ca="true">+IF(OFFSET('Sanitation Data'!$G$29,0,10*ROW('Sanitation Data'!G199))="","",OFFSET('Sanitation Data'!$G$29,0,10*ROW('Sanitation Data'!G199)))</f>
        <v/>
      </c>
      <c r="DB205" s="298" t="str">
        <f ca="true">+IF(OFFSET('Sanitation Data'!$G$30,0,10*ROW('Sanitation Data'!G199))="","",OFFSET('Sanitation Data'!$G$30,0,10*ROW('Sanitation Data'!G199)))</f>
        <v/>
      </c>
      <c r="DC205" s="298" t="str">
        <f ca="true">+IF(OFFSET('Sanitation Data'!$G$31,0,10*ROW('Sanitation Data'!G199))="","",OFFSET('Sanitation Data'!$G$31,0,10*ROW('Sanitation Data'!G199)))</f>
        <v/>
      </c>
      <c r="DD205" s="298" t="str">
        <f ca="true">+IF(OFFSET('Sanitation Data'!$G$32,0,10*ROW('Sanitation Data'!G199))="","",OFFSET('Sanitation Data'!$G$32,0,10*ROW('Sanitation Data'!G199)))</f>
        <v/>
      </c>
      <c r="DE205" s="298" t="str">
        <f ca="true">+IF(OFFSET('Sanitation Data'!$H$28,0,10*ROW('Sanitation Data'!H199))="","",OFFSET('Sanitation Data'!$H$28,0,10*ROW('Sanitation Data'!H199)))</f>
        <v/>
      </c>
      <c r="DF205" s="298" t="str">
        <f ca="true">+IF(OFFSET('Sanitation Data'!$H$29,0,10*ROW('Sanitation Data'!H199))="","",OFFSET('Sanitation Data'!$H$29,0,10*ROW('Sanitation Data'!H199)))</f>
        <v/>
      </c>
      <c r="DG205" s="298" t="str">
        <f ca="true">+IF(OFFSET('Sanitation Data'!$H$30,0,10*ROW('Sanitation Data'!H199))="","",OFFSET('Sanitation Data'!$H$30,0,10*ROW('Sanitation Data'!H199)))</f>
        <v/>
      </c>
      <c r="DH205" s="298" t="str">
        <f ca="true">+IF(OFFSET('Sanitation Data'!$H$31,0,10*ROW('Sanitation Data'!H199))="","",OFFSET('Sanitation Data'!$H$31,0,10*ROW('Sanitation Data'!H199)))</f>
        <v/>
      </c>
      <c r="DI205" s="298" t="str">
        <f ca="true">+IF(OFFSET('Sanitation Data'!$H$32,0,10*ROW('Sanitation Data'!H199))="","",OFFSET('Sanitation Data'!$H$32,0,10*ROW('Sanitation Data'!H199)))</f>
        <v/>
      </c>
      <c r="DJ205" s="298" t="str">
        <f ca="true">+IF(OFFSET('Sanitation Data'!$I$28,0,10*ROW('Sanitation Data'!I199))="","",OFFSET('Sanitation Data'!$I$28,0,10*ROW('Sanitation Data'!I199)))</f>
        <v/>
      </c>
      <c r="DK205" s="298" t="str">
        <f ca="true">+IF(OFFSET('Sanitation Data'!$I$29,0,10*ROW('Sanitation Data'!I199))="","",OFFSET('Sanitation Data'!$I$29,0,10*ROW('Sanitation Data'!I199)))</f>
        <v/>
      </c>
      <c r="DL205" s="298" t="str">
        <f ca="true">+IF(OFFSET('Sanitation Data'!$I$30,0,10*ROW('Sanitation Data'!I199))="","",OFFSET('Sanitation Data'!$I$30,0,10*ROW('Sanitation Data'!I199)))</f>
        <v/>
      </c>
      <c r="DM205" s="298" t="str">
        <f ca="true">+IF(OFFSET('Sanitation Data'!$I$31,0,10*ROW('Sanitation Data'!I199))="","",OFFSET('Sanitation Data'!$I$31,0,10*ROW('Sanitation Data'!I199)))</f>
        <v/>
      </c>
      <c r="DN205" s="298" t="str">
        <f ca="true">+IF(OFFSET('Sanitation Data'!$I$32,0,10*ROW('Sanitation Data'!I199))="","",OFFSET('Sanitation Data'!$I$32,0,10*ROW('Sanitation Data'!I199)))</f>
        <v/>
      </c>
      <c r="DO205" s="298" t="str">
        <f ca="true">+IF(OFFSET('Hygiene Data'!$D$11,0,10*ROW('Hygiene Data'!D199))="","",OFFSET('Hygiene Data'!$D$11,0,10*ROW('Hygiene Data'!D199)))</f>
        <v/>
      </c>
      <c r="DP205" s="298" t="str">
        <f ca="true">+IF(OFFSET('Hygiene Data'!$D$12,0,10*ROW('Hygiene Data'!D199))="","",OFFSET('Hygiene Data'!$D$12,0,10*ROW('Hygiene Data'!D199)))</f>
        <v/>
      </c>
      <c r="DQ205" s="298" t="str">
        <f ca="true">+IF(OFFSET('Hygiene Data'!$D$13,0,10*ROW('Hygiene Data'!D199))="","",OFFSET('Hygiene Data'!$D$13,0,10*ROW('Hygiene Data'!D199)))</f>
        <v/>
      </c>
      <c r="DR205" s="298" t="str">
        <f ca="true">+IF(OFFSET('Hygiene Data'!$E$11,0,10*ROW('Hygiene Data'!E199))="","",OFFSET('Hygiene Data'!$E$11,0,10*ROW('Hygiene Data'!E199)))</f>
        <v/>
      </c>
      <c r="DS205" s="298" t="str">
        <f ca="true">+IF(OFFSET('Hygiene Data'!$E$12,0,10*ROW('Hygiene Data'!E199))="","",OFFSET('Hygiene Data'!$E$12,0,10*ROW('Hygiene Data'!E199)))</f>
        <v/>
      </c>
      <c r="DT205" s="298" t="str">
        <f ca="true">+IF(OFFSET('Hygiene Data'!$E$13,0,10*ROW('Hygiene Data'!E199))="","",OFFSET('Hygiene Data'!$E$13,0,10*ROW('Hygiene Data'!E199)))</f>
        <v/>
      </c>
      <c r="DU205" s="298" t="str">
        <f ca="true">+IF(OFFSET('Hygiene Data'!$F$11,0,10*ROW('Hygiene Data'!F199))="","",OFFSET('Hygiene Data'!$F$11,0,10*ROW('Hygiene Data'!F199)))</f>
        <v/>
      </c>
      <c r="DV205" s="298" t="str">
        <f ca="true">+IF(OFFSET('Hygiene Data'!$F$12,0,10*ROW('Hygiene Data'!F199))="","",OFFSET('Hygiene Data'!$F$12,0,10*ROW('Hygiene Data'!F199)))</f>
        <v/>
      </c>
      <c r="DW205" s="298" t="str">
        <f ca="true">+IF(OFFSET('Hygiene Data'!$F$13,0,10*ROW('Hygiene Data'!F199))="","",OFFSET('Hygiene Data'!$F$13,0,10*ROW('Hygiene Data'!F199)))</f>
        <v/>
      </c>
      <c r="DX205" s="298" t="str">
        <f ca="true">+IF(OFFSET('Hygiene Data'!$G$11,0,10*ROW('Hygiene Data'!G199))="","",OFFSET('Hygiene Data'!$G$11,0,10*ROW('Hygiene Data'!G199)))</f>
        <v/>
      </c>
      <c r="DY205" s="298" t="str">
        <f ca="true">+IF(OFFSET('Hygiene Data'!$G$12,0,10*ROW('Hygiene Data'!G199))="","",OFFSET('Hygiene Data'!$G$12,0,10*ROW('Hygiene Data'!G199)))</f>
        <v/>
      </c>
      <c r="DZ205" s="298" t="str">
        <f ca="true">+IF(OFFSET('Hygiene Data'!$G$13,0,10*ROW('Hygiene Data'!G199))="","",OFFSET('Hygiene Data'!$G$13,0,10*ROW('Hygiene Data'!G199)))</f>
        <v/>
      </c>
      <c r="EA205" s="298" t="str">
        <f ca="true">+IF(OFFSET('Hygiene Data'!$H$11,0,10*ROW('Hygiene Data'!H199))="","",OFFSET('Hygiene Data'!$H$11,0,10*ROW('Hygiene Data'!H199)))</f>
        <v/>
      </c>
      <c r="EB205" s="298" t="str">
        <f ca="true">+IF(OFFSET('Hygiene Data'!$H$12,0,10*ROW('Hygiene Data'!H199))="","",OFFSET('Hygiene Data'!$H$12,0,10*ROW('Hygiene Data'!H199)))</f>
        <v/>
      </c>
      <c r="EC205" s="298" t="str">
        <f ca="true">+IF(OFFSET('Hygiene Data'!$H$13,0,10*ROW('Hygiene Data'!H199))="","",OFFSET('Hygiene Data'!$H$13,0,10*ROW('Hygiene Data'!H199)))</f>
        <v/>
      </c>
      <c r="ED205" s="298" t="str">
        <f ca="true">+IF(OFFSET('Hygiene Data'!$I$11,0,10*ROW('Hygiene Data'!I199))="","",OFFSET('Hygiene Data'!$I$11,0,10*ROW('Hygiene Data'!I199)))</f>
        <v/>
      </c>
      <c r="EE205" s="298" t="str">
        <f ca="true">+IF(OFFSET('Hygiene Data'!$I$12,0,10*ROW('Hygiene Data'!I199))="","",OFFSET('Hygiene Data'!$I$12,0,10*ROW('Hygiene Data'!I199)))</f>
        <v/>
      </c>
      <c r="EF205" s="298"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54"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8"/>
      <c r="BS206" s="298" t="str">
        <f ca="true">+IF(OFFSET('Water Data'!$D$27,0,10*ROW('Water Data'!D200))="","",OFFSET('Water Data'!$D$27,0,10*ROW('Water Data'!D200)))</f>
        <v/>
      </c>
      <c r="BT206" s="298" t="str">
        <f ca="true">+IF(OFFSET('Water Data'!$D$28,0,10*ROW('Water Data'!D200))="","",OFFSET('Water Data'!$D$28,0,10*ROW('Water Data'!D200)))</f>
        <v/>
      </c>
      <c r="BU206" s="298" t="str">
        <f ca="true">+IF(OFFSET('Water Data'!$D$29,0,10*ROW('Water Data'!D200))="","",OFFSET('Water Data'!$D$29,0,10*ROW('Water Data'!D200)))</f>
        <v/>
      </c>
      <c r="BV206" s="298" t="str">
        <f ca="true">+IF(OFFSET('Water Data'!$E$27,0,10*ROW('Water Data'!E200))="","",OFFSET('Water Data'!$E$27,0,10*ROW('Water Data'!E200)))</f>
        <v/>
      </c>
      <c r="BW206" s="298" t="str">
        <f ca="true">+IF(OFFSET('Water Data'!$E$28,0,10*ROW('Water Data'!E200))="","",OFFSET('Water Data'!$E$28,0,10*ROW('Water Data'!E200)))</f>
        <v/>
      </c>
      <c r="BX206" s="298" t="str">
        <f ca="true">+IF(OFFSET('Water Data'!$E$29,0,10*ROW('Water Data'!E200))="","",OFFSET('Water Data'!$E$29,0,10*ROW('Water Data'!E200)))</f>
        <v/>
      </c>
      <c r="BY206" s="298" t="str">
        <f ca="true">+IF(OFFSET('Water Data'!$F$27,0,10*ROW('Water Data'!F200))="","",OFFSET('Water Data'!$F$27,0,10*ROW('Water Data'!F200)))</f>
        <v/>
      </c>
      <c r="BZ206" s="298" t="str">
        <f ca="true">+IF(OFFSET('Water Data'!$F$28,0,10*ROW('Water Data'!F200))="","",OFFSET('Water Data'!$F$28,0,10*ROW('Water Data'!F200)))</f>
        <v/>
      </c>
      <c r="CA206" s="298" t="str">
        <f ca="true">+IF(OFFSET('Water Data'!$F$29,0,10*ROW('Water Data'!F200))="","",OFFSET('Water Data'!$F$29,0,10*ROW('Water Data'!F200)))</f>
        <v/>
      </c>
      <c r="CB206" s="298" t="str">
        <f ca="true">+IF(OFFSET('Water Data'!$G$27,0,10*ROW('Water Data'!G200))="","",OFFSET('Water Data'!$G$27,0,10*ROW('Water Data'!G200)))</f>
        <v/>
      </c>
      <c r="CC206" s="298" t="str">
        <f ca="true">+IF(OFFSET('Water Data'!$G$28,0,10*ROW('Water Data'!G200))="","",OFFSET('Water Data'!$G$28,0,10*ROW('Water Data'!G200)))</f>
        <v/>
      </c>
      <c r="CD206" s="298" t="str">
        <f ca="true">+IF(OFFSET('Water Data'!$G$29,0,10*ROW('Water Data'!G200))="","",OFFSET('Water Data'!$G$29,0,10*ROW('Water Data'!G200)))</f>
        <v/>
      </c>
      <c r="CE206" s="298" t="str">
        <f ca="true">+IF(OFFSET('Water Data'!$H$27,0,10*ROW('Water Data'!H200))="","",OFFSET('Water Data'!$H$27,0,10*ROW('Water Data'!H200)))</f>
        <v/>
      </c>
      <c r="CF206" s="298" t="str">
        <f ca="true">+IF(OFFSET('Water Data'!$H$28,0,10*ROW('Water Data'!H200))="","",OFFSET('Water Data'!$H$28,0,10*ROW('Water Data'!H200)))</f>
        <v/>
      </c>
      <c r="CG206" s="298" t="str">
        <f ca="true">+IF(OFFSET('Water Data'!$H$29,0,10*ROW('Water Data'!H200))="","",OFFSET('Water Data'!$H$29,0,10*ROW('Water Data'!H200)))</f>
        <v/>
      </c>
      <c r="CH206" s="298" t="str">
        <f ca="true">+IF(OFFSET('Water Data'!$I$27,0,10*ROW('Water Data'!I200))="","",OFFSET('Water Data'!$I$27,0,10*ROW('Water Data'!I200)))</f>
        <v/>
      </c>
      <c r="CI206" s="298" t="str">
        <f ca="true">+IF(OFFSET('Water Data'!$I$28,0,10*ROW('Water Data'!I200))="","",OFFSET('Water Data'!$I$28,0,10*ROW('Water Data'!I200)))</f>
        <v/>
      </c>
      <c r="CJ206" s="298" t="str">
        <f ca="true">+IF(OFFSET('Water Data'!$I$29,0,10*ROW('Water Data'!I200))="","",OFFSET('Water Data'!$I$29,0,10*ROW('Water Data'!I200)))</f>
        <v/>
      </c>
      <c r="CK206" s="298" t="str">
        <f ca="true">+IF(OFFSET('Sanitation Data'!$D$28,0,10*ROW('Sanitation Data'!D200))="","",OFFSET('Sanitation Data'!$D$28,0,10*ROW('Sanitation Data'!D200)))</f>
        <v/>
      </c>
      <c r="CL206" s="298" t="str">
        <f ca="true">+IF(OFFSET('Sanitation Data'!$D$29,0,10*ROW('Sanitation Data'!D200))="","",OFFSET('Sanitation Data'!$D$29,0,10*ROW('Sanitation Data'!D200)))</f>
        <v/>
      </c>
      <c r="CM206" s="298" t="str">
        <f ca="true">+IF(OFFSET('Sanitation Data'!$D$30,0,10*ROW('Sanitation Data'!D200))="","",OFFSET('Sanitation Data'!$D$30,0,10*ROW('Sanitation Data'!D200)))</f>
        <v/>
      </c>
      <c r="CN206" s="298" t="str">
        <f ca="true">+IF(OFFSET('Sanitation Data'!$D$31,0,10*ROW('Sanitation Data'!D200))="","",OFFSET('Sanitation Data'!$D$31,0,10*ROW('Sanitation Data'!D200)))</f>
        <v/>
      </c>
      <c r="CO206" s="298" t="str">
        <f ca="true">+IF(OFFSET('Sanitation Data'!$D$32,0,10*ROW('Sanitation Data'!D200))="","",OFFSET('Sanitation Data'!$D$32,0,10*ROW('Sanitation Data'!D200)))</f>
        <v/>
      </c>
      <c r="CP206" s="298" t="str">
        <f ca="true">+IF(OFFSET('Sanitation Data'!$E$28,0,10*ROW('Sanitation Data'!E200))="","",OFFSET('Sanitation Data'!$E$28,0,10*ROW('Sanitation Data'!E200)))</f>
        <v/>
      </c>
      <c r="CQ206" s="298" t="str">
        <f ca="true">+IF(OFFSET('Sanitation Data'!$E$29,0,10*ROW('Sanitation Data'!E200))="","",OFFSET('Sanitation Data'!$E$29,0,10*ROW('Sanitation Data'!E200)))</f>
        <v/>
      </c>
      <c r="CR206" s="298" t="str">
        <f ca="true">+IF(OFFSET('Sanitation Data'!$E$30,0,10*ROW('Sanitation Data'!E200))="","",OFFSET('Sanitation Data'!$E$30,0,10*ROW('Sanitation Data'!E200)))</f>
        <v/>
      </c>
      <c r="CS206" s="298" t="str">
        <f ca="true">+IF(OFFSET('Sanitation Data'!$E$31,0,10*ROW('Sanitation Data'!E200))="","",OFFSET('Sanitation Data'!$E$31,0,10*ROW('Sanitation Data'!E200)))</f>
        <v/>
      </c>
      <c r="CT206" s="298" t="str">
        <f ca="true">+IF(OFFSET('Sanitation Data'!$E$32,0,10*ROW('Sanitation Data'!E200))="","",OFFSET('Sanitation Data'!$E$32,0,10*ROW('Sanitation Data'!E200)))</f>
        <v/>
      </c>
      <c r="CU206" s="298" t="str">
        <f ca="true">+IF(OFFSET('Sanitation Data'!$F$28,0,10*ROW('Sanitation Data'!F200))="","",OFFSET('Sanitation Data'!$F$28,0,10*ROW('Sanitation Data'!F200)))</f>
        <v/>
      </c>
      <c r="CV206" s="298" t="str">
        <f ca="true">+IF(OFFSET('Sanitation Data'!$F$29,0,10*ROW('Sanitation Data'!F200))="","",OFFSET('Sanitation Data'!$F$29,0,10*ROW('Sanitation Data'!F200)))</f>
        <v/>
      </c>
      <c r="CW206" s="298" t="str">
        <f ca="true">+IF(OFFSET('Sanitation Data'!$F$30,0,10*ROW('Sanitation Data'!F200))="","",OFFSET('Sanitation Data'!$F$30,0,10*ROW('Sanitation Data'!F200)))</f>
        <v/>
      </c>
      <c r="CX206" s="298" t="str">
        <f ca="true">+IF(OFFSET('Sanitation Data'!$F$31,0,10*ROW('Sanitation Data'!F200))="","",OFFSET('Sanitation Data'!$F$31,0,10*ROW('Sanitation Data'!F200)))</f>
        <v/>
      </c>
      <c r="CY206" s="298" t="str">
        <f ca="true">+IF(OFFSET('Sanitation Data'!$F$32,0,10*ROW('Sanitation Data'!F200))="","",OFFSET('Sanitation Data'!$F$32,0,10*ROW('Sanitation Data'!F200)))</f>
        <v/>
      </c>
      <c r="CZ206" s="298" t="str">
        <f ca="true">+IF(OFFSET('Sanitation Data'!$G$28,0,10*ROW('Sanitation Data'!G200))="","",OFFSET('Sanitation Data'!$G$28,0,10*ROW('Sanitation Data'!G200)))</f>
        <v/>
      </c>
      <c r="DA206" s="298" t="str">
        <f ca="true">+IF(OFFSET('Sanitation Data'!$G$29,0,10*ROW('Sanitation Data'!G200))="","",OFFSET('Sanitation Data'!$G$29,0,10*ROW('Sanitation Data'!G200)))</f>
        <v/>
      </c>
      <c r="DB206" s="298" t="str">
        <f ca="true">+IF(OFFSET('Sanitation Data'!$G$30,0,10*ROW('Sanitation Data'!G200))="","",OFFSET('Sanitation Data'!$G$30,0,10*ROW('Sanitation Data'!G200)))</f>
        <v/>
      </c>
      <c r="DC206" s="298" t="str">
        <f ca="true">+IF(OFFSET('Sanitation Data'!$G$31,0,10*ROW('Sanitation Data'!G200))="","",OFFSET('Sanitation Data'!$G$31,0,10*ROW('Sanitation Data'!G200)))</f>
        <v/>
      </c>
      <c r="DD206" s="298" t="str">
        <f ca="true">+IF(OFFSET('Sanitation Data'!$G$32,0,10*ROW('Sanitation Data'!G200))="","",OFFSET('Sanitation Data'!$G$32,0,10*ROW('Sanitation Data'!G200)))</f>
        <v/>
      </c>
      <c r="DE206" s="298" t="str">
        <f ca="true">+IF(OFFSET('Sanitation Data'!$H$28,0,10*ROW('Sanitation Data'!H200))="","",OFFSET('Sanitation Data'!$H$28,0,10*ROW('Sanitation Data'!H200)))</f>
        <v/>
      </c>
      <c r="DF206" s="298" t="str">
        <f ca="true">+IF(OFFSET('Sanitation Data'!$H$29,0,10*ROW('Sanitation Data'!H200))="","",OFFSET('Sanitation Data'!$H$29,0,10*ROW('Sanitation Data'!H200)))</f>
        <v/>
      </c>
      <c r="DG206" s="298" t="str">
        <f ca="true">+IF(OFFSET('Sanitation Data'!$H$30,0,10*ROW('Sanitation Data'!H200))="","",OFFSET('Sanitation Data'!$H$30,0,10*ROW('Sanitation Data'!H200)))</f>
        <v/>
      </c>
      <c r="DH206" s="298" t="str">
        <f ca="true">+IF(OFFSET('Sanitation Data'!$H$31,0,10*ROW('Sanitation Data'!H200))="","",OFFSET('Sanitation Data'!$H$31,0,10*ROW('Sanitation Data'!H200)))</f>
        <v/>
      </c>
      <c r="DI206" s="298" t="str">
        <f ca="true">+IF(OFFSET('Sanitation Data'!$H$32,0,10*ROW('Sanitation Data'!H200))="","",OFFSET('Sanitation Data'!$H$32,0,10*ROW('Sanitation Data'!H200)))</f>
        <v/>
      </c>
      <c r="DJ206" s="298" t="str">
        <f ca="true">+IF(OFFSET('Sanitation Data'!$I$28,0,10*ROW('Sanitation Data'!I200))="","",OFFSET('Sanitation Data'!$I$28,0,10*ROW('Sanitation Data'!I200)))</f>
        <v/>
      </c>
      <c r="DK206" s="298" t="str">
        <f ca="true">+IF(OFFSET('Sanitation Data'!$I$29,0,10*ROW('Sanitation Data'!I200))="","",OFFSET('Sanitation Data'!$I$29,0,10*ROW('Sanitation Data'!I200)))</f>
        <v/>
      </c>
      <c r="DL206" s="298" t="str">
        <f ca="true">+IF(OFFSET('Sanitation Data'!$I$30,0,10*ROW('Sanitation Data'!I200))="","",OFFSET('Sanitation Data'!$I$30,0,10*ROW('Sanitation Data'!I200)))</f>
        <v/>
      </c>
      <c r="DM206" s="298" t="str">
        <f ca="true">+IF(OFFSET('Sanitation Data'!$I$31,0,10*ROW('Sanitation Data'!I200))="","",OFFSET('Sanitation Data'!$I$31,0,10*ROW('Sanitation Data'!I200)))</f>
        <v/>
      </c>
      <c r="DN206" s="298" t="str">
        <f ca="true">+IF(OFFSET('Sanitation Data'!$I$32,0,10*ROW('Sanitation Data'!I200))="","",OFFSET('Sanitation Data'!$I$32,0,10*ROW('Sanitation Data'!I200)))</f>
        <v/>
      </c>
      <c r="DO206" s="298" t="str">
        <f ca="true">+IF(OFFSET('Hygiene Data'!$D$11,0,10*ROW('Hygiene Data'!D200))="","",OFFSET('Hygiene Data'!$D$11,0,10*ROW('Hygiene Data'!D200)))</f>
        <v/>
      </c>
      <c r="DP206" s="298" t="str">
        <f ca="true">+IF(OFFSET('Hygiene Data'!$D$12,0,10*ROW('Hygiene Data'!D200))="","",OFFSET('Hygiene Data'!$D$12,0,10*ROW('Hygiene Data'!D200)))</f>
        <v/>
      </c>
      <c r="DQ206" s="298" t="str">
        <f ca="true">+IF(OFFSET('Hygiene Data'!$D$13,0,10*ROW('Hygiene Data'!D200))="","",OFFSET('Hygiene Data'!$D$13,0,10*ROW('Hygiene Data'!D200)))</f>
        <v/>
      </c>
      <c r="DR206" s="298" t="str">
        <f ca="true">+IF(OFFSET('Hygiene Data'!$E$11,0,10*ROW('Hygiene Data'!E200))="","",OFFSET('Hygiene Data'!$E$11,0,10*ROW('Hygiene Data'!E200)))</f>
        <v/>
      </c>
      <c r="DS206" s="298" t="str">
        <f ca="true">+IF(OFFSET('Hygiene Data'!$E$12,0,10*ROW('Hygiene Data'!E200))="","",OFFSET('Hygiene Data'!$E$12,0,10*ROW('Hygiene Data'!E200)))</f>
        <v/>
      </c>
      <c r="DT206" s="298" t="str">
        <f ca="true">+IF(OFFSET('Hygiene Data'!$E$13,0,10*ROW('Hygiene Data'!E200))="","",OFFSET('Hygiene Data'!$E$13,0,10*ROW('Hygiene Data'!E200)))</f>
        <v/>
      </c>
      <c r="DU206" s="298" t="str">
        <f ca="true">+IF(OFFSET('Hygiene Data'!$F$11,0,10*ROW('Hygiene Data'!F200))="","",OFFSET('Hygiene Data'!$F$11,0,10*ROW('Hygiene Data'!F200)))</f>
        <v/>
      </c>
      <c r="DV206" s="298" t="str">
        <f ca="true">+IF(OFFSET('Hygiene Data'!$F$12,0,10*ROW('Hygiene Data'!F200))="","",OFFSET('Hygiene Data'!$F$12,0,10*ROW('Hygiene Data'!F200)))</f>
        <v/>
      </c>
      <c r="DW206" s="298" t="str">
        <f ca="true">+IF(OFFSET('Hygiene Data'!$F$13,0,10*ROW('Hygiene Data'!F200))="","",OFFSET('Hygiene Data'!$F$13,0,10*ROW('Hygiene Data'!F200)))</f>
        <v/>
      </c>
      <c r="DX206" s="298" t="str">
        <f ca="true">+IF(OFFSET('Hygiene Data'!$G$11,0,10*ROW('Hygiene Data'!G200))="","",OFFSET('Hygiene Data'!$G$11,0,10*ROW('Hygiene Data'!G200)))</f>
        <v/>
      </c>
      <c r="DY206" s="298" t="str">
        <f ca="true">+IF(OFFSET('Hygiene Data'!$G$12,0,10*ROW('Hygiene Data'!G200))="","",OFFSET('Hygiene Data'!$G$12,0,10*ROW('Hygiene Data'!G200)))</f>
        <v/>
      </c>
      <c r="DZ206" s="298" t="str">
        <f ca="true">+IF(OFFSET('Hygiene Data'!$G$13,0,10*ROW('Hygiene Data'!G200))="","",OFFSET('Hygiene Data'!$G$13,0,10*ROW('Hygiene Data'!G200)))</f>
        <v/>
      </c>
      <c r="EA206" s="298" t="str">
        <f ca="true">+IF(OFFSET('Hygiene Data'!$H$11,0,10*ROW('Hygiene Data'!H200))="","",OFFSET('Hygiene Data'!$H$11,0,10*ROW('Hygiene Data'!H200)))</f>
        <v/>
      </c>
      <c r="EB206" s="298" t="str">
        <f ca="true">+IF(OFFSET('Hygiene Data'!$H$12,0,10*ROW('Hygiene Data'!H200))="","",OFFSET('Hygiene Data'!$H$12,0,10*ROW('Hygiene Data'!H200)))</f>
        <v/>
      </c>
      <c r="EC206" s="298" t="str">
        <f ca="true">+IF(OFFSET('Hygiene Data'!$H$13,0,10*ROW('Hygiene Data'!H200))="","",OFFSET('Hygiene Data'!$H$13,0,10*ROW('Hygiene Data'!H200)))</f>
        <v/>
      </c>
      <c r="ED206" s="298" t="str">
        <f ca="true">+IF(OFFSET('Hygiene Data'!$I$11,0,10*ROW('Hygiene Data'!I200))="","",OFFSET('Hygiene Data'!$I$11,0,10*ROW('Hygiene Data'!I200)))</f>
        <v/>
      </c>
      <c r="EE206" s="298" t="str">
        <f ca="true">+IF(OFFSET('Hygiene Data'!$I$12,0,10*ROW('Hygiene Data'!I200))="","",OFFSET('Hygiene Data'!$I$12,0,10*ROW('Hygiene Data'!I200)))</f>
        <v/>
      </c>
      <c r="EF206" s="298"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54"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8"/>
      <c r="BS207" s="298" t="str">
        <f ca="true">+IF(OFFSET('Water Data'!$D$27,0,10*ROW('Water Data'!D201))="","",OFFSET('Water Data'!$D$27,0,10*ROW('Water Data'!D201)))</f>
        <v/>
      </c>
      <c r="BT207" s="298" t="str">
        <f ca="true">+IF(OFFSET('Water Data'!$D$28,0,10*ROW('Water Data'!D201))="","",OFFSET('Water Data'!$D$28,0,10*ROW('Water Data'!D201)))</f>
        <v/>
      </c>
      <c r="BU207" s="298" t="str">
        <f ca="true">+IF(OFFSET('Water Data'!$D$29,0,10*ROW('Water Data'!D201))="","",OFFSET('Water Data'!$D$29,0,10*ROW('Water Data'!D201)))</f>
        <v/>
      </c>
      <c r="BV207" s="298" t="str">
        <f ca="true">+IF(OFFSET('Water Data'!$E$27,0,10*ROW('Water Data'!E201))="","",OFFSET('Water Data'!$E$27,0,10*ROW('Water Data'!E201)))</f>
        <v/>
      </c>
      <c r="BW207" s="298" t="str">
        <f ca="true">+IF(OFFSET('Water Data'!$E$28,0,10*ROW('Water Data'!E201))="","",OFFSET('Water Data'!$E$28,0,10*ROW('Water Data'!E201)))</f>
        <v/>
      </c>
      <c r="BX207" s="298" t="str">
        <f ca="true">+IF(OFFSET('Water Data'!$E$29,0,10*ROW('Water Data'!E201))="","",OFFSET('Water Data'!$E$29,0,10*ROW('Water Data'!E201)))</f>
        <v/>
      </c>
      <c r="BY207" s="298" t="str">
        <f ca="true">+IF(OFFSET('Water Data'!$F$27,0,10*ROW('Water Data'!F201))="","",OFFSET('Water Data'!$F$27,0,10*ROW('Water Data'!F201)))</f>
        <v/>
      </c>
      <c r="BZ207" s="298" t="str">
        <f ca="true">+IF(OFFSET('Water Data'!$F$28,0,10*ROW('Water Data'!F201))="","",OFFSET('Water Data'!$F$28,0,10*ROW('Water Data'!F201)))</f>
        <v/>
      </c>
      <c r="CA207" s="298" t="str">
        <f ca="true">+IF(OFFSET('Water Data'!$F$29,0,10*ROW('Water Data'!F201))="","",OFFSET('Water Data'!$F$29,0,10*ROW('Water Data'!F201)))</f>
        <v/>
      </c>
      <c r="CB207" s="298" t="str">
        <f ca="true">+IF(OFFSET('Water Data'!$G$27,0,10*ROW('Water Data'!G201))="","",OFFSET('Water Data'!$G$27,0,10*ROW('Water Data'!G201)))</f>
        <v/>
      </c>
      <c r="CC207" s="298" t="str">
        <f ca="true">+IF(OFFSET('Water Data'!$G$28,0,10*ROW('Water Data'!G201))="","",OFFSET('Water Data'!$G$28,0,10*ROW('Water Data'!G201)))</f>
        <v/>
      </c>
      <c r="CD207" s="298" t="str">
        <f ca="true">+IF(OFFSET('Water Data'!$G$29,0,10*ROW('Water Data'!G201))="","",OFFSET('Water Data'!$G$29,0,10*ROW('Water Data'!G201)))</f>
        <v/>
      </c>
      <c r="CE207" s="298" t="str">
        <f ca="true">+IF(OFFSET('Water Data'!$H$27,0,10*ROW('Water Data'!H201))="","",OFFSET('Water Data'!$H$27,0,10*ROW('Water Data'!H201)))</f>
        <v/>
      </c>
      <c r="CF207" s="298" t="str">
        <f ca="true">+IF(OFFSET('Water Data'!$H$28,0,10*ROW('Water Data'!H201))="","",OFFSET('Water Data'!$H$28,0,10*ROW('Water Data'!H201)))</f>
        <v/>
      </c>
      <c r="CG207" s="298" t="str">
        <f ca="true">+IF(OFFSET('Water Data'!$H$29,0,10*ROW('Water Data'!H201))="","",OFFSET('Water Data'!$H$29,0,10*ROW('Water Data'!H201)))</f>
        <v/>
      </c>
      <c r="CH207" s="298" t="str">
        <f ca="true">+IF(OFFSET('Water Data'!$I$27,0,10*ROW('Water Data'!I201))="","",OFFSET('Water Data'!$I$27,0,10*ROW('Water Data'!I201)))</f>
        <v/>
      </c>
      <c r="CI207" s="298" t="str">
        <f ca="true">+IF(OFFSET('Water Data'!$I$28,0,10*ROW('Water Data'!I201))="","",OFFSET('Water Data'!$I$28,0,10*ROW('Water Data'!I201)))</f>
        <v/>
      </c>
      <c r="CJ207" s="298" t="str">
        <f ca="true">+IF(OFFSET('Water Data'!$I$29,0,10*ROW('Water Data'!I201))="","",OFFSET('Water Data'!$I$29,0,10*ROW('Water Data'!I201)))</f>
        <v/>
      </c>
      <c r="CK207" s="298" t="str">
        <f ca="true">+IF(OFFSET('Sanitation Data'!$D$28,0,10*ROW('Sanitation Data'!D201))="","",OFFSET('Sanitation Data'!$D$28,0,10*ROW('Sanitation Data'!D201)))</f>
        <v/>
      </c>
      <c r="CL207" s="298" t="str">
        <f ca="true">+IF(OFFSET('Sanitation Data'!$D$29,0,10*ROW('Sanitation Data'!D201))="","",OFFSET('Sanitation Data'!$D$29,0,10*ROW('Sanitation Data'!D201)))</f>
        <v/>
      </c>
      <c r="CM207" s="298" t="str">
        <f ca="true">+IF(OFFSET('Sanitation Data'!$D$30,0,10*ROW('Sanitation Data'!D201))="","",OFFSET('Sanitation Data'!$D$30,0,10*ROW('Sanitation Data'!D201)))</f>
        <v/>
      </c>
      <c r="CN207" s="298" t="str">
        <f ca="true">+IF(OFFSET('Sanitation Data'!$D$31,0,10*ROW('Sanitation Data'!D201))="","",OFFSET('Sanitation Data'!$D$31,0,10*ROW('Sanitation Data'!D201)))</f>
        <v/>
      </c>
      <c r="CO207" s="298" t="str">
        <f ca="true">+IF(OFFSET('Sanitation Data'!$D$32,0,10*ROW('Sanitation Data'!D201))="","",OFFSET('Sanitation Data'!$D$32,0,10*ROW('Sanitation Data'!D201)))</f>
        <v/>
      </c>
      <c r="CP207" s="298" t="str">
        <f ca="true">+IF(OFFSET('Sanitation Data'!$E$28,0,10*ROW('Sanitation Data'!E201))="","",OFFSET('Sanitation Data'!$E$28,0,10*ROW('Sanitation Data'!E201)))</f>
        <v/>
      </c>
      <c r="CQ207" s="298" t="str">
        <f ca="true">+IF(OFFSET('Sanitation Data'!$E$29,0,10*ROW('Sanitation Data'!E201))="","",OFFSET('Sanitation Data'!$E$29,0,10*ROW('Sanitation Data'!E201)))</f>
        <v/>
      </c>
      <c r="CR207" s="298" t="str">
        <f ca="true">+IF(OFFSET('Sanitation Data'!$E$30,0,10*ROW('Sanitation Data'!E201))="","",OFFSET('Sanitation Data'!$E$30,0,10*ROW('Sanitation Data'!E201)))</f>
        <v/>
      </c>
      <c r="CS207" s="298" t="str">
        <f ca="true">+IF(OFFSET('Sanitation Data'!$E$31,0,10*ROW('Sanitation Data'!E201))="","",OFFSET('Sanitation Data'!$E$31,0,10*ROW('Sanitation Data'!E201)))</f>
        <v/>
      </c>
      <c r="CT207" s="298" t="str">
        <f ca="true">+IF(OFFSET('Sanitation Data'!$E$32,0,10*ROW('Sanitation Data'!E201))="","",OFFSET('Sanitation Data'!$E$32,0,10*ROW('Sanitation Data'!E201)))</f>
        <v/>
      </c>
      <c r="CU207" s="298" t="str">
        <f ca="true">+IF(OFFSET('Sanitation Data'!$F$28,0,10*ROW('Sanitation Data'!F201))="","",OFFSET('Sanitation Data'!$F$28,0,10*ROW('Sanitation Data'!F201)))</f>
        <v/>
      </c>
      <c r="CV207" s="298" t="str">
        <f ca="true">+IF(OFFSET('Sanitation Data'!$F$29,0,10*ROW('Sanitation Data'!F201))="","",OFFSET('Sanitation Data'!$F$29,0,10*ROW('Sanitation Data'!F201)))</f>
        <v/>
      </c>
      <c r="CW207" s="298" t="str">
        <f ca="true">+IF(OFFSET('Sanitation Data'!$F$30,0,10*ROW('Sanitation Data'!F201))="","",OFFSET('Sanitation Data'!$F$30,0,10*ROW('Sanitation Data'!F201)))</f>
        <v/>
      </c>
      <c r="CX207" s="298" t="str">
        <f ca="true">+IF(OFFSET('Sanitation Data'!$F$31,0,10*ROW('Sanitation Data'!F201))="","",OFFSET('Sanitation Data'!$F$31,0,10*ROW('Sanitation Data'!F201)))</f>
        <v/>
      </c>
      <c r="CY207" s="298" t="str">
        <f ca="true">+IF(OFFSET('Sanitation Data'!$F$32,0,10*ROW('Sanitation Data'!F201))="","",OFFSET('Sanitation Data'!$F$32,0,10*ROW('Sanitation Data'!F201)))</f>
        <v/>
      </c>
      <c r="CZ207" s="298" t="str">
        <f ca="true">+IF(OFFSET('Sanitation Data'!$G$28,0,10*ROW('Sanitation Data'!G201))="","",OFFSET('Sanitation Data'!$G$28,0,10*ROW('Sanitation Data'!G201)))</f>
        <v/>
      </c>
      <c r="DA207" s="298" t="str">
        <f ca="true">+IF(OFFSET('Sanitation Data'!$G$29,0,10*ROW('Sanitation Data'!G201))="","",OFFSET('Sanitation Data'!$G$29,0,10*ROW('Sanitation Data'!G201)))</f>
        <v/>
      </c>
      <c r="DB207" s="298" t="str">
        <f ca="true">+IF(OFFSET('Sanitation Data'!$G$30,0,10*ROW('Sanitation Data'!G201))="","",OFFSET('Sanitation Data'!$G$30,0,10*ROW('Sanitation Data'!G201)))</f>
        <v/>
      </c>
      <c r="DC207" s="298" t="str">
        <f ca="true">+IF(OFFSET('Sanitation Data'!$G$31,0,10*ROW('Sanitation Data'!G201))="","",OFFSET('Sanitation Data'!$G$31,0,10*ROW('Sanitation Data'!G201)))</f>
        <v/>
      </c>
      <c r="DD207" s="298" t="str">
        <f ca="true">+IF(OFFSET('Sanitation Data'!$G$32,0,10*ROW('Sanitation Data'!G201))="","",OFFSET('Sanitation Data'!$G$32,0,10*ROW('Sanitation Data'!G201)))</f>
        <v/>
      </c>
      <c r="DE207" s="298" t="str">
        <f ca="true">+IF(OFFSET('Sanitation Data'!$H$28,0,10*ROW('Sanitation Data'!H201))="","",OFFSET('Sanitation Data'!$H$28,0,10*ROW('Sanitation Data'!H201)))</f>
        <v/>
      </c>
      <c r="DF207" s="298" t="str">
        <f ca="true">+IF(OFFSET('Sanitation Data'!$H$29,0,10*ROW('Sanitation Data'!H201))="","",OFFSET('Sanitation Data'!$H$29,0,10*ROW('Sanitation Data'!H201)))</f>
        <v/>
      </c>
      <c r="DG207" s="298" t="str">
        <f ca="true">+IF(OFFSET('Sanitation Data'!$H$30,0,10*ROW('Sanitation Data'!H201))="","",OFFSET('Sanitation Data'!$H$30,0,10*ROW('Sanitation Data'!H201)))</f>
        <v/>
      </c>
      <c r="DH207" s="298" t="str">
        <f ca="true">+IF(OFFSET('Sanitation Data'!$H$31,0,10*ROW('Sanitation Data'!H201))="","",OFFSET('Sanitation Data'!$H$31,0,10*ROW('Sanitation Data'!H201)))</f>
        <v/>
      </c>
      <c r="DI207" s="298" t="str">
        <f ca="true">+IF(OFFSET('Sanitation Data'!$H$32,0,10*ROW('Sanitation Data'!H201))="","",OFFSET('Sanitation Data'!$H$32,0,10*ROW('Sanitation Data'!H201)))</f>
        <v/>
      </c>
      <c r="DJ207" s="298" t="str">
        <f ca="true">+IF(OFFSET('Sanitation Data'!$I$28,0,10*ROW('Sanitation Data'!I201))="","",OFFSET('Sanitation Data'!$I$28,0,10*ROW('Sanitation Data'!I201)))</f>
        <v/>
      </c>
      <c r="DK207" s="298" t="str">
        <f ca="true">+IF(OFFSET('Sanitation Data'!$I$29,0,10*ROW('Sanitation Data'!I201))="","",OFFSET('Sanitation Data'!$I$29,0,10*ROW('Sanitation Data'!I201)))</f>
        <v/>
      </c>
      <c r="DL207" s="298" t="str">
        <f ca="true">+IF(OFFSET('Sanitation Data'!$I$30,0,10*ROW('Sanitation Data'!I201))="","",OFFSET('Sanitation Data'!$I$30,0,10*ROW('Sanitation Data'!I201)))</f>
        <v/>
      </c>
      <c r="DM207" s="298" t="str">
        <f ca="true">+IF(OFFSET('Sanitation Data'!$I$31,0,10*ROW('Sanitation Data'!I201))="","",OFFSET('Sanitation Data'!$I$31,0,10*ROW('Sanitation Data'!I201)))</f>
        <v/>
      </c>
      <c r="DN207" s="298" t="str">
        <f ca="true">+IF(OFFSET('Sanitation Data'!$I$32,0,10*ROW('Sanitation Data'!I201))="","",OFFSET('Sanitation Data'!$I$32,0,10*ROW('Sanitation Data'!I201)))</f>
        <v/>
      </c>
      <c r="DO207" s="298" t="str">
        <f ca="true">+IF(OFFSET('Hygiene Data'!$D$11,0,10*ROW('Hygiene Data'!D201))="","",OFFSET('Hygiene Data'!$D$11,0,10*ROW('Hygiene Data'!D201)))</f>
        <v/>
      </c>
      <c r="DP207" s="298" t="str">
        <f ca="true">+IF(OFFSET('Hygiene Data'!$D$12,0,10*ROW('Hygiene Data'!D201))="","",OFFSET('Hygiene Data'!$D$12,0,10*ROW('Hygiene Data'!D201)))</f>
        <v/>
      </c>
      <c r="DQ207" s="298" t="str">
        <f ca="true">+IF(OFFSET('Hygiene Data'!$D$13,0,10*ROW('Hygiene Data'!D201))="","",OFFSET('Hygiene Data'!$D$13,0,10*ROW('Hygiene Data'!D201)))</f>
        <v/>
      </c>
      <c r="DR207" s="298" t="str">
        <f ca="true">+IF(OFFSET('Hygiene Data'!$E$11,0,10*ROW('Hygiene Data'!E201))="","",OFFSET('Hygiene Data'!$E$11,0,10*ROW('Hygiene Data'!E201)))</f>
        <v/>
      </c>
      <c r="DS207" s="298" t="str">
        <f ca="true">+IF(OFFSET('Hygiene Data'!$E$12,0,10*ROW('Hygiene Data'!E201))="","",OFFSET('Hygiene Data'!$E$12,0,10*ROW('Hygiene Data'!E201)))</f>
        <v/>
      </c>
      <c r="DT207" s="298" t="str">
        <f ca="true">+IF(OFFSET('Hygiene Data'!$E$13,0,10*ROW('Hygiene Data'!E201))="","",OFFSET('Hygiene Data'!$E$13,0,10*ROW('Hygiene Data'!E201)))</f>
        <v/>
      </c>
      <c r="DU207" s="298" t="str">
        <f ca="true">+IF(OFFSET('Hygiene Data'!$F$11,0,10*ROW('Hygiene Data'!F201))="","",OFFSET('Hygiene Data'!$F$11,0,10*ROW('Hygiene Data'!F201)))</f>
        <v/>
      </c>
      <c r="DV207" s="298" t="str">
        <f ca="true">+IF(OFFSET('Hygiene Data'!$F$12,0,10*ROW('Hygiene Data'!F201))="","",OFFSET('Hygiene Data'!$F$12,0,10*ROW('Hygiene Data'!F201)))</f>
        <v/>
      </c>
      <c r="DW207" s="298" t="str">
        <f ca="true">+IF(OFFSET('Hygiene Data'!$F$13,0,10*ROW('Hygiene Data'!F201))="","",OFFSET('Hygiene Data'!$F$13,0,10*ROW('Hygiene Data'!F201)))</f>
        <v/>
      </c>
      <c r="DX207" s="298" t="str">
        <f ca="true">+IF(OFFSET('Hygiene Data'!$G$11,0,10*ROW('Hygiene Data'!G201))="","",OFFSET('Hygiene Data'!$G$11,0,10*ROW('Hygiene Data'!G201)))</f>
        <v/>
      </c>
      <c r="DY207" s="298" t="str">
        <f ca="true">+IF(OFFSET('Hygiene Data'!$G$12,0,10*ROW('Hygiene Data'!G201))="","",OFFSET('Hygiene Data'!$G$12,0,10*ROW('Hygiene Data'!G201)))</f>
        <v/>
      </c>
      <c r="DZ207" s="298" t="str">
        <f ca="true">+IF(OFFSET('Hygiene Data'!$G$13,0,10*ROW('Hygiene Data'!G201))="","",OFFSET('Hygiene Data'!$G$13,0,10*ROW('Hygiene Data'!G201)))</f>
        <v/>
      </c>
      <c r="EA207" s="298" t="str">
        <f ca="true">+IF(OFFSET('Hygiene Data'!$H$11,0,10*ROW('Hygiene Data'!H201))="","",OFFSET('Hygiene Data'!$H$11,0,10*ROW('Hygiene Data'!H201)))</f>
        <v/>
      </c>
      <c r="EB207" s="298" t="str">
        <f ca="true">+IF(OFFSET('Hygiene Data'!$H$12,0,10*ROW('Hygiene Data'!H201))="","",OFFSET('Hygiene Data'!$H$12,0,10*ROW('Hygiene Data'!H201)))</f>
        <v/>
      </c>
      <c r="EC207" s="298" t="str">
        <f ca="true">+IF(OFFSET('Hygiene Data'!$H$13,0,10*ROW('Hygiene Data'!H201))="","",OFFSET('Hygiene Data'!$H$13,0,10*ROW('Hygiene Data'!H201)))</f>
        <v/>
      </c>
      <c r="ED207" s="298" t="str">
        <f ca="true">+IF(OFFSET('Hygiene Data'!$I$11,0,10*ROW('Hygiene Data'!I201))="","",OFFSET('Hygiene Data'!$I$11,0,10*ROW('Hygiene Data'!I201)))</f>
        <v/>
      </c>
      <c r="EE207" s="298" t="str">
        <f ca="true">+IF(OFFSET('Hygiene Data'!$I$12,0,10*ROW('Hygiene Data'!I201))="","",OFFSET('Hygiene Data'!$I$12,0,10*ROW('Hygiene Data'!I201)))</f>
        <v/>
      </c>
      <c r="EF207" s="298"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KP637"/>
  <sheetViews>
    <sheetView showGridLines="false" zoomScale="90" zoomScaleNormal="90" workbookViewId="0">
      <pane xSplit="1" topLeftCell="B1" activePane="topRight" state="frozen"/>
      <selection activeCell="A2" sqref="A2"/>
      <selection pane="topRight" activeCell="B2" sqref="B2"/>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style="130"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 min="252" max="252" width="24.625" style="130" customWidth="true"/>
    <col min="253" max="253" width="29.75" customWidth="true"/>
    <col min="254" max="259" width="7.875" customWidth="true"/>
    <col min="260" max="261" width="1.125" customWidth="true"/>
    <col min="262" max="262" width="24.625" style="130" customWidth="true"/>
    <col min="263" max="263" width="29.75" customWidth="true"/>
    <col min="264" max="269" width="7.875" customWidth="true"/>
    <col min="270" max="271" width="1.125" customWidth="true"/>
    <col min="272" max="272" width="24.625" style="130" customWidth="true"/>
    <col min="273" max="273" width="29.75" customWidth="true"/>
    <col min="274" max="279" width="7.875" customWidth="true"/>
    <col min="280" max="281" width="1.125" customWidth="true"/>
    <col min="282" max="282" width="24.625" style="130" customWidth="true"/>
    <col min="283" max="283" width="29.75" customWidth="true"/>
    <col min="284" max="289" width="7.875" customWidth="true"/>
    <col min="290" max="291" width="1.125" customWidth="true"/>
    <col min="292" max="292" width="24.625" style="130" customWidth="true"/>
    <col min="293" max="293" width="29.75" customWidth="true"/>
    <col min="294" max="299" width="7.875" customWidth="true"/>
    <col min="300" max="301" width="1.125" customWidth="true"/>
    <col min="302" max="302" width="24.625" style="130" customWidth="true"/>
    <col min="303" max="303" width="29.75" customWidth="true"/>
    <col min="304" max="309" width="7.875" customWidth="true"/>
    <col min="310" max="311" width="1.125" customWidth="true"/>
  </cols>
  <sheetData>
    <row xmlns:x14ac="http://schemas.microsoft.com/office/spreadsheetml/2009/9/ac" r="1" s="334" customFormat="true" ht="30" customHeight="true" x14ac:dyDescent="0.25">
      <c r="B1" s="348" t="s">
        <v>28</v>
      </c>
      <c r="C1" s="411" t="s">
        <v>283</v>
      </c>
      <c r="D1" s="343" t="s">
        <v>159</v>
      </c>
      <c r="E1" s="343"/>
      <c r="F1" s="343"/>
      <c r="G1" s="343"/>
      <c r="H1" s="343"/>
      <c r="I1" s="344"/>
      <c r="J1" s="335"/>
      <c r="K1" s="335"/>
      <c r="L1" s="348" t="s">
        <v>28</v>
      </c>
      <c r="M1" s="411" t="s">
        <v>283</v>
      </c>
      <c r="N1" s="343" t="s">
        <v>159</v>
      </c>
      <c r="O1" s="343"/>
      <c r="P1" s="343"/>
      <c r="Q1" s="343"/>
      <c r="R1" s="343"/>
      <c r="S1" s="344"/>
      <c r="T1" s="335"/>
      <c r="U1" s="335"/>
      <c r="V1" s="348" t="s">
        <v>28</v>
      </c>
      <c r="W1" s="411" t="s">
        <v>284</v>
      </c>
      <c r="X1" s="343" t="s">
        <v>159</v>
      </c>
      <c r="Y1" s="343"/>
      <c r="Z1" s="343"/>
      <c r="AA1" s="343"/>
      <c r="AB1" s="343"/>
      <c r="AC1" s="344"/>
      <c r="AD1" s="335"/>
      <c r="AE1" s="335"/>
      <c r="AF1" s="348" t="s">
        <v>28</v>
      </c>
      <c r="AG1" s="411" t="s">
        <v>285</v>
      </c>
      <c r="AH1" s="343" t="s">
        <v>159</v>
      </c>
      <c r="AI1" s="343"/>
      <c r="AJ1" s="343"/>
      <c r="AK1" s="343"/>
      <c r="AL1" s="343"/>
      <c r="AM1" s="344"/>
      <c r="AN1" s="335"/>
      <c r="AO1" s="335"/>
      <c r="AP1" s="348" t="s">
        <v>28</v>
      </c>
      <c r="AQ1" s="411" t="s">
        <v>286</v>
      </c>
      <c r="AR1" s="343" t="s">
        <v>159</v>
      </c>
      <c r="AS1" s="343"/>
      <c r="AT1" s="343"/>
      <c r="AU1" s="343"/>
      <c r="AV1" s="343"/>
      <c r="AW1" s="344"/>
      <c r="AX1" s="335"/>
      <c r="AY1" s="335"/>
      <c r="AZ1" s="348" t="s">
        <v>28</v>
      </c>
      <c r="BA1" s="411" t="s">
        <v>286</v>
      </c>
      <c r="BB1" s="343" t="s">
        <v>159</v>
      </c>
      <c r="BC1" s="343"/>
      <c r="BD1" s="343"/>
      <c r="BE1" s="343"/>
      <c r="BF1" s="343"/>
      <c r="BG1" s="344"/>
      <c r="BH1" s="335"/>
      <c r="BI1" s="335"/>
      <c r="BJ1" s="348" t="s">
        <v>28</v>
      </c>
      <c r="BK1" s="411" t="s">
        <v>287</v>
      </c>
      <c r="BL1" s="343" t="s">
        <v>159</v>
      </c>
      <c r="BM1" s="343"/>
      <c r="BN1" s="343"/>
      <c r="BO1" s="343"/>
      <c r="BP1" s="343"/>
      <c r="BQ1" s="344"/>
      <c r="BR1" s="335"/>
      <c r="BS1" s="335"/>
      <c r="BT1" s="348" t="s">
        <v>28</v>
      </c>
      <c r="BU1" s="411" t="s">
        <v>287</v>
      </c>
      <c r="BV1" s="343" t="s">
        <v>159</v>
      </c>
      <c r="BW1" s="343"/>
      <c r="BX1" s="343"/>
      <c r="BY1" s="343"/>
      <c r="BZ1" s="343"/>
      <c r="CA1" s="344"/>
      <c r="CB1" s="335"/>
      <c r="CC1" s="335"/>
      <c r="CD1" s="348" t="s">
        <v>28</v>
      </c>
      <c r="CE1" s="411" t="s">
        <v>288</v>
      </c>
      <c r="CF1" s="343" t="s">
        <v>159</v>
      </c>
      <c r="CG1" s="343"/>
      <c r="CH1" s="343"/>
      <c r="CI1" s="343"/>
      <c r="CJ1" s="343"/>
      <c r="CK1" s="344"/>
      <c r="CL1" s="335"/>
      <c r="CM1" s="335"/>
      <c r="CN1" s="348" t="s">
        <v>28</v>
      </c>
      <c r="CO1" s="411" t="s">
        <v>288</v>
      </c>
      <c r="CP1" s="343" t="s">
        <v>159</v>
      </c>
      <c r="CQ1" s="343"/>
      <c r="CR1" s="343"/>
      <c r="CS1" s="343"/>
      <c r="CT1" s="343"/>
      <c r="CU1" s="344"/>
      <c r="CV1" s="335"/>
      <c r="CW1" s="335"/>
      <c r="CX1" s="348" t="s">
        <v>28</v>
      </c>
      <c r="CY1" s="411" t="s">
        <v>289</v>
      </c>
      <c r="CZ1" s="343" t="s">
        <v>159</v>
      </c>
      <c r="DA1" s="343"/>
      <c r="DB1" s="343"/>
      <c r="DC1" s="343"/>
      <c r="DD1" s="343"/>
      <c r="DE1" s="344"/>
      <c r="DF1" s="335"/>
      <c r="DG1" s="335"/>
      <c r="DH1" s="348" t="s">
        <v>28</v>
      </c>
      <c r="DI1" s="411" t="s">
        <v>289</v>
      </c>
      <c r="DJ1" s="343" t="s">
        <v>159</v>
      </c>
      <c r="DK1" s="343"/>
      <c r="DL1" s="343"/>
      <c r="DM1" s="343"/>
      <c r="DN1" s="343"/>
      <c r="DO1" s="344"/>
      <c r="DP1" s="335"/>
      <c r="DQ1" s="335"/>
      <c r="DR1" s="348" t="s">
        <v>28</v>
      </c>
      <c r="DS1" s="411" t="s">
        <v>290</v>
      </c>
      <c r="DT1" s="343" t="str">
        <f>CZ1</f>
        <v>Côte d'Ivoire</v>
      </c>
      <c r="DU1" s="343"/>
      <c r="DV1" s="343"/>
      <c r="DW1" s="343"/>
      <c r="DX1" s="343"/>
      <c r="DY1" s="344"/>
      <c r="DZ1" s="335"/>
      <c r="EA1" s="335"/>
      <c r="EB1" s="348" t="s">
        <v>28</v>
      </c>
      <c r="EC1" s="411" t="s">
        <v>290</v>
      </c>
      <c r="ED1" s="343" t="s">
        <v>159</v>
      </c>
      <c r="EE1" s="343"/>
      <c r="EF1" s="343"/>
      <c r="EG1" s="343"/>
      <c r="EH1" s="343"/>
      <c r="EI1" s="344"/>
      <c r="EJ1" s="335"/>
      <c r="EK1" s="335"/>
      <c r="EL1" s="348" t="s">
        <v>28</v>
      </c>
      <c r="EM1" s="411" t="s">
        <v>291</v>
      </c>
      <c r="EN1" s="343" t="str">
        <f>DT1</f>
        <v>Côte d'Ivoire</v>
      </c>
      <c r="EO1" s="343"/>
      <c r="EP1" s="343"/>
      <c r="EQ1" s="343"/>
      <c r="ER1" s="343"/>
      <c r="ES1" s="344"/>
      <c r="ET1" s="335"/>
      <c r="EU1" s="335"/>
      <c r="EV1" s="348" t="s">
        <v>28</v>
      </c>
      <c r="EW1" s="411" t="s">
        <v>291</v>
      </c>
      <c r="EX1" s="343" t="str">
        <f>ED1</f>
        <v>Côte d'Ivoire</v>
      </c>
      <c r="EY1" s="343"/>
      <c r="EZ1" s="343"/>
      <c r="FA1" s="343"/>
      <c r="FB1" s="343"/>
      <c r="FC1" s="344"/>
      <c r="FD1" s="335"/>
      <c r="FE1" s="335"/>
      <c r="FF1" s="348" t="s">
        <v>28</v>
      </c>
      <c r="FG1" s="411" t="s">
        <v>292</v>
      </c>
      <c r="FH1" s="343" t="str">
        <f>EN1</f>
        <v>Côte d'Ivoire</v>
      </c>
      <c r="FI1" s="343"/>
      <c r="FJ1" s="343"/>
      <c r="FK1" s="343"/>
      <c r="FL1" s="343"/>
      <c r="FM1" s="344"/>
      <c r="FN1" s="335"/>
      <c r="FO1" s="335"/>
      <c r="FP1" s="348" t="s">
        <v>28</v>
      </c>
      <c r="FQ1" s="411" t="s">
        <v>292</v>
      </c>
      <c r="FR1" s="343" t="str">
        <f>EX1</f>
        <v>Côte d'Ivoire</v>
      </c>
      <c r="FS1" s="343"/>
      <c r="FT1" s="343"/>
      <c r="FU1" s="343"/>
      <c r="FV1" s="343"/>
      <c r="FW1" s="344"/>
      <c r="FX1" s="335"/>
      <c r="FY1" s="335"/>
      <c r="FZ1" s="348" t="s">
        <v>28</v>
      </c>
      <c r="GA1" s="411">
        <v>2019</v>
      </c>
      <c r="GB1" s="343" t="str">
        <f>FH1</f>
        <v>Côte d'Ivoire</v>
      </c>
      <c r="GC1" s="343"/>
      <c r="GD1" s="343"/>
      <c r="GE1" s="343"/>
      <c r="GF1" s="343"/>
      <c r="GG1" s="344"/>
      <c r="GH1" s="335"/>
      <c r="GI1" s="335"/>
      <c r="GJ1" s="410" t="s">
        <v>28</v>
      </c>
      <c r="GK1" s="411">
        <v>2019</v>
      </c>
      <c r="GL1" s="343" t="s">
        <v>312</v>
      </c>
      <c r="GM1" s="343"/>
      <c r="GN1" s="343"/>
      <c r="GO1" s="343"/>
      <c r="GP1" s="343"/>
      <c r="GQ1" s="344"/>
      <c r="GR1" s="335"/>
      <c r="GS1" s="335"/>
      <c r="GT1" s="410" t="s">
        <v>28</v>
      </c>
      <c r="GU1" s="411">
        <v>2019</v>
      </c>
      <c r="GV1" s="343" t="s">
        <v>312</v>
      </c>
      <c r="GW1" s="343"/>
      <c r="GX1" s="343"/>
      <c r="GY1" s="343"/>
      <c r="GZ1" s="343"/>
      <c r="HA1" s="344"/>
      <c r="HB1" s="335"/>
      <c r="HC1" s="335"/>
      <c r="HD1" s="410" t="s">
        <v>28</v>
      </c>
      <c r="HE1" s="411">
        <v>2020</v>
      </c>
      <c r="HF1" s="343" t="s">
        <v>312</v>
      </c>
      <c r="HG1" s="343"/>
      <c r="HH1" s="343"/>
      <c r="HI1" s="343"/>
      <c r="HJ1" s="343"/>
      <c r="HK1" s="344"/>
      <c r="HL1" s="335"/>
      <c r="HM1" s="335"/>
      <c r="HN1" s="410" t="s">
        <v>28</v>
      </c>
      <c r="HO1" s="411">
        <v>2020</v>
      </c>
      <c r="HP1" s="343" t="s">
        <v>312</v>
      </c>
      <c r="HQ1" s="343"/>
      <c r="HR1" s="343"/>
      <c r="HS1" s="343"/>
      <c r="HT1" s="343"/>
      <c r="HU1" s="344"/>
      <c r="HV1" s="335"/>
      <c r="HW1" s="335"/>
      <c r="HX1" s="348" t="s">
        <v>28</v>
      </c>
      <c r="HY1" s="411">
        <v>2020</v>
      </c>
      <c r="HZ1" s="343" t="str">
        <f>HF1</f>
        <v>Cote d'Ivoire</v>
      </c>
      <c r="IA1" s="343"/>
      <c r="IB1" s="343"/>
      <c r="IC1" s="343"/>
      <c r="ID1" s="343"/>
      <c r="IE1" s="344"/>
      <c r="IF1" s="335"/>
      <c r="IG1" s="335"/>
      <c r="IH1" s="348" t="s">
        <v>28</v>
      </c>
      <c r="II1" s="411">
        <v>2021</v>
      </c>
      <c r="IJ1" s="343" t="str">
        <f>HP1</f>
        <v>Cote d'Ivoire</v>
      </c>
      <c r="IK1" s="343"/>
      <c r="IL1" s="343"/>
      <c r="IM1" s="343"/>
      <c r="IN1" s="343"/>
      <c r="IO1" s="344"/>
      <c r="IP1" s="335"/>
      <c r="IQ1" s="335"/>
      <c r="IR1" s="410" t="s">
        <v>28</v>
      </c>
      <c r="IS1" s="411">
        <v>2021</v>
      </c>
      <c r="IT1" s="343" t="s">
        <v>312</v>
      </c>
      <c r="IU1" s="343"/>
      <c r="IV1" s="343"/>
      <c r="IW1" s="343"/>
      <c r="IX1" s="343"/>
      <c r="IY1" s="344"/>
      <c r="IZ1" s="335"/>
      <c r="JA1" s="335"/>
      <c r="JB1" s="410" t="s">
        <v>28</v>
      </c>
      <c r="JC1" s="411">
        <v>2022</v>
      </c>
      <c r="JD1" s="343" t="s">
        <v>159</v>
      </c>
      <c r="JE1" s="343"/>
      <c r="JF1" s="343"/>
      <c r="JG1" s="343"/>
      <c r="JH1" s="343"/>
      <c r="JI1" s="344"/>
      <c r="JJ1" s="335"/>
      <c r="JK1" s="335"/>
      <c r="JL1" s="348" t="s">
        <v>28</v>
      </c>
      <c r="JM1" s="411">
        <v>2022</v>
      </c>
      <c r="JN1" s="343" t="str">
        <f>IT1</f>
        <v>Cote d'Ivoire</v>
      </c>
      <c r="JO1" s="343"/>
      <c r="JP1" s="343"/>
      <c r="JQ1" s="343"/>
      <c r="JR1" s="343"/>
      <c r="JS1" s="344"/>
      <c r="JT1" s="335"/>
      <c r="JU1" s="335"/>
    </row>
    <row xmlns:x14ac="http://schemas.microsoft.com/office/spreadsheetml/2009/9/ac" r="2" s="334" customFormat="true" ht="30" customHeight="true" x14ac:dyDescent="0.25">
      <c r="A2" s="605" t="s">
        <v>341</v>
      </c>
      <c r="B2" s="345" t="s">
        <v>265</v>
      </c>
      <c r="C2" s="265" t="s">
        <v>179</v>
      </c>
      <c r="D2" s="265" t="s">
        <v>160</v>
      </c>
      <c r="E2" s="346"/>
      <c r="F2" s="346"/>
      <c r="G2" s="346"/>
      <c r="H2" s="346"/>
      <c r="I2" s="347"/>
      <c r="J2" s="335" t="s">
        <v>293</v>
      </c>
      <c r="K2" s="335"/>
      <c r="L2" s="345" t="s">
        <v>266</v>
      </c>
      <c r="M2" s="265" t="s">
        <v>183</v>
      </c>
      <c r="N2" s="265" t="s">
        <v>188</v>
      </c>
      <c r="O2" s="346"/>
      <c r="P2" s="346"/>
      <c r="Q2" s="346"/>
      <c r="R2" s="346"/>
      <c r="S2" s="347"/>
      <c r="T2" s="335" t="s">
        <v>293</v>
      </c>
      <c r="U2" s="335"/>
      <c r="V2" s="345" t="s">
        <v>267</v>
      </c>
      <c r="W2" s="265" t="s">
        <v>183</v>
      </c>
      <c r="X2" s="265" t="s">
        <v>189</v>
      </c>
      <c r="Y2" s="346"/>
      <c r="Z2" s="346"/>
      <c r="AA2" s="346"/>
      <c r="AB2" s="346"/>
      <c r="AC2" s="347"/>
      <c r="AD2" s="335" t="s">
        <v>293</v>
      </c>
      <c r="AE2" s="335"/>
      <c r="AF2" s="345" t="s">
        <v>268</v>
      </c>
      <c r="AG2" s="265" t="s">
        <v>183</v>
      </c>
      <c r="AH2" s="265" t="s">
        <v>190</v>
      </c>
      <c r="AI2" s="346"/>
      <c r="AJ2" s="346"/>
      <c r="AK2" s="346"/>
      <c r="AL2" s="346"/>
      <c r="AM2" s="347"/>
      <c r="AN2" s="335" t="s">
        <v>293</v>
      </c>
      <c r="AO2" s="335"/>
      <c r="AP2" s="345" t="s">
        <v>269</v>
      </c>
      <c r="AQ2" s="265" t="s">
        <v>179</v>
      </c>
      <c r="AR2" s="265" t="s">
        <v>160</v>
      </c>
      <c r="AS2" s="346"/>
      <c r="AT2" s="346"/>
      <c r="AU2" s="346"/>
      <c r="AV2" s="346"/>
      <c r="AW2" s="347"/>
      <c r="AX2" s="335" t="s">
        <v>293</v>
      </c>
      <c r="AY2" s="335"/>
      <c r="AZ2" s="345" t="s">
        <v>270</v>
      </c>
      <c r="BA2" s="265" t="s">
        <v>183</v>
      </c>
      <c r="BB2" s="265" t="s">
        <v>191</v>
      </c>
      <c r="BC2" s="346"/>
      <c r="BD2" s="346"/>
      <c r="BE2" s="346"/>
      <c r="BF2" s="346"/>
      <c r="BG2" s="347"/>
      <c r="BH2" s="335" t="s">
        <v>293</v>
      </c>
      <c r="BI2" s="335"/>
      <c r="BJ2" s="345" t="s">
        <v>271</v>
      </c>
      <c r="BK2" s="265" t="s">
        <v>179</v>
      </c>
      <c r="BL2" s="265" t="s">
        <v>160</v>
      </c>
      <c r="BM2" s="346"/>
      <c r="BN2" s="346"/>
      <c r="BO2" s="346"/>
      <c r="BP2" s="346"/>
      <c r="BQ2" s="347"/>
      <c r="BR2" s="335" t="s">
        <v>293</v>
      </c>
      <c r="BS2" s="335"/>
      <c r="BT2" s="345" t="s">
        <v>272</v>
      </c>
      <c r="BU2" s="265" t="s">
        <v>183</v>
      </c>
      <c r="BV2" s="265" t="s">
        <v>192</v>
      </c>
      <c r="BW2" s="346"/>
      <c r="BX2" s="346"/>
      <c r="BY2" s="346"/>
      <c r="BZ2" s="346"/>
      <c r="CA2" s="347"/>
      <c r="CB2" s="335" t="s">
        <v>293</v>
      </c>
      <c r="CC2" s="335"/>
      <c r="CD2" s="345" t="s">
        <v>273</v>
      </c>
      <c r="CE2" s="265" t="s">
        <v>179</v>
      </c>
      <c r="CF2" s="265" t="s">
        <v>160</v>
      </c>
      <c r="CG2" s="346"/>
      <c r="CH2" s="346"/>
      <c r="CI2" s="346"/>
      <c r="CJ2" s="346"/>
      <c r="CK2" s="347"/>
      <c r="CL2" s="335" t="s">
        <v>293</v>
      </c>
      <c r="CM2" s="335"/>
      <c r="CN2" s="345" t="s">
        <v>274</v>
      </c>
      <c r="CO2" s="265" t="s">
        <v>183</v>
      </c>
      <c r="CP2" s="265" t="s">
        <v>193</v>
      </c>
      <c r="CQ2" s="346"/>
      <c r="CR2" s="346"/>
      <c r="CS2" s="346"/>
      <c r="CT2" s="346"/>
      <c r="CU2" s="347"/>
      <c r="CV2" s="335" t="s">
        <v>293</v>
      </c>
      <c r="CW2" s="335"/>
      <c r="CX2" s="345" t="s">
        <v>275</v>
      </c>
      <c r="CY2" s="265" t="s">
        <v>179</v>
      </c>
      <c r="CZ2" s="265" t="s">
        <v>160</v>
      </c>
      <c r="DA2" s="346"/>
      <c r="DB2" s="346"/>
      <c r="DC2" s="346"/>
      <c r="DD2" s="346"/>
      <c r="DE2" s="347"/>
      <c r="DF2" s="335" t="s">
        <v>293</v>
      </c>
      <c r="DG2" s="335"/>
      <c r="DH2" s="345" t="s">
        <v>276</v>
      </c>
      <c r="DI2" s="265" t="s">
        <v>183</v>
      </c>
      <c r="DJ2" s="265" t="s">
        <v>194</v>
      </c>
      <c r="DK2" s="346"/>
      <c r="DL2" s="346"/>
      <c r="DM2" s="346"/>
      <c r="DN2" s="346"/>
      <c r="DO2" s="347"/>
      <c r="DP2" s="335" t="s">
        <v>293</v>
      </c>
      <c r="DQ2" s="335"/>
      <c r="DR2" s="345" t="s">
        <v>277</v>
      </c>
      <c r="DS2" s="265" t="s">
        <v>179</v>
      </c>
      <c r="DT2" s="265" t="s">
        <v>160</v>
      </c>
      <c r="DU2" s="346"/>
      <c r="DV2" s="346"/>
      <c r="DW2" s="346"/>
      <c r="DX2" s="346"/>
      <c r="DY2" s="347"/>
      <c r="DZ2" s="335" t="s">
        <v>293</v>
      </c>
      <c r="EA2" s="335"/>
      <c r="EB2" s="345" t="s">
        <v>278</v>
      </c>
      <c r="EC2" s="265" t="s">
        <v>183</v>
      </c>
      <c r="ED2" s="265" t="s">
        <v>195</v>
      </c>
      <c r="EE2" s="346"/>
      <c r="EF2" s="346"/>
      <c r="EG2" s="346"/>
      <c r="EH2" s="346"/>
      <c r="EI2" s="347"/>
      <c r="EJ2" s="335" t="s">
        <v>293</v>
      </c>
      <c r="EK2" s="335"/>
      <c r="EL2" s="345" t="s">
        <v>279</v>
      </c>
      <c r="EM2" s="265" t="s">
        <v>183</v>
      </c>
      <c r="EN2" s="265" t="s">
        <v>196</v>
      </c>
      <c r="EO2" s="346"/>
      <c r="EP2" s="346"/>
      <c r="EQ2" s="346"/>
      <c r="ER2" s="346"/>
      <c r="ES2" s="347"/>
      <c r="ET2" s="335" t="s">
        <v>293</v>
      </c>
      <c r="EU2" s="335"/>
      <c r="EV2" s="345" t="s">
        <v>280</v>
      </c>
      <c r="EW2" s="265" t="s">
        <v>179</v>
      </c>
      <c r="EX2" s="265" t="s">
        <v>160</v>
      </c>
      <c r="EY2" s="346"/>
      <c r="EZ2" s="346"/>
      <c r="FA2" s="346"/>
      <c r="FB2" s="346"/>
      <c r="FC2" s="347"/>
      <c r="FD2" s="335" t="s">
        <v>293</v>
      </c>
      <c r="FE2" s="335"/>
      <c r="FF2" s="345" t="s">
        <v>281</v>
      </c>
      <c r="FG2" s="265" t="s">
        <v>183</v>
      </c>
      <c r="FH2" s="265" t="s">
        <v>243</v>
      </c>
      <c r="FI2" s="346"/>
      <c r="FJ2" s="346"/>
      <c r="FK2" s="346"/>
      <c r="FL2" s="346"/>
      <c r="FM2" s="347"/>
      <c r="FN2" s="335" t="s">
        <v>293</v>
      </c>
      <c r="FO2" s="335"/>
      <c r="FP2" s="345" t="s">
        <v>282</v>
      </c>
      <c r="FQ2" s="265" t="s">
        <v>179</v>
      </c>
      <c r="FR2" s="265" t="s">
        <v>160</v>
      </c>
      <c r="FS2" s="346"/>
      <c r="FT2" s="346"/>
      <c r="FU2" s="346"/>
      <c r="FV2" s="346"/>
      <c r="FW2" s="347"/>
      <c r="FX2" s="335" t="s">
        <v>293</v>
      </c>
      <c r="FY2" s="335"/>
      <c r="FZ2" s="345" t="s">
        <v>309</v>
      </c>
      <c r="GA2" s="265" t="s">
        <v>179</v>
      </c>
      <c r="GB2" s="265" t="s">
        <v>160</v>
      </c>
      <c r="GC2" s="346"/>
      <c r="GD2" s="346"/>
      <c r="GE2" s="346"/>
      <c r="GF2" s="346"/>
      <c r="GG2" s="347"/>
      <c r="GH2" s="335" t="s">
        <v>293</v>
      </c>
      <c r="GI2" s="335"/>
      <c r="GJ2" s="412" t="s">
        <v>313</v>
      </c>
      <c r="GK2" s="413" t="s">
        <v>183</v>
      </c>
      <c r="GL2" s="265" t="s">
        <v>314</v>
      </c>
      <c r="GM2" s="346"/>
      <c r="GN2" s="346"/>
      <c r="GO2" s="346"/>
      <c r="GP2" s="346"/>
      <c r="GQ2" s="347"/>
      <c r="GR2" s="335" t="s">
        <v>293</v>
      </c>
      <c r="GS2" s="335"/>
      <c r="GT2" s="412" t="s">
        <v>317</v>
      </c>
      <c r="GU2" s="413" t="s">
        <v>318</v>
      </c>
      <c r="GV2" s="265" t="s">
        <v>319</v>
      </c>
      <c r="GW2" s="346"/>
      <c r="GX2" s="346"/>
      <c r="GY2" s="346"/>
      <c r="GZ2" s="346"/>
      <c r="HA2" s="347"/>
      <c r="HB2" s="335" t="s">
        <v>293</v>
      </c>
      <c r="HC2" s="335"/>
      <c r="HD2" s="412" t="s">
        <v>322</v>
      </c>
      <c r="HE2" s="413" t="s">
        <v>183</v>
      </c>
      <c r="HF2" s="265" t="s">
        <v>323</v>
      </c>
      <c r="HG2" s="346"/>
      <c r="HH2" s="346"/>
      <c r="HI2" s="346"/>
      <c r="HJ2" s="346"/>
      <c r="HK2" s="347"/>
      <c r="HL2" s="335" t="s">
        <v>293</v>
      </c>
      <c r="HM2" s="335"/>
      <c r="HN2" s="412" t="s">
        <v>361</v>
      </c>
      <c r="HO2" s="413" t="s">
        <v>318</v>
      </c>
      <c r="HP2" s="265" t="s">
        <v>346</v>
      </c>
      <c r="HQ2" s="346"/>
      <c r="HR2" s="346"/>
      <c r="HS2" s="346"/>
      <c r="HT2" s="346"/>
      <c r="HU2" s="347"/>
      <c r="HV2" s="335" t="s">
        <v>293</v>
      </c>
      <c r="HW2" s="335"/>
      <c r="HX2" s="345" t="s">
        <v>353</v>
      </c>
      <c r="HY2" s="265" t="s">
        <v>179</v>
      </c>
      <c r="HZ2" s="265" t="s">
        <v>160</v>
      </c>
      <c r="IA2" s="346"/>
      <c r="IB2" s="346"/>
      <c r="IC2" s="346"/>
      <c r="ID2" s="346"/>
      <c r="IE2" s="347"/>
      <c r="IF2" s="335" t="s">
        <v>293</v>
      </c>
      <c r="IG2" s="335"/>
      <c r="IH2" s="345" t="s">
        <v>354</v>
      </c>
      <c r="II2" s="265" t="s">
        <v>179</v>
      </c>
      <c r="IJ2" s="265" t="s">
        <v>160</v>
      </c>
      <c r="IK2" s="346"/>
      <c r="IL2" s="346"/>
      <c r="IM2" s="346"/>
      <c r="IN2" s="346"/>
      <c r="IO2" s="347"/>
      <c r="IP2" s="335" t="s">
        <v>293</v>
      </c>
      <c r="IQ2" s="335"/>
      <c r="IR2" s="412" t="s">
        <v>347</v>
      </c>
      <c r="IS2" s="413" t="s">
        <v>183</v>
      </c>
      <c r="IT2" s="265" t="s">
        <v>348</v>
      </c>
      <c r="IU2" s="346"/>
      <c r="IV2" s="346"/>
      <c r="IW2" s="346"/>
      <c r="IX2" s="346"/>
      <c r="IY2" s="347"/>
      <c r="IZ2" s="335" t="s">
        <v>293</v>
      </c>
      <c r="JA2" s="335"/>
      <c r="JB2" s="412" t="s">
        <v>351</v>
      </c>
      <c r="JC2" s="413" t="s">
        <v>183</v>
      </c>
      <c r="JD2" s="265" t="s">
        <v>352</v>
      </c>
      <c r="JE2" s="346"/>
      <c r="JF2" s="346"/>
      <c r="JG2" s="346"/>
      <c r="JH2" s="346"/>
      <c r="JI2" s="347"/>
      <c r="JJ2" s="335" t="s">
        <v>293</v>
      </c>
      <c r="JK2" s="335"/>
      <c r="JL2" s="345" t="s">
        <v>358</v>
      </c>
      <c r="JM2" s="265" t="s">
        <v>179</v>
      </c>
      <c r="JN2" s="265" t="s">
        <v>160</v>
      </c>
      <c r="JO2" s="346"/>
      <c r="JP2" s="346"/>
      <c r="JQ2" s="346"/>
      <c r="JR2" s="346"/>
      <c r="JS2" s="347"/>
      <c r="JT2" s="335" t="s">
        <v>293</v>
      </c>
      <c r="JU2" s="335"/>
    </row>
    <row xmlns:x14ac="http://schemas.microsoft.com/office/spreadsheetml/2009/9/ac" r="3" s="273" customFormat="true" ht="18" customHeight="true" x14ac:dyDescent="0.25">
      <c r="A3" s="605"/>
      <c r="B3" s="266" t="s">
        <v>171</v>
      </c>
      <c r="C3" s="267" t="s">
        <v>56</v>
      </c>
      <c r="D3" s="268" t="s">
        <v>7</v>
      </c>
      <c r="E3" s="269" t="s">
        <v>1</v>
      </c>
      <c r="F3" s="269" t="s">
        <v>2</v>
      </c>
      <c r="G3" s="269" t="s">
        <v>16</v>
      </c>
      <c r="H3" s="269" t="s">
        <v>17</v>
      </c>
      <c r="I3" s="270" t="s">
        <v>18</v>
      </c>
      <c r="J3" s="271"/>
      <c r="K3" s="271"/>
      <c r="L3" s="266" t="s">
        <v>171</v>
      </c>
      <c r="M3" s="267" t="s">
        <v>56</v>
      </c>
      <c r="N3" s="268" t="s">
        <v>7</v>
      </c>
      <c r="O3" s="269" t="s">
        <v>1</v>
      </c>
      <c r="P3" s="269" t="s">
        <v>2</v>
      </c>
      <c r="Q3" s="269" t="s">
        <v>16</v>
      </c>
      <c r="R3" s="269" t="s">
        <v>17</v>
      </c>
      <c r="S3" s="270" t="s">
        <v>18</v>
      </c>
      <c r="T3" s="271"/>
      <c r="U3" s="271"/>
      <c r="V3" s="266" t="s">
        <v>171</v>
      </c>
      <c r="W3" s="267" t="s">
        <v>56</v>
      </c>
      <c r="X3" s="268" t="s">
        <v>7</v>
      </c>
      <c r="Y3" s="269" t="s">
        <v>1</v>
      </c>
      <c r="Z3" s="269" t="s">
        <v>2</v>
      </c>
      <c r="AA3" s="269" t="s">
        <v>16</v>
      </c>
      <c r="AB3" s="269" t="s">
        <v>17</v>
      </c>
      <c r="AC3" s="270" t="s">
        <v>18</v>
      </c>
      <c r="AD3" s="271"/>
      <c r="AE3" s="271"/>
      <c r="AF3" s="266" t="s">
        <v>171</v>
      </c>
      <c r="AG3" s="267" t="s">
        <v>56</v>
      </c>
      <c r="AH3" s="268" t="s">
        <v>7</v>
      </c>
      <c r="AI3" s="269" t="s">
        <v>1</v>
      </c>
      <c r="AJ3" s="269" t="s">
        <v>2</v>
      </c>
      <c r="AK3" s="269" t="s">
        <v>16</v>
      </c>
      <c r="AL3" s="269" t="s">
        <v>17</v>
      </c>
      <c r="AM3" s="270" t="s">
        <v>18</v>
      </c>
      <c r="AN3" s="271"/>
      <c r="AO3" s="271"/>
      <c r="AP3" s="266" t="s">
        <v>171</v>
      </c>
      <c r="AQ3" s="267" t="s">
        <v>56</v>
      </c>
      <c r="AR3" s="268" t="s">
        <v>7</v>
      </c>
      <c r="AS3" s="269" t="s">
        <v>1</v>
      </c>
      <c r="AT3" s="269" t="s">
        <v>2</v>
      </c>
      <c r="AU3" s="269" t="s">
        <v>16</v>
      </c>
      <c r="AV3" s="269" t="s">
        <v>17</v>
      </c>
      <c r="AW3" s="270" t="s">
        <v>18</v>
      </c>
      <c r="AX3" s="271"/>
      <c r="AY3" s="271"/>
      <c r="AZ3" s="266" t="s">
        <v>171</v>
      </c>
      <c r="BA3" s="267" t="s">
        <v>56</v>
      </c>
      <c r="BB3" s="268" t="s">
        <v>7</v>
      </c>
      <c r="BC3" s="269" t="s">
        <v>1</v>
      </c>
      <c r="BD3" s="269" t="s">
        <v>2</v>
      </c>
      <c r="BE3" s="269" t="s">
        <v>16</v>
      </c>
      <c r="BF3" s="269" t="s">
        <v>17</v>
      </c>
      <c r="BG3" s="270" t="s">
        <v>18</v>
      </c>
      <c r="BH3" s="271"/>
      <c r="BI3" s="271"/>
      <c r="BJ3" s="266" t="s">
        <v>171</v>
      </c>
      <c r="BK3" s="267" t="s">
        <v>56</v>
      </c>
      <c r="BL3" s="268" t="s">
        <v>7</v>
      </c>
      <c r="BM3" s="269" t="s">
        <v>1</v>
      </c>
      <c r="BN3" s="269" t="s">
        <v>2</v>
      </c>
      <c r="BO3" s="269" t="s">
        <v>16</v>
      </c>
      <c r="BP3" s="269" t="s">
        <v>17</v>
      </c>
      <c r="BQ3" s="270" t="s">
        <v>18</v>
      </c>
      <c r="BR3" s="271"/>
      <c r="BS3" s="271"/>
      <c r="BT3" s="266" t="s">
        <v>171</v>
      </c>
      <c r="BU3" s="267" t="s">
        <v>56</v>
      </c>
      <c r="BV3" s="268" t="s">
        <v>7</v>
      </c>
      <c r="BW3" s="269" t="s">
        <v>1</v>
      </c>
      <c r="BX3" s="269" t="s">
        <v>2</v>
      </c>
      <c r="BY3" s="269" t="s">
        <v>16</v>
      </c>
      <c r="BZ3" s="269" t="s">
        <v>17</v>
      </c>
      <c r="CA3" s="270" t="s">
        <v>18</v>
      </c>
      <c r="CB3" s="271"/>
      <c r="CC3" s="271"/>
      <c r="CD3" s="266" t="s">
        <v>171</v>
      </c>
      <c r="CE3" s="267" t="s">
        <v>56</v>
      </c>
      <c r="CF3" s="268" t="s">
        <v>7</v>
      </c>
      <c r="CG3" s="269" t="s">
        <v>1</v>
      </c>
      <c r="CH3" s="269" t="s">
        <v>2</v>
      </c>
      <c r="CI3" s="269" t="s">
        <v>16</v>
      </c>
      <c r="CJ3" s="269" t="s">
        <v>17</v>
      </c>
      <c r="CK3" s="270" t="s">
        <v>18</v>
      </c>
      <c r="CL3" s="271"/>
      <c r="CM3" s="271"/>
      <c r="CN3" s="266" t="s">
        <v>171</v>
      </c>
      <c r="CO3" s="267" t="s">
        <v>56</v>
      </c>
      <c r="CP3" s="268" t="s">
        <v>7</v>
      </c>
      <c r="CQ3" s="269" t="s">
        <v>1</v>
      </c>
      <c r="CR3" s="269" t="s">
        <v>2</v>
      </c>
      <c r="CS3" s="269" t="s">
        <v>16</v>
      </c>
      <c r="CT3" s="269" t="s">
        <v>17</v>
      </c>
      <c r="CU3" s="270" t="s">
        <v>18</v>
      </c>
      <c r="CV3" s="271"/>
      <c r="CW3" s="271"/>
      <c r="CX3" s="266" t="s">
        <v>171</v>
      </c>
      <c r="CY3" s="267" t="s">
        <v>56</v>
      </c>
      <c r="CZ3" s="268" t="s">
        <v>7</v>
      </c>
      <c r="DA3" s="269" t="s">
        <v>1</v>
      </c>
      <c r="DB3" s="269" t="s">
        <v>2</v>
      </c>
      <c r="DC3" s="269" t="s">
        <v>16</v>
      </c>
      <c r="DD3" s="269" t="s">
        <v>17</v>
      </c>
      <c r="DE3" s="270" t="s">
        <v>18</v>
      </c>
      <c r="DF3" s="271"/>
      <c r="DG3" s="271"/>
      <c r="DH3" s="266" t="s">
        <v>171</v>
      </c>
      <c r="DI3" s="267" t="s">
        <v>56</v>
      </c>
      <c r="DJ3" s="268" t="s">
        <v>7</v>
      </c>
      <c r="DK3" s="269" t="s">
        <v>1</v>
      </c>
      <c r="DL3" s="269" t="s">
        <v>2</v>
      </c>
      <c r="DM3" s="269" t="s">
        <v>16</v>
      </c>
      <c r="DN3" s="269" t="s">
        <v>17</v>
      </c>
      <c r="DO3" s="270" t="s">
        <v>18</v>
      </c>
      <c r="DP3" s="271"/>
      <c r="DQ3" s="271"/>
      <c r="DR3" s="266" t="s">
        <v>171</v>
      </c>
      <c r="DS3" s="267" t="s">
        <v>56</v>
      </c>
      <c r="DT3" s="268" t="s">
        <v>7</v>
      </c>
      <c r="DU3" s="269" t="s">
        <v>1</v>
      </c>
      <c r="DV3" s="269" t="s">
        <v>2</v>
      </c>
      <c r="DW3" s="269" t="s">
        <v>16</v>
      </c>
      <c r="DX3" s="269" t="s">
        <v>17</v>
      </c>
      <c r="DY3" s="270" t="s">
        <v>18</v>
      </c>
      <c r="DZ3" s="271"/>
      <c r="EA3" s="271"/>
      <c r="EB3" s="266" t="s">
        <v>171</v>
      </c>
      <c r="EC3" s="267" t="s">
        <v>56</v>
      </c>
      <c r="ED3" s="268" t="s">
        <v>7</v>
      </c>
      <c r="EE3" s="269" t="s">
        <v>1</v>
      </c>
      <c r="EF3" s="269" t="s">
        <v>2</v>
      </c>
      <c r="EG3" s="269" t="s">
        <v>16</v>
      </c>
      <c r="EH3" s="269" t="s">
        <v>17</v>
      </c>
      <c r="EI3" s="270" t="s">
        <v>18</v>
      </c>
      <c r="EJ3" s="271"/>
      <c r="EK3" s="271"/>
      <c r="EL3" s="266" t="s">
        <v>171</v>
      </c>
      <c r="EM3" s="267" t="s">
        <v>56</v>
      </c>
      <c r="EN3" s="268" t="s">
        <v>7</v>
      </c>
      <c r="EO3" s="269" t="s">
        <v>1</v>
      </c>
      <c r="EP3" s="269" t="s">
        <v>2</v>
      </c>
      <c r="EQ3" s="269" t="s">
        <v>16</v>
      </c>
      <c r="ER3" s="269" t="s">
        <v>17</v>
      </c>
      <c r="ES3" s="270" t="s">
        <v>18</v>
      </c>
      <c r="ET3" s="271"/>
      <c r="EU3" s="271"/>
      <c r="EV3" s="266" t="s">
        <v>171</v>
      </c>
      <c r="EW3" s="267" t="s">
        <v>56</v>
      </c>
      <c r="EX3" s="268" t="s">
        <v>7</v>
      </c>
      <c r="EY3" s="269" t="s">
        <v>1</v>
      </c>
      <c r="EZ3" s="269" t="s">
        <v>2</v>
      </c>
      <c r="FA3" s="269" t="s">
        <v>16</v>
      </c>
      <c r="FB3" s="269" t="s">
        <v>17</v>
      </c>
      <c r="FC3" s="270" t="s">
        <v>18</v>
      </c>
      <c r="FD3" s="271"/>
      <c r="FE3" s="271"/>
      <c r="FF3" s="266" t="s">
        <v>171</v>
      </c>
      <c r="FG3" s="267" t="s">
        <v>56</v>
      </c>
      <c r="FH3" s="268" t="s">
        <v>7</v>
      </c>
      <c r="FI3" s="269" t="s">
        <v>1</v>
      </c>
      <c r="FJ3" s="269" t="s">
        <v>2</v>
      </c>
      <c r="FK3" s="269" t="s">
        <v>16</v>
      </c>
      <c r="FL3" s="269" t="s">
        <v>17</v>
      </c>
      <c r="FM3" s="270" t="s">
        <v>18</v>
      </c>
      <c r="FN3" s="271"/>
      <c r="FO3" s="271"/>
      <c r="FP3" s="266" t="s">
        <v>171</v>
      </c>
      <c r="FQ3" s="267" t="s">
        <v>56</v>
      </c>
      <c r="FR3" s="268" t="s">
        <v>7</v>
      </c>
      <c r="FS3" s="269" t="s">
        <v>1</v>
      </c>
      <c r="FT3" s="269" t="s">
        <v>2</v>
      </c>
      <c r="FU3" s="269" t="s">
        <v>16</v>
      </c>
      <c r="FV3" s="269" t="s">
        <v>17</v>
      </c>
      <c r="FW3" s="270" t="s">
        <v>18</v>
      </c>
      <c r="FX3" s="271"/>
      <c r="FY3" s="271"/>
      <c r="FZ3" s="266" t="s">
        <v>171</v>
      </c>
      <c r="GA3" s="267" t="s">
        <v>56</v>
      </c>
      <c r="GB3" s="268" t="s">
        <v>7</v>
      </c>
      <c r="GC3" s="269" t="s">
        <v>1</v>
      </c>
      <c r="GD3" s="269" t="s">
        <v>2</v>
      </c>
      <c r="GE3" s="269" t="s">
        <v>16</v>
      </c>
      <c r="GF3" s="269" t="s">
        <v>17</v>
      </c>
      <c r="GG3" s="270" t="s">
        <v>18</v>
      </c>
      <c r="GH3" s="271"/>
      <c r="GI3" s="271"/>
      <c r="GJ3" s="266" t="s">
        <v>171</v>
      </c>
      <c r="GK3" s="267" t="s">
        <v>56</v>
      </c>
      <c r="GL3" s="268" t="s">
        <v>7</v>
      </c>
      <c r="GM3" s="269" t="s">
        <v>1</v>
      </c>
      <c r="GN3" s="269" t="s">
        <v>2</v>
      </c>
      <c r="GO3" s="269" t="s">
        <v>16</v>
      </c>
      <c r="GP3" s="269" t="s">
        <v>17</v>
      </c>
      <c r="GQ3" s="270" t="s">
        <v>18</v>
      </c>
      <c r="GR3" s="271"/>
      <c r="GS3" s="271"/>
      <c r="GT3" s="266" t="s">
        <v>171</v>
      </c>
      <c r="GU3" s="267" t="s">
        <v>56</v>
      </c>
      <c r="GV3" s="268" t="s">
        <v>7</v>
      </c>
      <c r="GW3" s="269" t="s">
        <v>1</v>
      </c>
      <c r="GX3" s="269" t="s">
        <v>2</v>
      </c>
      <c r="GY3" s="269" t="s">
        <v>16</v>
      </c>
      <c r="GZ3" s="269" t="s">
        <v>17</v>
      </c>
      <c r="HA3" s="270" t="s">
        <v>18</v>
      </c>
      <c r="HB3" s="271"/>
      <c r="HC3" s="271"/>
      <c r="HD3" s="266" t="s">
        <v>171</v>
      </c>
      <c r="HE3" s="267" t="s">
        <v>56</v>
      </c>
      <c r="HF3" s="268" t="s">
        <v>7</v>
      </c>
      <c r="HG3" s="269" t="s">
        <v>1</v>
      </c>
      <c r="HH3" s="269" t="s">
        <v>2</v>
      </c>
      <c r="HI3" s="269" t="s">
        <v>16</v>
      </c>
      <c r="HJ3" s="269" t="s">
        <v>17</v>
      </c>
      <c r="HK3" s="270" t="s">
        <v>18</v>
      </c>
      <c r="HL3" s="271"/>
      <c r="HM3" s="271"/>
      <c r="HN3" s="266" t="s">
        <v>171</v>
      </c>
      <c r="HO3" s="267" t="s">
        <v>56</v>
      </c>
      <c r="HP3" s="268" t="s">
        <v>7</v>
      </c>
      <c r="HQ3" s="269" t="s">
        <v>1</v>
      </c>
      <c r="HR3" s="269" t="s">
        <v>2</v>
      </c>
      <c r="HS3" s="269" t="s">
        <v>16</v>
      </c>
      <c r="HT3" s="269" t="s">
        <v>17</v>
      </c>
      <c r="HU3" s="270" t="s">
        <v>18</v>
      </c>
      <c r="HV3" s="271"/>
      <c r="HW3" s="271"/>
      <c r="HX3" s="266" t="s">
        <v>171</v>
      </c>
      <c r="HY3" s="267" t="s">
        <v>56</v>
      </c>
      <c r="HZ3" s="268" t="s">
        <v>7</v>
      </c>
      <c r="IA3" s="269" t="s">
        <v>1</v>
      </c>
      <c r="IB3" s="269" t="s">
        <v>2</v>
      </c>
      <c r="IC3" s="269" t="s">
        <v>16</v>
      </c>
      <c r="ID3" s="269" t="s">
        <v>17</v>
      </c>
      <c r="IE3" s="270" t="s">
        <v>18</v>
      </c>
      <c r="IF3" s="271"/>
      <c r="IG3" s="271"/>
      <c r="IH3" s="266" t="s">
        <v>171</v>
      </c>
      <c r="II3" s="267" t="s">
        <v>56</v>
      </c>
      <c r="IJ3" s="268" t="s">
        <v>7</v>
      </c>
      <c r="IK3" s="269" t="s">
        <v>1</v>
      </c>
      <c r="IL3" s="269" t="s">
        <v>2</v>
      </c>
      <c r="IM3" s="269" t="s">
        <v>16</v>
      </c>
      <c r="IN3" s="269" t="s">
        <v>17</v>
      </c>
      <c r="IO3" s="270" t="s">
        <v>18</v>
      </c>
      <c r="IP3" s="271"/>
      <c r="IQ3" s="271"/>
      <c r="IR3" s="266" t="s">
        <v>171</v>
      </c>
      <c r="IS3" s="267" t="s">
        <v>56</v>
      </c>
      <c r="IT3" s="268" t="s">
        <v>7</v>
      </c>
      <c r="IU3" s="269" t="s">
        <v>1</v>
      </c>
      <c r="IV3" s="269" t="s">
        <v>2</v>
      </c>
      <c r="IW3" s="269" t="s">
        <v>16</v>
      </c>
      <c r="IX3" s="269" t="s">
        <v>17</v>
      </c>
      <c r="IY3" s="270" t="s">
        <v>18</v>
      </c>
      <c r="IZ3" s="271"/>
      <c r="JA3" s="271"/>
      <c r="JB3" s="266" t="s">
        <v>171</v>
      </c>
      <c r="JC3" s="267" t="s">
        <v>56</v>
      </c>
      <c r="JD3" s="268" t="s">
        <v>7</v>
      </c>
      <c r="JE3" s="269" t="s">
        <v>1</v>
      </c>
      <c r="JF3" s="269" t="s">
        <v>2</v>
      </c>
      <c r="JG3" s="269" t="s">
        <v>16</v>
      </c>
      <c r="JH3" s="269" t="s">
        <v>17</v>
      </c>
      <c r="JI3" s="270" t="s">
        <v>18</v>
      </c>
      <c r="JJ3" s="271"/>
      <c r="JK3" s="271"/>
      <c r="JL3" s="266" t="s">
        <v>171</v>
      </c>
      <c r="JM3" s="267" t="s">
        <v>56</v>
      </c>
      <c r="JN3" s="268" t="s">
        <v>7</v>
      </c>
      <c r="JO3" s="269" t="s">
        <v>1</v>
      </c>
      <c r="JP3" s="269" t="s">
        <v>2</v>
      </c>
      <c r="JQ3" s="269" t="s">
        <v>16</v>
      </c>
      <c r="JR3" s="269" t="s">
        <v>17</v>
      </c>
      <c r="JS3" s="270" t="s">
        <v>18</v>
      </c>
      <c r="JT3" s="271"/>
      <c r="JU3" s="271"/>
      <c r="JV3" s="272"/>
      <c r="KF3" s="272"/>
      <c r="KP3" s="272"/>
    </row>
    <row xmlns:x14ac="http://schemas.microsoft.com/office/spreadsheetml/2009/9/ac" r="4" s="4" customFormat="true" x14ac:dyDescent="0.25">
      <c r="A4" s="416" t="str">
        <f>IF(ISBLANK('Data Summary'!A6),"",'Data Summary'!A6)</f>
        <v>CIV_2009_UIS</v>
      </c>
      <c r="B4" s="123"/>
      <c r="C4" s="65" t="s">
        <v>24</v>
      </c>
      <c r="D4" s="9" t="str">
        <f>IF(COUNTA(D13)=0,"",D13)</f>
        <v/>
      </c>
      <c r="E4" s="9" t="str">
        <f t="shared" ref="E4:I4" si="0">IF(COUNTA(E13)=0,"",E13)</f>
        <v/>
      </c>
      <c r="F4" s="9" t="str">
        <f t="shared" si="0"/>
        <v/>
      </c>
      <c r="G4" s="9" t="str">
        <f t="shared" si="0"/>
        <v/>
      </c>
      <c r="H4" s="9" t="str">
        <f t="shared" si="0"/>
        <v/>
      </c>
      <c r="I4" s="29" t="str">
        <f t="shared" si="0"/>
        <v/>
      </c>
      <c r="J4" s="24"/>
      <c r="K4" s="24"/>
      <c r="L4" s="123"/>
      <c r="M4" s="65" t="s">
        <v>24</v>
      </c>
      <c r="N4" s="9">
        <f>IF(COUNTA(N13)=0,"",N13)</f>
        <v>43.936455158400292</v>
      </c>
      <c r="O4" s="9">
        <f t="shared" ref="O4:S4" si="1">IF(COUNTA(O13)=0,"",O13)</f>
        <v>28.0728051391863</v>
      </c>
      <c r="P4" s="9">
        <f t="shared" si="1"/>
        <v>55.968815981809321</v>
      </c>
      <c r="Q4" s="9">
        <f t="shared" si="1"/>
        <v>25.724976613657631</v>
      </c>
      <c r="R4" s="9">
        <f t="shared" si="1"/>
        <v>45.931543349046933</v>
      </c>
      <c r="S4" s="29" t="str">
        <f t="shared" si="1"/>
        <v/>
      </c>
      <c r="T4" s="24"/>
      <c r="U4" s="24"/>
      <c r="V4" s="123"/>
      <c r="W4" s="65" t="s">
        <v>24</v>
      </c>
      <c r="X4" s="9" t="str">
        <f>IF(COUNTA(X13)=0,"",X13)</f>
        <v/>
      </c>
      <c r="Y4" s="9" t="str">
        <f t="shared" ref="Y4:AC4" si="2">IF(COUNTA(Y13)=0,"",Y13)</f>
        <v/>
      </c>
      <c r="Z4" s="9" t="str">
        <f t="shared" si="2"/>
        <v/>
      </c>
      <c r="AA4" s="9" t="str">
        <f t="shared" si="2"/>
        <v/>
      </c>
      <c r="AB4" s="9" t="str">
        <f t="shared" si="2"/>
        <v/>
      </c>
      <c r="AC4" s="29" t="str">
        <f t="shared" si="2"/>
        <v/>
      </c>
      <c r="AD4" s="24"/>
      <c r="AE4" s="24"/>
      <c r="AF4" s="123"/>
      <c r="AG4" s="65" t="s">
        <v>24</v>
      </c>
      <c r="AH4" s="9" t="str">
        <f>IF(COUNTA(AH13)=0,"",AH13)</f>
        <v/>
      </c>
      <c r="AI4" s="9" t="str">
        <f t="shared" ref="AI4:AM4" si="3">IF(COUNTA(AI13)=0,"",AI13)</f>
        <v/>
      </c>
      <c r="AJ4" s="9" t="str">
        <f t="shared" si="3"/>
        <v/>
      </c>
      <c r="AK4" s="9" t="str">
        <f t="shared" si="3"/>
        <v/>
      </c>
      <c r="AL4" s="9" t="str">
        <f t="shared" si="3"/>
        <v/>
      </c>
      <c r="AM4" s="29" t="str">
        <f t="shared" si="3"/>
        <v/>
      </c>
      <c r="AN4" s="24"/>
      <c r="AO4" s="24"/>
      <c r="AP4" s="123"/>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3"/>
      <c r="BA4" s="65" t="s">
        <v>24</v>
      </c>
      <c r="BB4" s="9" t="str">
        <f>IF(COUNTA(BB13)=0,"",BB13)</f>
        <v/>
      </c>
      <c r="BC4" s="9" t="str">
        <f t="shared" ref="BC4:BG4" si="5">IF(COUNTA(BC13)=0,"",BC13)</f>
        <v/>
      </c>
      <c r="BD4" s="9" t="str">
        <f t="shared" si="5"/>
        <v/>
      </c>
      <c r="BE4" s="9" t="str">
        <f t="shared" si="5"/>
        <v/>
      </c>
      <c r="BF4" s="9" t="str">
        <f t="shared" si="5"/>
        <v/>
      </c>
      <c r="BG4" s="29" t="str">
        <f t="shared" si="5"/>
        <v/>
      </c>
      <c r="BH4" s="24"/>
      <c r="BI4" s="24"/>
      <c r="BJ4" s="123"/>
      <c r="BK4" s="65" t="s">
        <v>24</v>
      </c>
      <c r="BL4" s="9" t="str">
        <f>IF(COUNTA(BL13)=0,"",BL13)</f>
        <v/>
      </c>
      <c r="BM4" s="9" t="str">
        <f t="shared" ref="BM4:BQ4" si="6">IF(COUNTA(BM13)=0,"",BM13)</f>
        <v/>
      </c>
      <c r="BN4" s="9" t="str">
        <f t="shared" si="6"/>
        <v/>
      </c>
      <c r="BO4" s="9" t="str">
        <f t="shared" si="6"/>
        <v/>
      </c>
      <c r="BP4" s="9" t="str">
        <f t="shared" si="6"/>
        <v/>
      </c>
      <c r="BQ4" s="29" t="str">
        <f t="shared" si="6"/>
        <v/>
      </c>
      <c r="BR4" s="24"/>
      <c r="BS4" s="24"/>
      <c r="BT4" s="123"/>
      <c r="BU4" s="65" t="s">
        <v>24</v>
      </c>
      <c r="BV4" s="9" t="str">
        <f>IF(COUNTA(BV13)=0,"",BV13)</f>
        <v/>
      </c>
      <c r="BW4" s="9" t="str">
        <f t="shared" ref="BW4:CA4" si="7">IF(COUNTA(BW13)=0,"",BW13)</f>
        <v/>
      </c>
      <c r="BX4" s="9" t="str">
        <f t="shared" si="7"/>
        <v/>
      </c>
      <c r="BY4" s="9" t="str">
        <f t="shared" si="7"/>
        <v/>
      </c>
      <c r="BZ4" s="9" t="str">
        <f t="shared" si="7"/>
        <v/>
      </c>
      <c r="CA4" s="29" t="str">
        <f t="shared" si="7"/>
        <v/>
      </c>
      <c r="CB4" s="24"/>
      <c r="CC4" s="24"/>
      <c r="CD4" s="123"/>
      <c r="CE4" s="15" t="s">
        <v>24</v>
      </c>
      <c r="CF4" s="9" t="str">
        <f t="shared" ref="CF4:CK4" si="8">IF(COUNTA(CF13)=0,"",CF13)</f>
        <v/>
      </c>
      <c r="CG4" s="9" t="str">
        <f t="shared" si="8"/>
        <v/>
      </c>
      <c r="CH4" s="9" t="str">
        <f t="shared" si="8"/>
        <v/>
      </c>
      <c r="CI4" s="9" t="str">
        <f t="shared" si="8"/>
        <v/>
      </c>
      <c r="CJ4" s="9" t="str">
        <f t="shared" si="8"/>
        <v/>
      </c>
      <c r="CK4" s="29" t="str">
        <f t="shared" si="8"/>
        <v/>
      </c>
      <c r="CL4" s="24"/>
      <c r="CM4" s="24"/>
      <c r="CN4" s="123"/>
      <c r="CO4" s="65" t="s">
        <v>24</v>
      </c>
      <c r="CP4" s="9" t="str">
        <f>IF(COUNTA(CP13)=0,"",CP13)</f>
        <v/>
      </c>
      <c r="CQ4" s="9" t="str">
        <f t="shared" ref="CQ4:CU4" si="9">IF(COUNTA(CQ13)=0,"",CQ13)</f>
        <v/>
      </c>
      <c r="CR4" s="9" t="str">
        <f t="shared" si="9"/>
        <v/>
      </c>
      <c r="CS4" s="9" t="str">
        <f t="shared" si="9"/>
        <v/>
      </c>
      <c r="CT4" s="9" t="str">
        <f t="shared" si="9"/>
        <v/>
      </c>
      <c r="CU4" s="29" t="str">
        <f t="shared" si="9"/>
        <v/>
      </c>
      <c r="CV4" s="24"/>
      <c r="CW4" s="24"/>
      <c r="CX4" s="123"/>
      <c r="CY4" s="15" t="s">
        <v>24</v>
      </c>
      <c r="CZ4" s="9" t="str">
        <f t="shared" ref="CZ4:DE4" si="10">IF(COUNTA(CZ13)=0,"",CZ13)</f>
        <v/>
      </c>
      <c r="DA4" s="9" t="str">
        <f t="shared" si="10"/>
        <v/>
      </c>
      <c r="DB4" s="9" t="str">
        <f t="shared" si="10"/>
        <v/>
      </c>
      <c r="DC4" s="9" t="str">
        <f t="shared" si="10"/>
        <v/>
      </c>
      <c r="DD4" s="9" t="str">
        <f t="shared" si="10"/>
        <v/>
      </c>
      <c r="DE4" s="29" t="str">
        <f t="shared" si="10"/>
        <v/>
      </c>
      <c r="DF4" s="24"/>
      <c r="DG4" s="24"/>
      <c r="DH4" s="123"/>
      <c r="DI4" s="65" t="s">
        <v>24</v>
      </c>
      <c r="DJ4" s="9" t="str">
        <f>IF(COUNTA(DJ13)=0,"",DJ13)</f>
        <v/>
      </c>
      <c r="DK4" s="9" t="str">
        <f t="shared" ref="DK4:DO4" si="11">IF(COUNTA(DK13)=0,"",DK13)</f>
        <v/>
      </c>
      <c r="DL4" s="9" t="str">
        <f t="shared" si="11"/>
        <v/>
      </c>
      <c r="DM4" s="9" t="str">
        <f t="shared" si="11"/>
        <v/>
      </c>
      <c r="DN4" s="9" t="str">
        <f t="shared" si="11"/>
        <v/>
      </c>
      <c r="DO4" s="29" t="str">
        <f t="shared" si="11"/>
        <v/>
      </c>
      <c r="DP4" s="24"/>
      <c r="DQ4" s="24"/>
      <c r="DR4" s="123"/>
      <c r="DS4" s="15" t="s">
        <v>24</v>
      </c>
      <c r="DT4" s="9" t="str">
        <f t="shared" ref="DT4:DY4" si="12">IF(COUNTA(DT13)=0,"",DT13)</f>
        <v/>
      </c>
      <c r="DU4" s="9" t="str">
        <f t="shared" si="12"/>
        <v/>
      </c>
      <c r="DV4" s="9" t="str">
        <f t="shared" si="12"/>
        <v/>
      </c>
      <c r="DW4" s="9" t="str">
        <f t="shared" si="12"/>
        <v/>
      </c>
      <c r="DX4" s="9" t="str">
        <f t="shared" si="12"/>
        <v/>
      </c>
      <c r="DY4" s="29" t="str">
        <f t="shared" si="12"/>
        <v/>
      </c>
      <c r="DZ4" s="24"/>
      <c r="EA4" s="24"/>
      <c r="EB4" s="123"/>
      <c r="EC4" s="65" t="s">
        <v>24</v>
      </c>
      <c r="ED4" s="9" t="str">
        <f>IF(COUNTA(ED13)=0,"",ED13)</f>
        <v/>
      </c>
      <c r="EE4" s="9" t="str">
        <f t="shared" ref="EE4:EI4" si="13">IF(COUNTA(EE13)=0,"",EE13)</f>
        <v/>
      </c>
      <c r="EF4" s="9" t="str">
        <f t="shared" si="13"/>
        <v/>
      </c>
      <c r="EG4" s="9" t="str">
        <f t="shared" si="13"/>
        <v/>
      </c>
      <c r="EH4" s="9" t="str">
        <f t="shared" si="13"/>
        <v/>
      </c>
      <c r="EI4" s="29" t="str">
        <f t="shared" si="13"/>
        <v/>
      </c>
      <c r="EJ4" s="24"/>
      <c r="EK4" s="24"/>
      <c r="EL4" s="123"/>
      <c r="EM4" s="15" t="s">
        <v>24</v>
      </c>
      <c r="EN4" s="9" t="str">
        <f t="shared" ref="EN4:ES4" si="14">IF(COUNTA(EN13)=0,"",EN13)</f>
        <v/>
      </c>
      <c r="EO4" s="9" t="str">
        <f t="shared" si="14"/>
        <v/>
      </c>
      <c r="EP4" s="9" t="str">
        <f t="shared" si="14"/>
        <v/>
      </c>
      <c r="EQ4" s="9" t="str">
        <f t="shared" si="14"/>
        <v/>
      </c>
      <c r="ER4" s="9" t="str">
        <f t="shared" si="14"/>
        <v/>
      </c>
      <c r="ES4" s="29" t="str">
        <f t="shared" si="14"/>
        <v/>
      </c>
      <c r="ET4" s="24"/>
      <c r="EU4" s="24"/>
      <c r="EV4" s="123"/>
      <c r="EW4" s="15" t="s">
        <v>24</v>
      </c>
      <c r="EX4" s="9" t="str">
        <f t="shared" ref="EX4:FC4" si="15">IF(COUNTA(EX13)=0,"",EX13)</f>
        <v/>
      </c>
      <c r="EY4" s="9" t="str">
        <f t="shared" si="15"/>
        <v/>
      </c>
      <c r="EZ4" s="9" t="str">
        <f t="shared" si="15"/>
        <v/>
      </c>
      <c r="FA4" s="9" t="str">
        <f t="shared" si="15"/>
        <v/>
      </c>
      <c r="FB4" s="9" t="str">
        <f t="shared" si="15"/>
        <v/>
      </c>
      <c r="FC4" s="29" t="str">
        <f t="shared" si="15"/>
        <v/>
      </c>
      <c r="FD4" s="24"/>
      <c r="FE4" s="24"/>
      <c r="FF4" s="123"/>
      <c r="FG4" s="15" t="s">
        <v>24</v>
      </c>
      <c r="FH4" s="9" t="str">
        <f t="shared" ref="FH4:FM4" si="16">IF(COUNTA(FH13)=0,"",FH13)</f>
        <v/>
      </c>
      <c r="FI4" s="9" t="str">
        <f t="shared" si="16"/>
        <v/>
      </c>
      <c r="FJ4" s="9" t="str">
        <f t="shared" si="16"/>
        <v/>
      </c>
      <c r="FK4" s="9" t="str">
        <f t="shared" si="16"/>
        <v/>
      </c>
      <c r="FL4" s="9" t="str">
        <f t="shared" si="16"/>
        <v/>
      </c>
      <c r="FM4" s="29" t="str">
        <f t="shared" si="16"/>
        <v/>
      </c>
      <c r="FN4" s="24"/>
      <c r="FO4" s="24"/>
      <c r="FP4" s="123"/>
      <c r="FQ4" s="15" t="s">
        <v>24</v>
      </c>
      <c r="FR4" s="9" t="str">
        <f t="shared" ref="FR4:FW4" si="17">IF(COUNTA(FR13)=0,"",FR13)</f>
        <v/>
      </c>
      <c r="FS4" s="9" t="str">
        <f t="shared" si="17"/>
        <v/>
      </c>
      <c r="FT4" s="9" t="str">
        <f t="shared" si="17"/>
        <v/>
      </c>
      <c r="FU4" s="9" t="str">
        <f t="shared" si="17"/>
        <v/>
      </c>
      <c r="FV4" s="9" t="str">
        <f t="shared" si="17"/>
        <v/>
      </c>
      <c r="FW4" s="29" t="str">
        <f t="shared" si="17"/>
        <v/>
      </c>
      <c r="FX4" s="24"/>
      <c r="FY4" s="24"/>
      <c r="FZ4" s="123"/>
      <c r="GA4" s="15" t="s">
        <v>24</v>
      </c>
      <c r="GB4" s="9" t="str">
        <f t="shared" ref="GB4:GG4" si="18">IF(COUNTA(GB13)=0,"",GB13)</f>
        <v/>
      </c>
      <c r="GC4" s="9" t="str">
        <f t="shared" si="18"/>
        <v/>
      </c>
      <c r="GD4" s="9" t="str">
        <f t="shared" si="18"/>
        <v/>
      </c>
      <c r="GE4" s="9" t="str">
        <f t="shared" si="18"/>
        <v/>
      </c>
      <c r="GF4" s="9" t="str">
        <f t="shared" si="18"/>
        <v/>
      </c>
      <c r="GG4" s="29" t="str">
        <f t="shared" si="18"/>
        <v/>
      </c>
      <c r="GH4" s="24"/>
      <c r="GI4" s="24"/>
      <c r="GJ4" s="123"/>
      <c r="GK4" s="15" t="s">
        <v>24</v>
      </c>
      <c r="GL4" s="9" t="str">
        <f t="shared" ref="GL4:GQ4" si="19">IF(COUNTA(GL13)=0,"",GL13)</f>
        <v/>
      </c>
      <c r="GM4" s="9" t="str">
        <f t="shared" si="19"/>
        <v/>
      </c>
      <c r="GN4" s="9" t="str">
        <f t="shared" si="19"/>
        <v/>
      </c>
      <c r="GO4" s="9" t="str">
        <f t="shared" si="19"/>
        <v/>
      </c>
      <c r="GP4" s="9" t="str">
        <f t="shared" si="19"/>
        <v/>
      </c>
      <c r="GQ4" s="29" t="str">
        <f t="shared" si="19"/>
        <v/>
      </c>
      <c r="GR4" s="24"/>
      <c r="GS4" s="24"/>
      <c r="GT4" s="123"/>
      <c r="GU4" s="15" t="s">
        <v>24</v>
      </c>
      <c r="GV4" s="9">
        <f t="shared" ref="GV4:HA4" si="20">IF(COUNTA(GV13)=0,"",GV13)</f>
        <v>56.126663777328325</v>
      </c>
      <c r="GW4" s="9">
        <f t="shared" si="20"/>
        <v>37.6</v>
      </c>
      <c r="GX4" s="9">
        <f t="shared" si="20"/>
        <v>71.099999999999994</v>
      </c>
      <c r="GY4" s="9">
        <f t="shared" si="20"/>
        <v>42.3</v>
      </c>
      <c r="GZ4" s="9">
        <f t="shared" si="20"/>
        <v>58.6</v>
      </c>
      <c r="HA4" s="29" t="str">
        <f t="shared" si="20"/>
        <v/>
      </c>
      <c r="HB4" s="24"/>
      <c r="HC4" s="24"/>
      <c r="HD4" s="123"/>
      <c r="HE4" s="15" t="s">
        <v>24</v>
      </c>
      <c r="HF4" s="9" t="str">
        <f t="shared" ref="HF4:HK4" si="21">IF(COUNTA(HF13)=0,"",HF13)</f>
        <v/>
      </c>
      <c r="HG4" s="9" t="str">
        <f t="shared" si="21"/>
        <v/>
      </c>
      <c r="HH4" s="9" t="str">
        <f t="shared" si="21"/>
        <v/>
      </c>
      <c r="HI4" s="9" t="str">
        <f t="shared" si="21"/>
        <v/>
      </c>
      <c r="HJ4" s="9" t="str">
        <f t="shared" si="21"/>
        <v/>
      </c>
      <c r="HK4" s="29" t="str">
        <f t="shared" si="21"/>
        <v/>
      </c>
      <c r="HL4" s="24"/>
      <c r="HM4" s="24"/>
      <c r="HN4" s="123"/>
      <c r="HO4" s="15" t="s">
        <v>24</v>
      </c>
      <c r="HP4" s="9">
        <f t="shared" ref="HP4:HU4" si="22">IF(COUNTA(HP13)=0,"",HP13)</f>
        <v>48.404687499999994</v>
      </c>
      <c r="HQ4" s="9">
        <f t="shared" si="22"/>
        <v>32.485315374507231</v>
      </c>
      <c r="HR4" s="9">
        <f t="shared" si="22"/>
        <v>67.25670184905961</v>
      </c>
      <c r="HS4" s="9">
        <f t="shared" si="22"/>
        <v>40.9</v>
      </c>
      <c r="HT4" s="9">
        <f t="shared" si="22"/>
        <v>54.8</v>
      </c>
      <c r="HU4" s="29">
        <f t="shared" si="22"/>
        <v>9.5</v>
      </c>
      <c r="HV4" s="24"/>
      <c r="HW4" s="24"/>
      <c r="HX4" s="123"/>
      <c r="HY4" s="15" t="s">
        <v>24</v>
      </c>
      <c r="HZ4" s="9" t="str">
        <f t="shared" ref="HZ4:IE4" si="23">IF(COUNTA(HZ13)=0,"",HZ13)</f>
        <v/>
      </c>
      <c r="IA4" s="9" t="str">
        <f t="shared" si="23"/>
        <v/>
      </c>
      <c r="IB4" s="9" t="str">
        <f t="shared" si="23"/>
        <v/>
      </c>
      <c r="IC4" s="9" t="str">
        <f t="shared" si="23"/>
        <v/>
      </c>
      <c r="ID4" s="9" t="str">
        <f t="shared" si="23"/>
        <v/>
      </c>
      <c r="IE4" s="29" t="str">
        <f t="shared" si="23"/>
        <v/>
      </c>
      <c r="IF4" s="24"/>
      <c r="IG4" s="24"/>
      <c r="IH4" s="123"/>
      <c r="II4" s="15" t="s">
        <v>24</v>
      </c>
      <c r="IJ4" s="9" t="str">
        <f t="shared" ref="IJ4:IO4" si="24">IF(COUNTA(IJ13)=0,"",IJ13)</f>
        <v/>
      </c>
      <c r="IK4" s="9" t="str">
        <f t="shared" si="24"/>
        <v/>
      </c>
      <c r="IL4" s="9" t="str">
        <f t="shared" si="24"/>
        <v/>
      </c>
      <c r="IM4" s="9" t="str">
        <f t="shared" si="24"/>
        <v/>
      </c>
      <c r="IN4" s="9" t="str">
        <f t="shared" si="24"/>
        <v/>
      </c>
      <c r="IO4" s="29" t="str">
        <f t="shared" si="24"/>
        <v/>
      </c>
      <c r="IP4" s="24"/>
      <c r="IQ4" s="24"/>
      <c r="IR4" s="123"/>
      <c r="IS4" s="15" t="s">
        <v>24</v>
      </c>
      <c r="IT4" s="9">
        <f t="shared" ref="IT4:IY4" si="25">IF(COUNTA(IT13)=0,"",IT13)</f>
        <v>48.663208235389476</v>
      </c>
      <c r="IU4" s="9">
        <f t="shared" si="25"/>
        <v>58.121609365112846</v>
      </c>
      <c r="IV4" s="9">
        <f t="shared" si="25"/>
        <v>67.120737112199677</v>
      </c>
      <c r="IW4" s="9">
        <f t="shared" si="25"/>
        <v>40</v>
      </c>
      <c r="IX4" s="9">
        <f t="shared" si="25"/>
        <v>55</v>
      </c>
      <c r="IY4" s="29">
        <f t="shared" si="25"/>
        <v>11</v>
      </c>
      <c r="IZ4" s="24"/>
      <c r="JA4" s="24"/>
      <c r="JB4" s="123"/>
      <c r="JC4" s="15" t="s">
        <v>24</v>
      </c>
      <c r="JD4" s="9">
        <f t="shared" ref="JD4:JI4" si="26">IF(COUNTA(JD13)=0,"",JD13)</f>
        <v>50.772253545190502</v>
      </c>
      <c r="JE4" s="9">
        <f t="shared" si="26"/>
        <v>33</v>
      </c>
      <c r="JF4" s="9">
        <f t="shared" si="26"/>
        <v>68</v>
      </c>
      <c r="JG4" s="9">
        <f t="shared" si="26"/>
        <v>39</v>
      </c>
      <c r="JH4" s="9">
        <f t="shared" si="26"/>
        <v>54</v>
      </c>
      <c r="JI4" s="29">
        <f t="shared" si="26"/>
        <v>10</v>
      </c>
      <c r="JJ4" s="24"/>
      <c r="JK4" s="24"/>
      <c r="JL4" s="123"/>
      <c r="JM4" s="15" t="s">
        <v>24</v>
      </c>
      <c r="JN4" s="9" t="str">
        <f t="shared" ref="JN4:JS4" si="27">IF(COUNTA(JN13)=0,"",JN13)</f>
        <v/>
      </c>
      <c r="JO4" s="9" t="str">
        <f t="shared" si="27"/>
        <v/>
      </c>
      <c r="JP4" s="9" t="str">
        <f t="shared" si="27"/>
        <v/>
      </c>
      <c r="JQ4" s="9" t="str">
        <f t="shared" si="27"/>
        <v/>
      </c>
      <c r="JR4" s="9" t="str">
        <f t="shared" si="27"/>
        <v/>
      </c>
      <c r="JS4" s="29" t="str">
        <f t="shared" si="27"/>
        <v/>
      </c>
      <c r="JT4" s="24"/>
      <c r="JU4" s="24"/>
      <c r="JV4" s="131"/>
      <c r="KF4" s="131"/>
      <c r="KP4" s="131"/>
    </row>
    <row xmlns:x14ac="http://schemas.microsoft.com/office/spreadsheetml/2009/9/ac" r="5" s="4" customFormat="true" x14ac:dyDescent="0.25">
      <c r="A5" s="416" t="str">
        <f ca="true">IF(ISBLANK('Data Summary'!A7),"",'Data Summary'!A7)</f>
        <v>CIV_2009_EMIS</v>
      </c>
      <c r="B5" s="123"/>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3"/>
      <c r="M5" s="65" t="s">
        <v>0</v>
      </c>
      <c r="N5" s="9">
        <f>IF((COUNTA(N14:N25)=0)+(COUNTA(N13)=0),"",100-N13-SUMPRODUCT(M14:M25,N14:N25))</f>
        <v>7.1487946799667554</v>
      </c>
      <c r="O5" s="9">
        <f>IF((COUNTA(O14:O25)=0)+(COUNTA(O13)=0),"",100-O13-SUMPRODUCT(M14:M25,O14:O25))</f>
        <v>3.0406852248393932</v>
      </c>
      <c r="P5" s="9">
        <f>IF((COUNTA(P14:P25)=0)+(COUNTA(P13)=0),"",100-P13-SUMPRODUCT(M14:M25,P14:P25))</f>
        <v>10.264739321097942</v>
      </c>
      <c r="Q5" s="9">
        <f>IF((COUNTA(Q14:Q25)=0)+(COUNTA(Q13)=0),"",100-Q13-SUMPRODUCT(M14:M25,Q14:Q25))</f>
        <v>2.6660430308699716</v>
      </c>
      <c r="R5" s="9">
        <f>IF((COUNTA(R14:R25)=0)+(COUNTA(R13)=0),"",100-R13-SUMPRODUCT(M14:M25,R14:R25))</f>
        <v>7.6398852223816363</v>
      </c>
      <c r="S5" s="29"/>
      <c r="T5" s="24"/>
      <c r="U5" s="24"/>
      <c r="V5" s="123"/>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c r="AD5" s="24"/>
      <c r="AE5" s="24"/>
      <c r="AF5" s="123"/>
      <c r="AG5" s="6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c r="AN5" s="24"/>
      <c r="AO5" s="24"/>
      <c r="AP5" s="123"/>
      <c r="AQ5" s="15" t="s">
        <v>0</v>
      </c>
      <c r="AR5" s="9"/>
      <c r="AS5" s="9" t="str">
        <f>IF((COUNTA(AS14:AS25)=0)+(COUNTA(AS13)=0),"",100-AS13-SUMPRODUCT(AQ14:AQ25,AS14:AS25))</f>
        <v/>
      </c>
      <c r="AT5" s="9" t="str">
        <f>IF((COUNTA(AT14:AT25)=0)+(COUNTA(AT13)=0),"",100-AT13-SUMPRODUCT(AQ14:AQ25,AT14:AT25))</f>
        <v/>
      </c>
      <c r="AU5" s="9"/>
      <c r="AV5" s="9"/>
      <c r="AW5" s="29"/>
      <c r="AX5" s="24"/>
      <c r="AY5" s="24"/>
      <c r="AZ5" s="123"/>
      <c r="BA5" s="6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c r="BH5" s="24"/>
      <c r="BI5" s="24"/>
      <c r="BJ5" s="123"/>
      <c r="BK5" s="6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c r="BR5" s="24"/>
      <c r="BS5" s="24"/>
      <c r="BT5" s="123"/>
      <c r="BU5" s="6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c r="CB5" s="24"/>
      <c r="CC5" s="24"/>
      <c r="CD5" s="123"/>
      <c r="CE5" s="15" t="s">
        <v>0</v>
      </c>
      <c r="CF5" s="9"/>
      <c r="CG5" s="9" t="str">
        <f>IF((COUNTA(CG14:CG25)=0)+(COUNTA(CG13)=0),"",100-CG13-SUMPRODUCT(CE14:CE25,CG14:CG25))</f>
        <v/>
      </c>
      <c r="CH5" s="9" t="str">
        <f>IF((COUNTA(CH14:CH25)=0)+(COUNTA(CH13)=0),"",100-CH13-SUMPRODUCT(CE14:CE25,CH14:CH25))</f>
        <v/>
      </c>
      <c r="CI5" s="9" t="str">
        <f>IF((COUNTA(CI14:CI25)=0)+(COUNTA(CI13)=0),"",100-CI13-SUMPRODUCT(CE14:CE25,CI14:CI25))</f>
        <v/>
      </c>
      <c r="CJ5" s="9"/>
      <c r="CK5" s="29"/>
      <c r="CL5" s="24"/>
      <c r="CM5" s="24"/>
      <c r="CN5" s="123"/>
      <c r="CO5" s="65"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9"/>
      <c r="CV5" s="24"/>
      <c r="CW5" s="24"/>
      <c r="CX5" s="123"/>
      <c r="CY5" s="15" t="s">
        <v>0</v>
      </c>
      <c r="CZ5" s="9"/>
      <c r="DA5" s="9" t="str">
        <f>IF((COUNTA(DA14:DA25)=0)+(COUNTA(DA13)=0),"",100-DA13-SUMPRODUCT(CY14:CY25,DA14:DA25))</f>
        <v/>
      </c>
      <c r="DB5" s="9" t="str">
        <f>IF((COUNTA(DB14:DB25)=0)+(COUNTA(DB13)=0),"",100-DB13-SUMPRODUCT(CY14:CY25,DB14:DB25))</f>
        <v/>
      </c>
      <c r="DC5" s="9"/>
      <c r="DD5" s="9"/>
      <c r="DE5" s="29"/>
      <c r="DF5" s="24"/>
      <c r="DG5" s="24"/>
      <c r="DH5" s="123"/>
      <c r="DI5" s="65" t="s">
        <v>0</v>
      </c>
      <c r="DJ5" s="9" t="str">
        <f>IF((COUNTA(DJ14:DJ25)=0)+(COUNTA(DJ13)=0),"",100-DJ13-SUMPRODUCT(DI14:DI25,DJ14:DJ25))</f>
        <v/>
      </c>
      <c r="DK5" s="9" t="str">
        <f>IF((COUNTA(DK14:DK25)=0)+(COUNTA(DK13)=0),"",100-DK13-SUMPRODUCT(DI14:DI25,DK14:DK25))</f>
        <v/>
      </c>
      <c r="DL5" s="9" t="str">
        <f>IF((COUNTA(DL14:DL25)=0)+(COUNTA(DL13)=0),"",100-DL13-SUMPRODUCT(DI14:DI25,DL14:DL25))</f>
        <v/>
      </c>
      <c r="DM5" s="9" t="str">
        <f>IF((COUNTA(DM14:DM25)=0)+(COUNTA(DM13)=0),"",100-DM13-SUMPRODUCT(DI14:DI25,DM14:DM25))</f>
        <v/>
      </c>
      <c r="DN5" s="9" t="str">
        <f>IF((COUNTA(DN14:DN25)=0)+(COUNTA(DN13)=0),"",100-DN13-SUMPRODUCT(DI14:DI25,DN14:DN25))</f>
        <v/>
      </c>
      <c r="DO5" s="29"/>
      <c r="DP5" s="24"/>
      <c r="DQ5" s="24"/>
      <c r="DR5" s="123"/>
      <c r="DS5" s="15" t="s">
        <v>0</v>
      </c>
      <c r="DT5" s="9"/>
      <c r="DU5" s="9" t="str">
        <f>IF((COUNTA(DU14:DU25)=0)+(COUNTA(DU13)=0),"",100-DU13-SUMPRODUCT(DS14:DS25,DU14:DU25))</f>
        <v/>
      </c>
      <c r="DV5" s="9" t="str">
        <f>IF((COUNTA(DV14:DV25)=0)+(COUNTA(DV13)=0),"",100-DV13-SUMPRODUCT(DS14:DS25,DV14:DV25))</f>
        <v/>
      </c>
      <c r="DW5" s="9"/>
      <c r="DX5" s="9"/>
      <c r="DY5" s="29"/>
      <c r="DZ5" s="24"/>
      <c r="EA5" s="24"/>
      <c r="EB5" s="123"/>
      <c r="EC5" s="65" t="s">
        <v>0</v>
      </c>
      <c r="ED5" s="9" t="str">
        <f>IF((COUNTA(ED14:ED25)=0)+(COUNTA(ED13)=0),"",100-ED13-SUMPRODUCT(EC14:EC25,ED14:ED25))</f>
        <v/>
      </c>
      <c r="EE5" s="9" t="str">
        <f>IF((COUNTA(EE14:EE25)=0)+(COUNTA(EE13)=0),"",100-EE13-SUMPRODUCT(EC14:EC25,EE14:EE25))</f>
        <v/>
      </c>
      <c r="EF5" s="9" t="str">
        <f>IF((COUNTA(EF14:EF25)=0)+(COUNTA(EF13)=0),"",100-EF13-SUMPRODUCT(EC14:EC25,EF14:EF25))</f>
        <v/>
      </c>
      <c r="EG5" s="9" t="str">
        <f>IF((COUNTA(EG14:EG25)=0)+(COUNTA(EG13)=0),"",100-EG13-SUMPRODUCT(EC14:EC25,EG14:EG25))</f>
        <v/>
      </c>
      <c r="EH5" s="9" t="str">
        <f>IF((COUNTA(EH14:EH25)=0)+(COUNTA(EH13)=0),"",100-EH13-SUMPRODUCT(EC14:EC25,EH14:EH25))</f>
        <v/>
      </c>
      <c r="EI5" s="29"/>
      <c r="EJ5" s="24"/>
      <c r="EK5" s="24"/>
      <c r="EL5" s="123"/>
      <c r="EM5" s="15" t="s">
        <v>0</v>
      </c>
      <c r="EN5" s="9"/>
      <c r="EO5" s="9"/>
      <c r="EP5" s="9"/>
      <c r="EQ5" s="9"/>
      <c r="ER5" s="9"/>
      <c r="ES5" s="29"/>
      <c r="ET5" s="24"/>
      <c r="EU5" s="24"/>
      <c r="EV5" s="123"/>
      <c r="EW5" s="15" t="s">
        <v>0</v>
      </c>
      <c r="EX5" s="9"/>
      <c r="EY5" s="9" t="str">
        <f>IF((COUNTA(EY14:EY25)=0)+(COUNTA(EY13)=0),"",100-EY13-SUMPRODUCT(EW14:EW25,EY14:EY25))</f>
        <v/>
      </c>
      <c r="EZ5" s="9" t="str">
        <f>IF((COUNTA(EZ14:EZ25)=0)+(COUNTA(EZ13)=0),"",100-EZ13-SUMPRODUCT(EW14:EW25,EZ14:EZ25))</f>
        <v/>
      </c>
      <c r="FA5" s="9"/>
      <c r="FB5" s="9"/>
      <c r="FC5" s="29"/>
      <c r="FD5" s="24"/>
      <c r="FE5" s="24"/>
      <c r="FF5" s="123"/>
      <c r="FG5" s="15" t="s">
        <v>0</v>
      </c>
      <c r="FH5" s="9"/>
      <c r="FI5" s="9"/>
      <c r="FJ5" s="9"/>
      <c r="FK5" s="9"/>
      <c r="FL5" s="9"/>
      <c r="FM5" s="29"/>
      <c r="FN5" s="24"/>
      <c r="FO5" s="24"/>
      <c r="FP5" s="123"/>
      <c r="FQ5" s="15" t="s">
        <v>0</v>
      </c>
      <c r="FR5" s="9"/>
      <c r="FS5" s="9" t="str">
        <f>IF((COUNTA(FS14:FS25)=0)+(COUNTA(FS13)=0),"",100-FS13-SUMPRODUCT(FQ14:FQ25,FS14:FS25))</f>
        <v/>
      </c>
      <c r="FT5" s="9" t="str">
        <f>IF((COUNTA(FT14:FT25)=0)+(COUNTA(FT13)=0),"",100-FT13-SUMPRODUCT(FQ14:FQ25,FT14:FT25))</f>
        <v/>
      </c>
      <c r="FU5" s="9"/>
      <c r="FV5" s="9"/>
      <c r="FW5" s="29"/>
      <c r="FX5" s="24"/>
      <c r="FY5" s="24"/>
      <c r="FZ5" s="123"/>
      <c r="GA5" s="15" t="s">
        <v>0</v>
      </c>
      <c r="GB5" s="9"/>
      <c r="GC5" s="9" t="str">
        <f>IF((COUNTA(GC14:GC25)=0)+(COUNTA(GC13)=0),"",100-GC13-SUMPRODUCT(GA14:GA25,GC14:GC25))</f>
        <v/>
      </c>
      <c r="GD5" s="9" t="str">
        <f>IF((COUNTA(GD14:GD25)=0)+(COUNTA(GD13)=0),"",100-GD13-SUMPRODUCT(GA14:GA25,GD14:GD25))</f>
        <v/>
      </c>
      <c r="GE5" s="9"/>
      <c r="GF5" s="9"/>
      <c r="GG5" s="29"/>
      <c r="GH5" s="24"/>
      <c r="GI5" s="24"/>
      <c r="GJ5" s="123"/>
      <c r="GK5" s="15" t="s">
        <v>0</v>
      </c>
      <c r="GL5" s="9"/>
      <c r="GM5" s="9"/>
      <c r="GN5" s="9"/>
      <c r="GO5" s="9"/>
      <c r="GP5" s="9"/>
      <c r="GQ5" s="29"/>
      <c r="GR5" s="24"/>
      <c r="GS5" s="24"/>
      <c r="GT5" s="123"/>
      <c r="GU5" s="15" t="s">
        <v>0</v>
      </c>
      <c r="GV5" s="9"/>
      <c r="GW5" s="9"/>
      <c r="GX5" s="9"/>
      <c r="GY5" s="9"/>
      <c r="GZ5" s="9"/>
      <c r="HA5" s="29"/>
      <c r="HB5" s="24"/>
      <c r="HC5" s="24"/>
      <c r="HD5" s="123"/>
      <c r="HE5" s="15" t="s">
        <v>0</v>
      </c>
      <c r="HF5" s="9"/>
      <c r="HG5" s="9"/>
      <c r="HH5" s="9"/>
      <c r="HI5" s="9"/>
      <c r="HJ5" s="9"/>
      <c r="HK5" s="29"/>
      <c r="HL5" s="24"/>
      <c r="HM5" s="24"/>
      <c r="HN5" s="123"/>
      <c r="HO5" s="15" t="s">
        <v>0</v>
      </c>
      <c r="HP5" s="9"/>
      <c r="HQ5" s="9"/>
      <c r="HR5" s="9"/>
      <c r="HS5" s="9"/>
      <c r="HT5" s="9"/>
      <c r="HU5" s="29"/>
      <c r="HV5" s="24"/>
      <c r="HW5" s="24"/>
      <c r="HX5" s="123"/>
      <c r="HY5" s="15" t="s">
        <v>0</v>
      </c>
      <c r="HZ5" s="9"/>
      <c r="IA5" s="9" t="str">
        <f>IF((COUNTA(IA14:IA25)=0)+(COUNTA(IA13)=0),"",100-IA13-SUMPRODUCT(HY14:HY25,IA14:IA25))</f>
        <v/>
      </c>
      <c r="IB5" s="9" t="str">
        <f>IF((COUNTA(IB14:IB25)=0)+(COUNTA(IB13)=0),"",100-IB13-SUMPRODUCT(HY14:HY25,IB14:IB25))</f>
        <v/>
      </c>
      <c r="IC5" s="9"/>
      <c r="ID5" s="9"/>
      <c r="IE5" s="29"/>
      <c r="IF5" s="24"/>
      <c r="IG5" s="24"/>
      <c r="IH5" s="123"/>
      <c r="II5" s="15" t="s">
        <v>0</v>
      </c>
      <c r="IJ5" s="9"/>
      <c r="IK5" s="9" t="str">
        <f>IF((COUNTA(IK14:IK25)=0)+(COUNTA(IK13)=0),"",100-IK13-SUMPRODUCT(II14:II25,IK14:IK25))</f>
        <v/>
      </c>
      <c r="IL5" s="9" t="str">
        <f>IF((COUNTA(IL14:IL25)=0)+(COUNTA(IL13)=0),"",100-IL13-SUMPRODUCT(II14:II25,IL14:IL25))</f>
        <v/>
      </c>
      <c r="IM5" s="9"/>
      <c r="IN5" s="9"/>
      <c r="IO5" s="29"/>
      <c r="IP5" s="24"/>
      <c r="IQ5" s="24"/>
      <c r="IR5" s="123"/>
      <c r="IS5" s="15" t="s">
        <v>0</v>
      </c>
      <c r="IT5" s="9"/>
      <c r="IU5" s="9"/>
      <c r="IV5" s="9"/>
      <c r="IW5" s="9"/>
      <c r="IX5" s="9"/>
      <c r="IY5" s="29"/>
      <c r="IZ5" s="24"/>
      <c r="JA5" s="24"/>
      <c r="JB5" s="123"/>
      <c r="JC5" s="15" t="s">
        <v>0</v>
      </c>
      <c r="JD5" s="9"/>
      <c r="JE5" s="9"/>
      <c r="JF5" s="9"/>
      <c r="JG5" s="9"/>
      <c r="JH5" s="9"/>
      <c r="JI5" s="29"/>
      <c r="JJ5" s="24"/>
      <c r="JK5" s="24"/>
      <c r="JL5" s="123"/>
      <c r="JM5" s="15" t="s">
        <v>0</v>
      </c>
      <c r="JN5" s="9"/>
      <c r="JO5" s="9" t="str">
        <f>IF((COUNTA(JO14:JO25)=0)+(COUNTA(JO13)=0),"",100-JO13-SUMPRODUCT(JM14:JM25,JO14:JO25))</f>
        <v/>
      </c>
      <c r="JP5" s="9" t="str">
        <f>IF((COUNTA(JP14:JP25)=0)+(COUNTA(JP13)=0),"",100-JP13-SUMPRODUCT(JM14:JM25,JP14:JP25))</f>
        <v/>
      </c>
      <c r="JQ5" s="9"/>
      <c r="JR5" s="9"/>
      <c r="JS5" s="29"/>
      <c r="JT5" s="24"/>
      <c r="JU5" s="24"/>
      <c r="JV5" s="131"/>
      <c r="KF5" s="131"/>
      <c r="KP5" s="131"/>
    </row>
    <row xmlns:x14ac="http://schemas.microsoft.com/office/spreadsheetml/2009/9/ac" r="6" s="4" customFormat="true" x14ac:dyDescent="0.25">
      <c r="A6" s="416" t="str">
        <f ca="true">IF(ISBLANK('Data Summary'!A8),"",'Data Summary'!A8)</f>
        <v>CIV_2010_EMIS</v>
      </c>
      <c r="B6" s="123"/>
      <c r="C6" s="65" t="s">
        <v>19</v>
      </c>
      <c r="D6" s="9">
        <f>IF(COUNTA(D14:D25)=0,"",SUMPRODUCT(D14:D25,C14:C25))</f>
        <v>50.9</v>
      </c>
      <c r="E6" s="9" t="str">
        <f>IF(COUNTA(E14:E25)=0,"",SUMPRODUCT(E14:E25,C14:C25))</f>
        <v/>
      </c>
      <c r="F6" s="9" t="str">
        <f>IF(COUNTA(F14:F25)=0,"",SUMPRODUCT(F14:F25,C14:C25))</f>
        <v/>
      </c>
      <c r="G6" s="9" t="str">
        <f>IF(COUNTA(G14:G25)=0,"",SUMPRODUCT(G14:G25,C14:C25))</f>
        <v/>
      </c>
      <c r="H6" s="9">
        <f>IF(COUNTA(H14:H25)=0,"",SUMPRODUCT(H14:H25,C14:C25))</f>
        <v>50.9</v>
      </c>
      <c r="I6" s="29" t="str">
        <f>IF(COUNTA(I14:I25)=0,"",SUMPRODUCT(I14:I25,C14:C25))</f>
        <v/>
      </c>
      <c r="J6" s="24"/>
      <c r="K6" s="24"/>
      <c r="L6" s="123"/>
      <c r="M6" s="65" t="s">
        <v>19</v>
      </c>
      <c r="N6" s="9">
        <f>IF(COUNTA(N14:N25)=0,"",SUMPRODUCT(N14:N25,M14:M25))</f>
        <v>48.914750161632952</v>
      </c>
      <c r="O6" s="9">
        <f>IF(COUNTA(O14:O25)=0,"",SUMPRODUCT(O14:O25,M14:M25))</f>
        <v>68.886509635974306</v>
      </c>
      <c r="P6" s="9">
        <f>IF(COUNTA(P14:P25)=0,"",SUMPRODUCT(P14:P25,M14:M25))</f>
        <v>33.766444697092737</v>
      </c>
      <c r="Q6" s="9">
        <f>IF(COUNTA(Q14:Q25)=0,"",SUMPRODUCT(Q14:Q25,M14:M25))</f>
        <v>71.608980355472397</v>
      </c>
      <c r="R6" s="9">
        <f>IF(COUNTA(R14:R25)=0,"",SUMPRODUCT(R14:R25,M14:M25))</f>
        <v>46.428571428571431</v>
      </c>
      <c r="S6" s="29" t="str">
        <f>IF(COUNTA(S14:S25)=0,"",SUMPRODUCT(S14:S25,M14:M25))</f>
        <v/>
      </c>
      <c r="T6" s="24"/>
      <c r="U6" s="24"/>
      <c r="V6" s="123"/>
      <c r="W6" s="65"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t="str">
        <f>IF(COUNTA(AC14:AC25)=0,"",SUMPRODUCT(AC14:AC25,W14:W25))</f>
        <v/>
      </c>
      <c r="AD6" s="24"/>
      <c r="AE6" s="24"/>
      <c r="AF6" s="123"/>
      <c r="AG6" s="65" t="s">
        <v>19</v>
      </c>
      <c r="AH6" s="9">
        <f>IF(COUNTA(AH14:AH25)=0,"",SUMPRODUCT(AH14:AH25,AG14:AG25))</f>
        <v>33.83532723434201</v>
      </c>
      <c r="AI6" s="9" t="str">
        <f>IF(COUNTA(AI14:AI25)=0,"",SUMPRODUCT(AI14:AI25,AG14:AG25))</f>
        <v/>
      </c>
      <c r="AJ6" s="9" t="str">
        <f>IF(COUNTA(AJ14:AJ25)=0,"",SUMPRODUCT(AJ14:AJ25,AG14:AG25))</f>
        <v/>
      </c>
      <c r="AK6" s="9" t="str">
        <f>IF(COUNTA(AK14:AK25)=0,"",SUMPRODUCT(AK14:AK25,AG14:AG25))</f>
        <v/>
      </c>
      <c r="AL6" s="9">
        <f>IF(COUNTA(AL14:AL25)=0,"",SUMPRODUCT(AL14:AL25,AG14:AG25))</f>
        <v>33.83532723434201</v>
      </c>
      <c r="AM6" s="29" t="str">
        <f>IF(COUNTA(AM14:AM25)=0,"",SUMPRODUCT(AM14:AM25,AG14:AG25))</f>
        <v/>
      </c>
      <c r="AN6" s="24"/>
      <c r="AO6" s="24"/>
      <c r="AP6" s="123"/>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f>IF(COUNTA(AW14:AW25)=0,"",SUMPRODUCT(AW14:AW25,AQ14:AQ25))</f>
        <v>100</v>
      </c>
      <c r="AX6" s="24"/>
      <c r="AY6" s="24"/>
      <c r="AZ6" s="123"/>
      <c r="BA6" s="65" t="s">
        <v>19</v>
      </c>
      <c r="BB6" s="9">
        <f>IF(COUNTA(BB14:BB25)=0,"",SUMPRODUCT(BB14:BB25,BA14:BA25))</f>
        <v>44.255728248678096</v>
      </c>
      <c r="BC6" s="9" t="str">
        <f>IF(COUNTA(BC14:BC25)=0,"",SUMPRODUCT(BC14:BC25,BA14:BA25))</f>
        <v/>
      </c>
      <c r="BD6" s="9" t="str">
        <f>IF(COUNTA(BD14:BD25)=0,"",SUMPRODUCT(BD14:BD25,BA14:BA25))</f>
        <v/>
      </c>
      <c r="BE6" s="9" t="str">
        <f>IF(COUNTA(BE14:BE25)=0,"",SUMPRODUCT(BE14:BE25,BA14:BA25))</f>
        <v/>
      </c>
      <c r="BF6" s="9">
        <f>IF(COUNTA(BF14:BF25)=0,"",SUMPRODUCT(BF14:BF25,BA14:BA25))</f>
        <v>44.255728248678096</v>
      </c>
      <c r="BG6" s="29" t="str">
        <f>IF(COUNTA(BG14:BG25)=0,"",SUMPRODUCT(BG14:BG25,BA14:BA25))</f>
        <v/>
      </c>
      <c r="BH6" s="24"/>
      <c r="BI6" s="24"/>
      <c r="BJ6" s="123"/>
      <c r="BK6" s="65" t="s">
        <v>19</v>
      </c>
      <c r="BL6" s="9">
        <f>IF(COUNTA(BL14:BL25)=0,"",SUMPRODUCT(BL14:BL25,BK14:BK25))</f>
        <v>45.65</v>
      </c>
      <c r="BM6" s="9" t="str">
        <f>IF(COUNTA(BM14:BM25)=0,"",SUMPRODUCT(BM14:BM25,BK14:BK25))</f>
        <v/>
      </c>
      <c r="BN6" s="9" t="str">
        <f>IF(COUNTA(BN14:BN25)=0,"",SUMPRODUCT(BN14:BN25,BK14:BK25))</f>
        <v/>
      </c>
      <c r="BO6" s="9" t="str">
        <f>IF(COUNTA(BO14:BO25)=0,"",SUMPRODUCT(BO14:BO25,BK14:BK25))</f>
        <v/>
      </c>
      <c r="BP6" s="9">
        <f>IF(COUNTA(BP14:BP25)=0,"",SUMPRODUCT(BP14:BP25,BK14:BK25))</f>
        <v>45.65</v>
      </c>
      <c r="BQ6" s="29">
        <f>IF(COUNTA(BQ14:BQ25)=0,"",SUMPRODUCT(BQ14:BQ25,BK14:BK25))</f>
        <v>100</v>
      </c>
      <c r="BR6" s="24"/>
      <c r="BS6" s="24"/>
      <c r="BT6" s="123"/>
      <c r="BU6" s="65" t="s">
        <v>19</v>
      </c>
      <c r="BV6" s="9">
        <f>IF(COUNTA(BV14:BV25)=0,"",SUMPRODUCT(BV14:BV25,BU14:BU25))</f>
        <v>49.434809538556827</v>
      </c>
      <c r="BW6" s="9" t="str">
        <f>IF(COUNTA(BW14:BW25)=0,"",SUMPRODUCT(BW14:BW25,BU14:BU25))</f>
        <v/>
      </c>
      <c r="BX6" s="9" t="str">
        <f>IF(COUNTA(BX14:BX25)=0,"",SUMPRODUCT(BX14:BX25,BU14:BU25))</f>
        <v/>
      </c>
      <c r="BY6" s="9" t="str">
        <f>IF(COUNTA(BY14:BY25)=0,"",SUMPRODUCT(BY14:BY25,BU14:BU25))</f>
        <v/>
      </c>
      <c r="BZ6" s="9">
        <f>IF(COUNTA(BZ14:BZ25)=0,"",SUMPRODUCT(BZ14:BZ25,BU14:BU25))</f>
        <v>49.434809538556827</v>
      </c>
      <c r="CA6" s="29" t="str">
        <f>IF(COUNTA(CA14:CA25)=0,"",SUMPRODUCT(CA14:CA25,BU14:BU25))</f>
        <v/>
      </c>
      <c r="CB6" s="24"/>
      <c r="CC6" s="24"/>
      <c r="CD6" s="123"/>
      <c r="CE6" s="15" t="s">
        <v>19</v>
      </c>
      <c r="CF6" s="9">
        <f>IF(COUNTA(CF14:CF25)=0,"",SUMPRODUCT(CF14:CF25,CE14:CE25))</f>
        <v>41.46</v>
      </c>
      <c r="CG6" s="9" t="str">
        <f>IF(COUNTA(CG14:CG25)=0,"",SUMPRODUCT(CG14:CG25,CE14:CE25))</f>
        <v/>
      </c>
      <c r="CH6" s="9" t="str">
        <f>IF(COUNTA(CH14:CH25)=0,"",SUMPRODUCT(CH14:CH25,CE14:CE25))</f>
        <v/>
      </c>
      <c r="CI6" s="9" t="str">
        <f>IF(COUNTA(CI14:CI25)=0,"",SUMPRODUCT(CI14:CI25,CE14:CE25))</f>
        <v/>
      </c>
      <c r="CJ6" s="9">
        <f>IF(COUNTA(CJ14:CJ25)=0,"",SUMPRODUCT(CJ14:CJ25,CE14:CE25))</f>
        <v>41.46</v>
      </c>
      <c r="CK6" s="29">
        <f>IF(COUNTA(CK14:CK25)=0,"",SUMPRODUCT(CK14:CK25,CE14:CE25))</f>
        <v>100</v>
      </c>
      <c r="CL6" s="24"/>
      <c r="CM6" s="24"/>
      <c r="CN6" s="123"/>
      <c r="CO6" s="65" t="s">
        <v>19</v>
      </c>
      <c r="CP6" s="9">
        <f>IF(COUNTA(CP14:CP25)=0,"",SUMPRODUCT(CP14:CP25,CO14:CO25))</f>
        <v>51.01196953210011</v>
      </c>
      <c r="CQ6" s="9">
        <f>IF(COUNTA(CQ14:CQ25)=0,"",SUMPRODUCT(CQ14:CQ25,CO14:CO25))</f>
        <v>73.82352941176471</v>
      </c>
      <c r="CR6" s="9">
        <f>IF(COUNTA(CR14:CR25)=0,"",SUMPRODUCT(CR14:CR25,CO14:CO25))</f>
        <v>38.980609418282548</v>
      </c>
      <c r="CS6" s="9" t="str">
        <f>IF(COUNTA(CS14:CS25)=0,"",SUMPRODUCT(CS14:CS25,CO14:CO25))</f>
        <v/>
      </c>
      <c r="CT6" s="9">
        <f>IF(COUNTA(CT14:CT25)=0,"",SUMPRODUCT(CT14:CT25,CO14:CO25))</f>
        <v>51.01196953210011</v>
      </c>
      <c r="CU6" s="29" t="str">
        <f>IF(COUNTA(CU14:CU25)=0,"",SUMPRODUCT(CU14:CU25,CO14:CO25))</f>
        <v/>
      </c>
      <c r="CV6" s="24"/>
      <c r="CW6" s="24"/>
      <c r="CX6" s="123"/>
      <c r="CY6" s="15" t="s">
        <v>19</v>
      </c>
      <c r="CZ6" s="9" t="str">
        <f>IF(COUNTA(CZ14:CZ25)=0,"",SUMPRODUCT(CZ14:CZ25,CY14:CY25))</f>
        <v/>
      </c>
      <c r="DA6" s="9" t="str">
        <f>IF(COUNTA(DA14:DA25)=0,"",SUMPRODUCT(DA14:DA25,CY14:CY25))</f>
        <v/>
      </c>
      <c r="DB6" s="9" t="str">
        <f>IF(COUNTA(DB14:DB25)=0,"",SUMPRODUCT(DB14:DB25,CY14:CY25))</f>
        <v/>
      </c>
      <c r="DC6" s="9" t="str">
        <f>IF(COUNTA(DC14:DC25)=0,"",SUMPRODUCT(DC14:DC25,CY14:CY25))</f>
        <v/>
      </c>
      <c r="DD6" s="9">
        <f>IF(COUNTA(DD14:DD25)=0,"",SUMPRODUCT(DD14:DD25,CY14:CY25))</f>
        <v>80.748000000000005</v>
      </c>
      <c r="DE6" s="29">
        <f>IF(COUNTA(DE14:DE25)=0,"",SUMPRODUCT(DE14:DE25,CY14:CY25))</f>
        <v>100</v>
      </c>
      <c r="DF6" s="24"/>
      <c r="DG6" s="24"/>
      <c r="DH6" s="123"/>
      <c r="DI6" s="65" t="s">
        <v>19</v>
      </c>
      <c r="DJ6" s="9">
        <f>IF(COUNTA(DJ14:DJ25)=0,"",SUMPRODUCT(DJ14:DJ25,DI14:DI25))</f>
        <v>46.469677593053781</v>
      </c>
      <c r="DK6" s="9">
        <f>IF(COUNTA(DK14:DK25)=0,"",SUMPRODUCT(DK14:DK25,DI14:DI25))</f>
        <v>72.964426877470359</v>
      </c>
      <c r="DL6" s="9">
        <f>IF(COUNTA(DL14:DL25)=0,"",SUMPRODUCT(DL14:DL25,DI14:DI25))</f>
        <v>32.785546595896705</v>
      </c>
      <c r="DM6" s="9" t="str">
        <f>IF(COUNTA(DM14:DM25)=0,"",SUMPRODUCT(DM14:DM25,DI14:DI25))</f>
        <v/>
      </c>
      <c r="DN6" s="9">
        <f>IF(COUNTA(DN14:DN25)=0,"",SUMPRODUCT(DN14:DN25,DI14:DI25))</f>
        <v>46.469677593053781</v>
      </c>
      <c r="DO6" s="29" t="str">
        <f>IF(COUNTA(DO14:DO25)=0,"",SUMPRODUCT(DO14:DO25,DI14:DI25))</f>
        <v/>
      </c>
      <c r="DP6" s="24"/>
      <c r="DQ6" s="24"/>
      <c r="DR6" s="123"/>
      <c r="DS6" s="15" t="s">
        <v>19</v>
      </c>
      <c r="DT6" s="9">
        <f>IF(COUNTA(DT14:DT25)=0,"",SUMPRODUCT(DT14:DT25,DS14:DS25))</f>
        <v>51.42</v>
      </c>
      <c r="DU6" s="9" t="str">
        <f>IF(COUNTA(DU14:DU25)=0,"",SUMPRODUCT(DU14:DU25,DS14:DS25))</f>
        <v/>
      </c>
      <c r="DV6" s="9" t="str">
        <f>IF(COUNTA(DV14:DV25)=0,"",SUMPRODUCT(DV14:DV25,DS14:DS25))</f>
        <v/>
      </c>
      <c r="DW6" s="9" t="str">
        <f>IF(COUNTA(DW14:DW25)=0,"",SUMPRODUCT(DW14:DW25,DS14:DS25))</f>
        <v/>
      </c>
      <c r="DX6" s="9">
        <f>IF(COUNTA(DX14:DX25)=0,"",SUMPRODUCT(DX14:DX25,DS14:DS25))</f>
        <v>51.42</v>
      </c>
      <c r="DY6" s="29">
        <f>IF(COUNTA(DY14:DY25)=0,"",SUMPRODUCT(DY14:DY25,DS14:DS25))</f>
        <v>100</v>
      </c>
      <c r="DZ6" s="24"/>
      <c r="EA6" s="24"/>
      <c r="EB6" s="123"/>
      <c r="EC6" s="65" t="s">
        <v>19</v>
      </c>
      <c r="ED6" s="9">
        <f>IF(COUNTA(ED14:ED25)=0,"",SUMPRODUCT(ED14:ED25,EC14:EC25))</f>
        <v>44.720037404540498</v>
      </c>
      <c r="EE6" s="9">
        <f>IF(COUNTA(EE14:EE25)=0,"",SUMPRODUCT(EE14:EE25,EC14:EC25))</f>
        <v>61.182519280205661</v>
      </c>
      <c r="EF6" s="9">
        <f>IF(COUNTA(EF14:EF25)=0,"",SUMPRODUCT(EF14:EF25,EC14:EC25))</f>
        <v>26.730026730026729</v>
      </c>
      <c r="EG6" s="9">
        <f>IF(COUNTA(EG14:EG25)=0,"",SUMPRODUCT(EG14:EG25,EC14:EC25))</f>
        <v>60</v>
      </c>
      <c r="EH6" s="9">
        <f>IF(COUNTA(EH14:EH25)=0,"",SUMPRODUCT(EH14:EH25,EC14:EC25))</f>
        <v>38.798482022255101</v>
      </c>
      <c r="EI6" s="29">
        <f>IF(COUNTA(EI14:EI25)=0,"",SUMPRODUCT(EI14:EI25,EC14:EC25))</f>
        <v>84</v>
      </c>
      <c r="EJ6" s="24"/>
      <c r="EK6" s="24"/>
      <c r="EL6" s="123"/>
      <c r="EM6" s="15" t="s">
        <v>19</v>
      </c>
      <c r="EN6" s="9">
        <f>IF(COUNTA(EN14:EN25)=0,"",SUMPRODUCT(EN14:EN25,EM14:EM25))</f>
        <v>48.931220372411879</v>
      </c>
      <c r="EO6" s="9">
        <f>IF(COUNTA(EO14:EO25)=0,"",SUMPRODUCT(EO14:EO25,EM14:EM25))</f>
        <v>69.500990812466227</v>
      </c>
      <c r="EP6" s="9">
        <f>IF(COUNTA(EP14:EP25)=0,"",SUMPRODUCT(EP14:EP25,EM14:EM25))</f>
        <v>29.703889353012158</v>
      </c>
      <c r="EQ6" s="9">
        <f>IF(COUNTA(EQ14:EQ25)=0,"",SUMPRODUCT(EQ14:EQ25,EM14:EM25))</f>
        <v>63</v>
      </c>
      <c r="ER6" s="9">
        <f>IF(COUNTA(ER14:ER25)=0,"",SUMPRODUCT(ER14:ER25,EM14:EM25))</f>
        <v>43.236951727517763</v>
      </c>
      <c r="ES6" s="29">
        <f>IF(COUNTA(ES14:ES25)=0,"",SUMPRODUCT(ES14:ES25,EM14:EM25))</f>
        <v>84</v>
      </c>
      <c r="ET6" s="24"/>
      <c r="EU6" s="24"/>
      <c r="EV6" s="123"/>
      <c r="EW6" s="15" t="s">
        <v>19</v>
      </c>
      <c r="EX6" s="9">
        <f>IF(COUNTA(EX14:EX25)=0,"",SUMPRODUCT(EX14:EX25,EW14:EW25))</f>
        <v>46.479956690760012</v>
      </c>
      <c r="EY6" s="9" t="str">
        <f>IF(COUNTA(EY14:EY25)=0,"",SUMPRODUCT(EY14:EY25,EW14:EW25))</f>
        <v/>
      </c>
      <c r="EZ6" s="9" t="str">
        <f>IF(COUNTA(EZ14:EZ25)=0,"",SUMPRODUCT(EZ14:EZ25,EW14:EW25))</f>
        <v/>
      </c>
      <c r="FA6" s="9" t="str">
        <f>IF(COUNTA(FA14:FA25)=0,"",SUMPRODUCT(FA14:FA25,EW14:EW25))</f>
        <v/>
      </c>
      <c r="FB6" s="9">
        <f>IF(COUNTA(FB14:FB25)=0,"",SUMPRODUCT(FB14:FB25,EW14:EW25))</f>
        <v>43.24</v>
      </c>
      <c r="FC6" s="29">
        <f>IF(COUNTA(FC14:FC25)=0,"",SUMPRODUCT(FC14:FC25,EW14:EW25))</f>
        <v>78.619623574312371</v>
      </c>
      <c r="FD6" s="24"/>
      <c r="FE6" s="24"/>
      <c r="FF6" s="123"/>
      <c r="FG6" s="15" t="s">
        <v>19</v>
      </c>
      <c r="FH6" s="9">
        <f>IF(COUNTA(FH14:FH25)=0,"",SUMPRODUCT(FH14:FH25,FG14:FG25))</f>
        <v>49.551866458772828</v>
      </c>
      <c r="FI6" s="9">
        <f>IF(COUNTA(FI14:FI25)=0,"",SUMPRODUCT(FI14:FI25,FG14:FG25))</f>
        <v>68</v>
      </c>
      <c r="FJ6" s="9">
        <f>IF(COUNTA(FJ14:FJ25)=0,"",SUMPRODUCT(FJ14:FJ25,FG14:FG25))</f>
        <v>29.299999999999997</v>
      </c>
      <c r="FK6" s="9">
        <f>IF(COUNTA(FK14:FK25)=0,"",SUMPRODUCT(FK14:FK25,FG14:FG25))</f>
        <v>62</v>
      </c>
      <c r="FL6" s="9">
        <f>IF(COUNTA(FL14:FL25)=0,"",SUMPRODUCT(FL14:FL25,FG14:FG25))</f>
        <v>42.6</v>
      </c>
      <c r="FM6" s="29">
        <f>IF(COUNTA(FM14:FM25)=0,"",SUMPRODUCT(FM14:FM25,FG14:FG25))</f>
        <v>90.546799007444164</v>
      </c>
      <c r="FN6" s="24"/>
      <c r="FO6" s="24"/>
      <c r="FP6" s="123"/>
      <c r="FQ6" s="15" t="s">
        <v>19</v>
      </c>
      <c r="FR6" s="9">
        <f>IF(COUNTA(FR14:FR25)=0,"",SUMPRODUCT(FR14:FR25,FQ14:FQ25))</f>
        <v>48.729707875816992</v>
      </c>
      <c r="FS6" s="9" t="str">
        <f>IF(COUNTA(FS14:FS25)=0,"",SUMPRODUCT(FS14:FS25,FQ14:FQ25))</f>
        <v/>
      </c>
      <c r="FT6" s="9" t="str">
        <f>IF(COUNTA(FT14:FT25)=0,"",SUMPRODUCT(FT14:FT25,FQ14:FQ25))</f>
        <v/>
      </c>
      <c r="FU6" s="9" t="str">
        <f>IF(COUNTA(FU14:FU25)=0,"",SUMPRODUCT(FU14:FU25,FQ14:FQ25))</f>
        <v/>
      </c>
      <c r="FV6" s="9">
        <f>IF(COUNTA(FV14:FV25)=0,"",SUMPRODUCT(FV14:FV25,FQ14:FQ25))</f>
        <v>42.637259999999998</v>
      </c>
      <c r="FW6" s="29">
        <f>IF(COUNTA(FW14:FW25)=0,"",SUMPRODUCT(FW14:FW25,FQ14:FQ25))</f>
        <v>100</v>
      </c>
      <c r="FX6" s="24"/>
      <c r="FY6" s="24"/>
      <c r="FZ6" s="123"/>
      <c r="GA6" s="15" t="s">
        <v>19</v>
      </c>
      <c r="GB6" s="9">
        <f>IF(COUNTA(GB14:GB25)=0,"",SUMPRODUCT(GB14:GB25,GA14:GA25))</f>
        <v>42.02</v>
      </c>
      <c r="GC6" s="9" t="str">
        <f>IF(COUNTA(GC14:GC25)=0,"",SUMPRODUCT(GC14:GC25,GA14:GA25))</f>
        <v/>
      </c>
      <c r="GD6" s="9" t="str">
        <f>IF(COUNTA(GD14:GD25)=0,"",SUMPRODUCT(GD14:GD25,GA14:GA25))</f>
        <v/>
      </c>
      <c r="GE6" s="9" t="str">
        <f>IF(COUNTA(GE14:GE25)=0,"",SUMPRODUCT(GE14:GE25,GA14:GA25))</f>
        <v/>
      </c>
      <c r="GF6" s="9">
        <f>IF(COUNTA(GF14:GF25)=0,"",SUMPRODUCT(GF14:GF25,GA14:GA25))</f>
        <v>42.02</v>
      </c>
      <c r="GG6" s="29" t="str">
        <f>IF(COUNTA(GG14:GG25)=0,"",SUMPRODUCT(GG14:GG25,GA14:GA25))</f>
        <v/>
      </c>
      <c r="GH6" s="24"/>
      <c r="GI6" s="24"/>
      <c r="GJ6" s="123"/>
      <c r="GK6" s="15" t="s">
        <v>19</v>
      </c>
      <c r="GL6" s="9">
        <f>IF(COUNTA(GL14:GL25)=0,"",SUMPRODUCT(GL14:GL25,GK14:GK25))</f>
        <v>54.958788676761024</v>
      </c>
      <c r="GM6" s="9">
        <f>IF(COUNTA(GM14:GM25)=0,"",SUMPRODUCT(GM14:GM25,GK14:GK25))</f>
        <v>59.14513479563243</v>
      </c>
      <c r="GN6" s="9">
        <f>IF(COUNTA(GN14:GN25)=0,"",SUMPRODUCT(GN14:GN25,GK14:GK25))</f>
        <v>28.844403345127052</v>
      </c>
      <c r="GO6" s="9">
        <f>IF(COUNTA(GO14:GO25)=0,"",SUMPRODUCT(GO14:GO25,GK14:GK25))</f>
        <v>57.664233576642332</v>
      </c>
      <c r="GP6" s="9">
        <f>IF(COUNTA(GP14:GP25)=0,"",SUMPRODUCT(GP14:GP25,GK14:GK25))</f>
        <v>50</v>
      </c>
      <c r="GQ6" s="29">
        <f>IF(COUNTA(GQ14:GQ25)=0,"",SUMPRODUCT(GQ14:GQ25,GK14:GK25))</f>
        <v>94</v>
      </c>
      <c r="GR6" s="24"/>
      <c r="GS6" s="24"/>
      <c r="GT6" s="123"/>
      <c r="GU6" s="15" t="s">
        <v>19</v>
      </c>
      <c r="GV6" s="9" t="str">
        <f>IF(COUNTA(GV14:GV25)=0,"",SUMPRODUCT(GV14:GV25,GU14:GU25))</f>
        <v/>
      </c>
      <c r="GW6" s="9" t="str">
        <f>IF(COUNTA(GW14:GW25)=0,"",SUMPRODUCT(GW14:GW25,GU14:GU25))</f>
        <v/>
      </c>
      <c r="GX6" s="9" t="str">
        <f>IF(COUNTA(GX14:GX25)=0,"",SUMPRODUCT(GX14:GX25,GU14:GU25))</f>
        <v/>
      </c>
      <c r="GY6" s="9" t="str">
        <f>IF(COUNTA(GY14:GY25)=0,"",SUMPRODUCT(GY14:GY25,GU14:GU25))</f>
        <v/>
      </c>
      <c r="GZ6" s="9" t="str">
        <f>IF(COUNTA(GZ14:GZ25)=0,"",SUMPRODUCT(GZ14:GZ25,GU14:GU25))</f>
        <v/>
      </c>
      <c r="HA6" s="29"/>
      <c r="HB6" s="24"/>
      <c r="HC6" s="24"/>
      <c r="HD6" s="123"/>
      <c r="HE6" s="15" t="s">
        <v>19</v>
      </c>
      <c r="HF6" s="8">
        <v>49.792220744680854</v>
      </c>
      <c r="HG6" s="8">
        <v>69.793632181834582</v>
      </c>
      <c r="HH6" s="8">
        <v>34.079217076365879</v>
      </c>
      <c r="HI6" s="8">
        <v>48</v>
      </c>
      <c r="HJ6" s="8">
        <v>45</v>
      </c>
      <c r="HK6" s="29">
        <v>90</v>
      </c>
      <c r="HL6" s="24"/>
      <c r="HM6" s="24"/>
      <c r="HN6" s="123"/>
      <c r="HO6" s="15" t="s">
        <v>19</v>
      </c>
      <c r="HP6" s="9" t="str">
        <f>IF(COUNTA(HP14:HP25)=0,"",SUMPRODUCT(HP14:HP25,HO14:HO25))</f>
        <v/>
      </c>
      <c r="HQ6" s="9" t="str">
        <f>IF(COUNTA(HQ14:HQ25)=0,"",SUMPRODUCT(HQ14:HQ25,HO14:HO25))</f>
        <v/>
      </c>
      <c r="HR6" s="9" t="str">
        <f>IF(COUNTA(HR14:HR25)=0,"",SUMPRODUCT(HR14:HR25,HO14:HO25))</f>
        <v/>
      </c>
      <c r="HS6" s="9" t="str">
        <f>IF(COUNTA(HS14:HS25)=0,"",SUMPRODUCT(HS14:HS25,HO14:HO25))</f>
        <v/>
      </c>
      <c r="HT6" s="9" t="str">
        <f>IF(COUNTA(HT14:HT25)=0,"",SUMPRODUCT(HT14:HT25,HO14:HO25))</f>
        <v/>
      </c>
      <c r="HU6" s="29" t="str">
        <f>IF(COUNTA(HU14:HU25)=0,"",SUMPRODUCT(HU14:HU25,HO14:HO25))</f>
        <v/>
      </c>
      <c r="HV6" s="24"/>
      <c r="HW6" s="24"/>
      <c r="HX6" s="123"/>
      <c r="HY6" s="15" t="s">
        <v>19</v>
      </c>
      <c r="HZ6" s="9">
        <f>IF(COUNTA(HZ14:HZ25)=0,"",SUMPRODUCT(HZ14:HZ25,HY14:HY25))</f>
        <v>74.849080029970381</v>
      </c>
      <c r="IA6" s="9" t="str">
        <f>IF(COUNTA(IA14:IA25)=0,"",SUMPRODUCT(IA14:IA25,HY14:HY25))</f>
        <v/>
      </c>
      <c r="IB6" s="9" t="str">
        <f>IF(COUNTA(IB14:IB25)=0,"",SUMPRODUCT(IB14:IB25,HY14:HY25))</f>
        <v/>
      </c>
      <c r="IC6" s="9" t="str">
        <f>IF(COUNTA(IC14:IC25)=0,"",SUMPRODUCT(IC14:IC25,HY14:HY25))</f>
        <v/>
      </c>
      <c r="ID6" s="9">
        <f>IF(COUNTA(ID14:ID25)=0,"",SUMPRODUCT(ID14:ID25,HY14:HY25))</f>
        <v>58.22</v>
      </c>
      <c r="IE6" s="29">
        <f>IF(COUNTA(IE14:IE25)=0,"",SUMPRODUCT(IE14:IE25,HY14:HY25))</f>
        <v>91.19</v>
      </c>
      <c r="IF6" s="24"/>
      <c r="IG6" s="24"/>
      <c r="IH6" s="123"/>
      <c r="II6" s="15" t="s">
        <v>19</v>
      </c>
      <c r="IJ6" s="9">
        <f>IF(COUNTA(IJ14:IJ25)=0,"",SUMPRODUCT(IJ14:IJ25,II14:II25))</f>
        <v>75.766554835875013</v>
      </c>
      <c r="IK6" s="9" t="str">
        <f>IF(COUNTA(IK14:IK25)=0,"",SUMPRODUCT(IK14:IK25,II14:II25))</f>
        <v/>
      </c>
      <c r="IL6" s="9" t="str">
        <f>IF(COUNTA(IL14:IL25)=0,"",SUMPRODUCT(IL14:IL25,II14:II25))</f>
        <v/>
      </c>
      <c r="IM6" s="9" t="str">
        <f>IF(COUNTA(IM14:IM25)=0,"",SUMPRODUCT(IM14:IM25,II14:II25))</f>
        <v/>
      </c>
      <c r="IN6" s="9">
        <f>IF(COUNTA(IN14:IN25)=0,"",SUMPRODUCT(IN14:IN25,II14:II25))</f>
        <v>57.53</v>
      </c>
      <c r="IO6" s="29">
        <f>IF(COUNTA(IO14:IO25)=0,"",SUMPRODUCT(IO14:IO25,II14:II25))</f>
        <v>93.785647389375711</v>
      </c>
      <c r="IP6" s="24"/>
      <c r="IQ6" s="24"/>
      <c r="IR6" s="123"/>
      <c r="IS6" s="15" t="s">
        <v>19</v>
      </c>
      <c r="IT6" s="9" t="str">
        <f>IF(COUNTA(IT14:IT25)=0,"",SUMPRODUCT(IT14:IT25,IS14:IS25))</f>
        <v/>
      </c>
      <c r="IU6" s="9" t="str">
        <f>IF(COUNTA(IU14:IU25)=0,"",SUMPRODUCT(IU14:IU25,IS14:IS25))</f>
        <v/>
      </c>
      <c r="IV6" s="9" t="str">
        <f>IF(COUNTA(IV14:IV25)=0,"",SUMPRODUCT(IV14:IV25,IS14:IS25))</f>
        <v/>
      </c>
      <c r="IW6" s="9" t="str">
        <f>IF(COUNTA(IW14:IW25)=0,"",SUMPRODUCT(IW14:IW25,IS14:IS25))</f>
        <v/>
      </c>
      <c r="IX6" s="9" t="str">
        <f>IF(COUNTA(IX14:IX25)=0,"",SUMPRODUCT(IX14:IX25,IS14:IS25))</f>
        <v/>
      </c>
      <c r="IY6" s="29" t="str">
        <f>IF(COUNTA(IY14:IY25)=0,"",SUMPRODUCT(IY14:IY25,IS14:IS25))</f>
        <v/>
      </c>
      <c r="IZ6" s="24"/>
      <c r="JA6" s="24"/>
      <c r="JB6" s="123"/>
      <c r="JC6" s="15" t="s">
        <v>19</v>
      </c>
      <c r="JD6" s="9" t="str">
        <f>IF(COUNTA(JD14:JD25)=0,"",SUMPRODUCT(JD14:JD25,JC14:JC25))</f>
        <v/>
      </c>
      <c r="JE6" s="9" t="str">
        <f>IF(COUNTA(JE14:JE25)=0,"",SUMPRODUCT(JE14:JE25,JC14:JC25))</f>
        <v/>
      </c>
      <c r="JF6" s="9" t="str">
        <f>IF(COUNTA(JF14:JF25)=0,"",SUMPRODUCT(JF14:JF25,JC14:JC25))</f>
        <v/>
      </c>
      <c r="JG6" s="9" t="str">
        <f>IF(COUNTA(JG14:JG25)=0,"",SUMPRODUCT(JG14:JG25,JC14:JC25))</f>
        <v/>
      </c>
      <c r="JH6" s="9" t="str">
        <f>IF(COUNTA(JH14:JH25)=0,"",SUMPRODUCT(JH14:JH25,JC14:JC25))</f>
        <v/>
      </c>
      <c r="JI6" s="29" t="str">
        <f>IF(COUNTA(JI14:JI25)=0,"",SUMPRODUCT(JI14:JI25,JC14:JC25))</f>
        <v/>
      </c>
      <c r="JJ6" s="24"/>
      <c r="JK6" s="24"/>
      <c r="JL6" s="123"/>
      <c r="JM6" s="15" t="s">
        <v>19</v>
      </c>
      <c r="JN6" s="9">
        <f>IF(COUNTA(JN14:JN25)=0,"",SUMPRODUCT(JN14:JN25,JM14:JM25))</f>
        <v>80.491885927527832</v>
      </c>
      <c r="JO6" s="9" t="str">
        <f>IF(COUNTA(JO14:JO25)=0,"",SUMPRODUCT(JO14:JO25,JM14:JM25))</f>
        <v/>
      </c>
      <c r="JP6" s="9" t="str">
        <f>IF(COUNTA(JP14:JP25)=0,"",SUMPRODUCT(JP14:JP25,JM14:JM25))</f>
        <v/>
      </c>
      <c r="JQ6" s="9" t="str">
        <f>IF(COUNTA(JQ14:JQ25)=0,"",SUMPRODUCT(JQ14:JQ25,JM14:JM25))</f>
        <v/>
      </c>
      <c r="JR6" s="9">
        <f>IF(COUNTA(JR14:JR25)=0,"",SUMPRODUCT(JR14:JR25,JM14:JM25))</f>
        <v>67.45</v>
      </c>
      <c r="JS6" s="29">
        <f>IF(COUNTA(JS14:JS25)=0,"",SUMPRODUCT(JS14:JS25,JM14:JM25))</f>
        <v>93.469463560371196</v>
      </c>
      <c r="JT6" s="24"/>
      <c r="JU6" s="24"/>
      <c r="JV6" s="131"/>
      <c r="KF6" s="131"/>
      <c r="KP6" s="131"/>
    </row>
    <row xmlns:x14ac="http://schemas.microsoft.com/office/spreadsheetml/2009/9/ac" r="7" s="4" customFormat="true" x14ac:dyDescent="0.25">
      <c r="A7" s="416" t="str">
        <f ca="true">IF(ISBLANK('Data Summary'!A9),"",'Data Summary'!A9)</f>
        <v>CIV_2011_EMIS</v>
      </c>
      <c r="B7" s="123"/>
      <c r="C7" s="103" t="s">
        <v>38</v>
      </c>
      <c r="D7" s="8"/>
      <c r="E7" s="8"/>
      <c r="F7" s="8"/>
      <c r="G7" s="8"/>
      <c r="H7" s="8"/>
      <c r="I7" s="29"/>
      <c r="J7" s="24"/>
      <c r="K7" s="24"/>
      <c r="L7" s="123"/>
      <c r="M7" s="103" t="s">
        <v>38</v>
      </c>
      <c r="N7" s="8"/>
      <c r="O7" s="8"/>
      <c r="P7" s="8"/>
      <c r="Q7" s="8"/>
      <c r="R7" s="8"/>
      <c r="S7" s="29"/>
      <c r="T7" s="24"/>
      <c r="U7" s="24"/>
      <c r="V7" s="123"/>
      <c r="W7" s="103" t="s">
        <v>38</v>
      </c>
      <c r="X7" s="8"/>
      <c r="Y7" s="8"/>
      <c r="Z7" s="8"/>
      <c r="AA7" s="8"/>
      <c r="AB7" s="8"/>
      <c r="AC7" s="29"/>
      <c r="AD7" s="24"/>
      <c r="AE7" s="24"/>
      <c r="AF7" s="123"/>
      <c r="AG7" s="103" t="s">
        <v>38</v>
      </c>
      <c r="AH7" s="8"/>
      <c r="AI7" s="8"/>
      <c r="AJ7" s="8"/>
      <c r="AK7" s="8"/>
      <c r="AL7" s="8"/>
      <c r="AM7" s="29"/>
      <c r="AN7" s="24"/>
      <c r="AO7" s="24"/>
      <c r="AP7" s="123"/>
      <c r="AQ7" s="46" t="s">
        <v>38</v>
      </c>
      <c r="AR7" s="8"/>
      <c r="AS7" s="8"/>
      <c r="AT7" s="8"/>
      <c r="AU7" s="8"/>
      <c r="AV7" s="8"/>
      <c r="AW7" s="29"/>
      <c r="AX7" s="24"/>
      <c r="AY7" s="24"/>
      <c r="AZ7" s="123"/>
      <c r="BA7" s="103" t="s">
        <v>38</v>
      </c>
      <c r="BB7" s="8"/>
      <c r="BC7" s="8"/>
      <c r="BD7" s="8"/>
      <c r="BE7" s="8"/>
      <c r="BF7" s="8"/>
      <c r="BG7" s="29"/>
      <c r="BH7" s="24"/>
      <c r="BI7" s="24"/>
      <c r="BJ7" s="123"/>
      <c r="BK7" s="103" t="s">
        <v>38</v>
      </c>
      <c r="BL7" s="8"/>
      <c r="BM7" s="8"/>
      <c r="BN7" s="8"/>
      <c r="BO7" s="8"/>
      <c r="BP7" s="8"/>
      <c r="BQ7" s="29"/>
      <c r="BR7" s="24"/>
      <c r="BS7" s="24"/>
      <c r="BT7" s="123"/>
      <c r="BU7" s="103" t="s">
        <v>38</v>
      </c>
      <c r="BV7" s="8"/>
      <c r="BW7" s="8"/>
      <c r="BX7" s="8"/>
      <c r="BY7" s="8"/>
      <c r="BZ7" s="8"/>
      <c r="CA7" s="29"/>
      <c r="CB7" s="24"/>
      <c r="CC7" s="24"/>
      <c r="CD7" s="123"/>
      <c r="CE7" s="46" t="s">
        <v>38</v>
      </c>
      <c r="CF7" s="8"/>
      <c r="CG7" s="8"/>
      <c r="CH7" s="8"/>
      <c r="CI7" s="8"/>
      <c r="CJ7" s="8"/>
      <c r="CK7" s="29"/>
      <c r="CL7" s="24"/>
      <c r="CM7" s="24"/>
      <c r="CN7" s="123"/>
      <c r="CO7" s="103" t="s">
        <v>38</v>
      </c>
      <c r="CP7" s="8"/>
      <c r="CQ7" s="8"/>
      <c r="CR7" s="8"/>
      <c r="CS7" s="8"/>
      <c r="CT7" s="8"/>
      <c r="CU7" s="29"/>
      <c r="CV7" s="24"/>
      <c r="CW7" s="24"/>
      <c r="CX7" s="123"/>
      <c r="CY7" s="46" t="s">
        <v>38</v>
      </c>
      <c r="CZ7" s="8"/>
      <c r="DA7" s="8"/>
      <c r="DB7" s="8"/>
      <c r="DC7" s="8"/>
      <c r="DD7" s="8"/>
      <c r="DE7" s="29"/>
      <c r="DF7" s="24"/>
      <c r="DG7" s="24"/>
      <c r="DH7" s="123"/>
      <c r="DI7" s="103" t="s">
        <v>38</v>
      </c>
      <c r="DJ7" s="8"/>
      <c r="DK7" s="8"/>
      <c r="DL7" s="8"/>
      <c r="DM7" s="8"/>
      <c r="DN7" s="8"/>
      <c r="DO7" s="29"/>
      <c r="DP7" s="24"/>
      <c r="DQ7" s="24"/>
      <c r="DR7" s="123"/>
      <c r="DS7" s="46" t="s">
        <v>38</v>
      </c>
      <c r="DT7" s="8"/>
      <c r="DU7" s="8"/>
      <c r="DV7" s="8"/>
      <c r="DW7" s="8"/>
      <c r="DX7" s="8"/>
      <c r="DY7" s="29"/>
      <c r="DZ7" s="24"/>
      <c r="EA7" s="24"/>
      <c r="EB7" s="123"/>
      <c r="EC7" s="103" t="s">
        <v>38</v>
      </c>
      <c r="ED7" s="8"/>
      <c r="EE7" s="8"/>
      <c r="EF7" s="8"/>
      <c r="EG7" s="8"/>
      <c r="EH7" s="8"/>
      <c r="EI7" s="29"/>
      <c r="EJ7" s="24"/>
      <c r="EK7" s="24"/>
      <c r="EL7" s="123"/>
      <c r="EM7" s="46" t="s">
        <v>38</v>
      </c>
      <c r="EN7" s="8"/>
      <c r="EO7" s="8"/>
      <c r="EP7" s="8"/>
      <c r="EQ7" s="8"/>
      <c r="ER7" s="8"/>
      <c r="ES7" s="29"/>
      <c r="ET7" s="24"/>
      <c r="EU7" s="24"/>
      <c r="EV7" s="123"/>
      <c r="EW7" s="46" t="s">
        <v>38</v>
      </c>
      <c r="EX7" s="8"/>
      <c r="EY7" s="8"/>
      <c r="EZ7" s="8"/>
      <c r="FA7" s="8"/>
      <c r="FB7" s="8"/>
      <c r="FC7" s="29"/>
      <c r="FD7" s="24"/>
      <c r="FE7" s="24"/>
      <c r="FF7" s="123"/>
      <c r="FG7" s="46" t="s">
        <v>38</v>
      </c>
      <c r="FH7" s="8"/>
      <c r="FI7" s="8"/>
      <c r="FJ7" s="8"/>
      <c r="FK7" s="8"/>
      <c r="FL7" s="8"/>
      <c r="FM7" s="29"/>
      <c r="FN7" s="24"/>
      <c r="FO7" s="24"/>
      <c r="FP7" s="123"/>
      <c r="FQ7" s="46" t="s">
        <v>38</v>
      </c>
      <c r="FR7" s="8"/>
      <c r="FS7" s="8"/>
      <c r="FT7" s="8"/>
      <c r="FU7" s="8"/>
      <c r="FV7" s="8"/>
      <c r="FW7" s="29"/>
      <c r="FX7" s="24"/>
      <c r="FY7" s="24"/>
      <c r="FZ7" s="123"/>
      <c r="GA7" s="46" t="s">
        <v>38</v>
      </c>
      <c r="GB7" s="8"/>
      <c r="GC7" s="8"/>
      <c r="GD7" s="8"/>
      <c r="GE7" s="8"/>
      <c r="GF7" s="8"/>
      <c r="GG7" s="29"/>
      <c r="GH7" s="24"/>
      <c r="GI7" s="24"/>
      <c r="GJ7" s="123"/>
      <c r="GK7" s="46" t="s">
        <v>38</v>
      </c>
      <c r="GL7" s="8">
        <v>54.524600183355403</v>
      </c>
      <c r="GM7" s="8">
        <v>56.283046150138574</v>
      </c>
      <c r="GN7" s="8">
        <v>28.408381120423467</v>
      </c>
      <c r="GO7" s="8" t="s">
        <v>316</v>
      </c>
      <c r="GP7" s="8">
        <v>50</v>
      </c>
      <c r="GQ7" s="29">
        <v>94</v>
      </c>
      <c r="GR7" s="24"/>
      <c r="GS7" s="24"/>
      <c r="GT7" s="123" t="s">
        <v>321</v>
      </c>
      <c r="GU7" s="46" t="s">
        <v>38</v>
      </c>
      <c r="GV7" s="8"/>
      <c r="GW7" s="8"/>
      <c r="GX7" s="8"/>
      <c r="GY7" s="8"/>
      <c r="GZ7" s="8"/>
      <c r="HA7" s="29">
        <v>83</v>
      </c>
      <c r="HB7" s="24"/>
      <c r="HC7" s="24"/>
      <c r="HD7" s="123"/>
      <c r="HE7" s="46" t="s">
        <v>38</v>
      </c>
      <c r="HF7" s="8">
        <v>49.792220744680854</v>
      </c>
      <c r="HG7" s="8">
        <v>69.793632181834582</v>
      </c>
      <c r="HH7" s="8">
        <v>34.079217076365879</v>
      </c>
      <c r="HI7" s="8">
        <v>48</v>
      </c>
      <c r="HJ7" s="8">
        <v>45</v>
      </c>
      <c r="HK7" s="29">
        <v>90</v>
      </c>
      <c r="HL7" s="24"/>
      <c r="HM7" s="24"/>
      <c r="HN7" s="123"/>
      <c r="HO7" s="46" t="s">
        <v>38</v>
      </c>
      <c r="HP7" s="8"/>
      <c r="HQ7" s="8"/>
      <c r="HR7" s="8"/>
      <c r="HS7" s="8"/>
      <c r="HT7" s="8"/>
      <c r="HU7" s="29"/>
      <c r="HV7" s="24"/>
      <c r="HW7" s="24"/>
      <c r="HX7" s="123"/>
      <c r="HY7" s="46" t="s">
        <v>38</v>
      </c>
      <c r="HZ7" s="8"/>
      <c r="IA7" s="8"/>
      <c r="IB7" s="8"/>
      <c r="IC7" s="8"/>
      <c r="ID7" s="8"/>
      <c r="IE7" s="29"/>
      <c r="IF7" s="24"/>
      <c r="IG7" s="24"/>
      <c r="IH7" s="123"/>
      <c r="II7" s="46" t="s">
        <v>38</v>
      </c>
      <c r="IJ7" s="8"/>
      <c r="IK7" s="8"/>
      <c r="IL7" s="8"/>
      <c r="IM7" s="8"/>
      <c r="IN7" s="8"/>
      <c r="IO7" s="29"/>
      <c r="IP7" s="24"/>
      <c r="IQ7" s="24"/>
      <c r="IR7" s="123"/>
      <c r="IS7" s="46" t="s">
        <v>38</v>
      </c>
      <c r="IT7" s="8"/>
      <c r="IU7" s="8"/>
      <c r="IV7" s="8"/>
      <c r="IW7" s="8"/>
      <c r="IX7" s="8"/>
      <c r="IY7" s="29"/>
      <c r="IZ7" s="24"/>
      <c r="JA7" s="24"/>
      <c r="JB7" s="123"/>
      <c r="JC7" s="46" t="s">
        <v>38</v>
      </c>
      <c r="JD7" s="8"/>
      <c r="JE7" s="8"/>
      <c r="JF7" s="8"/>
      <c r="JG7" s="8"/>
      <c r="JH7" s="8"/>
      <c r="JI7" s="29"/>
      <c r="JJ7" s="24"/>
      <c r="JK7" s="24"/>
      <c r="JL7" s="123"/>
      <c r="JM7" s="46" t="s">
        <v>38</v>
      </c>
      <c r="JN7" s="8"/>
      <c r="JO7" s="8"/>
      <c r="JP7" s="8"/>
      <c r="JQ7" s="8"/>
      <c r="JR7" s="8"/>
      <c r="JS7" s="29"/>
      <c r="JT7" s="24"/>
      <c r="JU7" s="24"/>
      <c r="JV7" s="131"/>
      <c r="KF7" s="131"/>
      <c r="KP7" s="131"/>
    </row>
    <row xmlns:x14ac="http://schemas.microsoft.com/office/spreadsheetml/2009/9/ac" r="8" s="4" customFormat="true" ht="15.6" customHeight="true" x14ac:dyDescent="0.25">
      <c r="A8" s="416" t="str">
        <f ca="true">IF(ISBLANK('Data Summary'!A10),"",'Data Summary'!A10)</f>
        <v>CIV_2012_UIS</v>
      </c>
      <c r="B8" s="123"/>
      <c r="C8" s="103" t="s">
        <v>106</v>
      </c>
      <c r="D8" s="104"/>
      <c r="E8" s="9"/>
      <c r="F8" s="9"/>
      <c r="G8" s="9"/>
      <c r="H8" s="9"/>
      <c r="I8" s="29"/>
      <c r="J8" s="24"/>
      <c r="K8" s="24"/>
      <c r="L8" s="123"/>
      <c r="M8" s="103" t="s">
        <v>106</v>
      </c>
      <c r="N8" s="104"/>
      <c r="O8" s="9"/>
      <c r="P8" s="9"/>
      <c r="Q8" s="9"/>
      <c r="R8" s="9"/>
      <c r="S8" s="29"/>
      <c r="T8" s="24"/>
      <c r="U8" s="24"/>
      <c r="V8" s="123"/>
      <c r="W8" s="103" t="s">
        <v>106</v>
      </c>
      <c r="X8" s="104"/>
      <c r="Y8" s="9"/>
      <c r="Z8" s="9"/>
      <c r="AA8" s="9"/>
      <c r="AB8" s="9"/>
      <c r="AC8" s="29"/>
      <c r="AD8" s="24"/>
      <c r="AE8" s="24"/>
      <c r="AF8" s="123"/>
      <c r="AG8" s="103" t="s">
        <v>106</v>
      </c>
      <c r="AH8" s="104"/>
      <c r="AI8" s="9"/>
      <c r="AJ8" s="9"/>
      <c r="AK8" s="9"/>
      <c r="AL8" s="9"/>
      <c r="AM8" s="29"/>
      <c r="AN8" s="24"/>
      <c r="AO8" s="24"/>
      <c r="AP8" s="123"/>
      <c r="AQ8" s="46" t="s">
        <v>106</v>
      </c>
      <c r="AR8" s="9"/>
      <c r="AS8" s="9"/>
      <c r="AT8" s="9"/>
      <c r="AU8" s="9"/>
      <c r="AV8" s="9"/>
      <c r="AW8" s="29"/>
      <c r="AX8" s="24"/>
      <c r="AY8" s="24"/>
      <c r="AZ8" s="123"/>
      <c r="BA8" s="103" t="s">
        <v>106</v>
      </c>
      <c r="BB8" s="104"/>
      <c r="BC8" s="9"/>
      <c r="BD8" s="9"/>
      <c r="BE8" s="9"/>
      <c r="BF8" s="9"/>
      <c r="BG8" s="29"/>
      <c r="BH8" s="24"/>
      <c r="BI8" s="24"/>
      <c r="BJ8" s="123"/>
      <c r="BK8" s="103" t="s">
        <v>106</v>
      </c>
      <c r="BL8" s="104"/>
      <c r="BM8" s="9"/>
      <c r="BN8" s="9"/>
      <c r="BO8" s="9"/>
      <c r="BP8" s="9"/>
      <c r="BQ8" s="29"/>
      <c r="BR8" s="24"/>
      <c r="BS8" s="24"/>
      <c r="BT8" s="123"/>
      <c r="BU8" s="103" t="s">
        <v>106</v>
      </c>
      <c r="BV8" s="104"/>
      <c r="BW8" s="9"/>
      <c r="BX8" s="9"/>
      <c r="BY8" s="9"/>
      <c r="BZ8" s="9"/>
      <c r="CA8" s="29"/>
      <c r="CB8" s="24"/>
      <c r="CC8" s="24"/>
      <c r="CD8" s="123"/>
      <c r="CE8" s="46" t="s">
        <v>106</v>
      </c>
      <c r="CF8" s="9"/>
      <c r="CG8" s="9"/>
      <c r="CH8" s="9"/>
      <c r="CI8" s="9"/>
      <c r="CJ8" s="9"/>
      <c r="CK8" s="29"/>
      <c r="CL8" s="24"/>
      <c r="CM8" s="24"/>
      <c r="CN8" s="123"/>
      <c r="CO8" s="103" t="s">
        <v>106</v>
      </c>
      <c r="CP8" s="104"/>
      <c r="CQ8" s="9"/>
      <c r="CR8" s="9"/>
      <c r="CS8" s="9"/>
      <c r="CT8" s="9"/>
      <c r="CU8" s="29"/>
      <c r="CV8" s="24"/>
      <c r="CW8" s="24"/>
      <c r="CX8" s="123"/>
      <c r="CY8" s="46" t="s">
        <v>106</v>
      </c>
      <c r="CZ8" s="9"/>
      <c r="DA8" s="9"/>
      <c r="DB8" s="9"/>
      <c r="DC8" s="9"/>
      <c r="DD8" s="9"/>
      <c r="DE8" s="29"/>
      <c r="DF8" s="24"/>
      <c r="DG8" s="24"/>
      <c r="DH8" s="123"/>
      <c r="DI8" s="103" t="s">
        <v>106</v>
      </c>
      <c r="DJ8" s="104"/>
      <c r="DK8" s="9"/>
      <c r="DL8" s="9"/>
      <c r="DM8" s="9"/>
      <c r="DN8" s="9"/>
      <c r="DO8" s="29"/>
      <c r="DP8" s="24"/>
      <c r="DQ8" s="24"/>
      <c r="DR8" s="123"/>
      <c r="DS8" s="46" t="s">
        <v>106</v>
      </c>
      <c r="DT8" s="9"/>
      <c r="DU8" s="9"/>
      <c r="DV8" s="9"/>
      <c r="DW8" s="9"/>
      <c r="DX8" s="9"/>
      <c r="DY8" s="29"/>
      <c r="DZ8" s="24"/>
      <c r="EA8" s="24"/>
      <c r="EB8" s="123"/>
      <c r="EC8" s="103" t="s">
        <v>106</v>
      </c>
      <c r="ED8" s="104"/>
      <c r="EE8" s="9"/>
      <c r="EF8" s="9"/>
      <c r="EG8" s="9"/>
      <c r="EH8" s="9"/>
      <c r="EI8" s="29"/>
      <c r="EJ8" s="24"/>
      <c r="EK8" s="24"/>
      <c r="EL8" s="123"/>
      <c r="EM8" s="46" t="s">
        <v>106</v>
      </c>
      <c r="EN8" s="9"/>
      <c r="EO8" s="9"/>
      <c r="EP8" s="9"/>
      <c r="EQ8" s="9"/>
      <c r="ER8" s="9"/>
      <c r="ES8" s="29"/>
      <c r="ET8" s="24"/>
      <c r="EU8" s="24"/>
      <c r="EV8" s="123"/>
      <c r="EW8" s="46" t="s">
        <v>106</v>
      </c>
      <c r="EX8" s="9"/>
      <c r="EY8" s="9"/>
      <c r="EZ8" s="9"/>
      <c r="FA8" s="9"/>
      <c r="FB8" s="9"/>
      <c r="FC8" s="29"/>
      <c r="FD8" s="24"/>
      <c r="FE8" s="24"/>
      <c r="FF8" s="123"/>
      <c r="FG8" s="46" t="s">
        <v>106</v>
      </c>
      <c r="FH8" s="9"/>
      <c r="FI8" s="9"/>
      <c r="FJ8" s="9"/>
      <c r="FK8" s="9"/>
      <c r="FL8" s="9"/>
      <c r="FM8" s="29"/>
      <c r="FN8" s="24"/>
      <c r="FO8" s="24"/>
      <c r="FP8" s="123"/>
      <c r="FQ8" s="46" t="s">
        <v>106</v>
      </c>
      <c r="FR8" s="9"/>
      <c r="FS8" s="9"/>
      <c r="FT8" s="9"/>
      <c r="FU8" s="9"/>
      <c r="FV8" s="9"/>
      <c r="FW8" s="29"/>
      <c r="FX8" s="24"/>
      <c r="FY8" s="24"/>
      <c r="FZ8" s="123"/>
      <c r="GA8" s="46" t="s">
        <v>106</v>
      </c>
      <c r="GB8" s="9"/>
      <c r="GC8" s="9"/>
      <c r="GD8" s="9"/>
      <c r="GE8" s="9"/>
      <c r="GF8" s="9"/>
      <c r="GG8" s="29"/>
      <c r="GH8" s="24"/>
      <c r="GI8" s="24"/>
      <c r="GJ8" s="123"/>
      <c r="GK8" s="46" t="s">
        <v>106</v>
      </c>
      <c r="GL8" s="9"/>
      <c r="GM8" s="9"/>
      <c r="GN8" s="9"/>
      <c r="GO8" s="9"/>
      <c r="GP8" s="9"/>
      <c r="GQ8" s="29"/>
      <c r="GR8" s="24"/>
      <c r="GS8" s="24"/>
      <c r="GT8" s="123"/>
      <c r="GU8" s="46" t="s">
        <v>106</v>
      </c>
      <c r="GV8" s="9"/>
      <c r="GW8" s="9"/>
      <c r="GX8" s="9"/>
      <c r="GY8" s="9"/>
      <c r="GZ8" s="9"/>
      <c r="HA8" s="29"/>
      <c r="HB8" s="24"/>
      <c r="HC8" s="24"/>
      <c r="HD8" s="123"/>
      <c r="HE8" s="46" t="s">
        <v>106</v>
      </c>
      <c r="HF8" s="9"/>
      <c r="HG8" s="9"/>
      <c r="HH8" s="9"/>
      <c r="HI8" s="9"/>
      <c r="HJ8" s="9"/>
      <c r="HK8" s="29"/>
      <c r="HL8" s="24"/>
      <c r="HM8" s="24"/>
      <c r="HN8" s="123"/>
      <c r="HO8" s="46" t="s">
        <v>106</v>
      </c>
      <c r="HP8" s="9"/>
      <c r="HQ8" s="9"/>
      <c r="HR8" s="9"/>
      <c r="HS8" s="9"/>
      <c r="HT8" s="9"/>
      <c r="HU8" s="29"/>
      <c r="HV8" s="24"/>
      <c r="HW8" s="24"/>
      <c r="HX8" s="123"/>
      <c r="HY8" s="46" t="s">
        <v>106</v>
      </c>
      <c r="HZ8" s="9"/>
      <c r="IA8" s="9"/>
      <c r="IB8" s="9"/>
      <c r="IC8" s="9"/>
      <c r="ID8" s="9"/>
      <c r="IE8" s="29"/>
      <c r="IF8" s="24"/>
      <c r="IG8" s="24"/>
      <c r="IH8" s="123"/>
      <c r="II8" s="46" t="s">
        <v>106</v>
      </c>
      <c r="IJ8" s="9"/>
      <c r="IK8" s="9"/>
      <c r="IL8" s="9"/>
      <c r="IM8" s="9"/>
      <c r="IN8" s="9"/>
      <c r="IO8" s="29"/>
      <c r="IP8" s="24"/>
      <c r="IQ8" s="24"/>
      <c r="IR8" s="123"/>
      <c r="IS8" s="46" t="s">
        <v>106</v>
      </c>
      <c r="IT8" s="9"/>
      <c r="IU8" s="9"/>
      <c r="IV8" s="9"/>
      <c r="IW8" s="9"/>
      <c r="IX8" s="9"/>
      <c r="IY8" s="29"/>
      <c r="IZ8" s="24"/>
      <c r="JA8" s="24"/>
      <c r="JB8" s="123"/>
      <c r="JC8" s="46" t="s">
        <v>106</v>
      </c>
      <c r="JD8" s="9"/>
      <c r="JE8" s="9"/>
      <c r="JF8" s="9"/>
      <c r="JG8" s="9"/>
      <c r="JH8" s="9"/>
      <c r="JI8" s="29"/>
      <c r="JJ8" s="24"/>
      <c r="JK8" s="24"/>
      <c r="JL8" s="123"/>
      <c r="JM8" s="46" t="s">
        <v>106</v>
      </c>
      <c r="JN8" s="9"/>
      <c r="JO8" s="9"/>
      <c r="JP8" s="9"/>
      <c r="JQ8" s="9"/>
      <c r="JR8" s="9"/>
      <c r="JS8" s="29"/>
      <c r="JT8" s="24"/>
      <c r="JU8" s="24"/>
      <c r="JV8" s="131"/>
      <c r="KF8" s="131"/>
      <c r="KP8" s="131"/>
    </row>
    <row xmlns:x14ac="http://schemas.microsoft.com/office/spreadsheetml/2009/9/ac" r="9" s="4" customFormat="true" x14ac:dyDescent="0.25">
      <c r="A9" s="416" t="str">
        <f ca="true">IF(ISBLANK('Data Summary'!A11),"",'Data Summary'!A11)</f>
        <v>CIV_2012_EMIS</v>
      </c>
      <c r="B9" s="123"/>
      <c r="C9" s="65" t="s">
        <v>172</v>
      </c>
      <c r="D9" s="105"/>
      <c r="E9" s="7"/>
      <c r="F9" s="7"/>
      <c r="G9" s="7"/>
      <c r="H9" s="7"/>
      <c r="I9" s="26"/>
      <c r="J9" s="24"/>
      <c r="K9" s="24"/>
      <c r="L9" s="123"/>
      <c r="M9" s="65" t="s">
        <v>172</v>
      </c>
      <c r="N9" s="105"/>
      <c r="O9" s="105"/>
      <c r="P9" s="105"/>
      <c r="Q9" s="105"/>
      <c r="R9" s="105"/>
      <c r="S9" s="26"/>
      <c r="T9" s="24"/>
      <c r="U9" s="24"/>
      <c r="V9" s="123"/>
      <c r="W9" s="65" t="s">
        <v>172</v>
      </c>
      <c r="X9" s="105"/>
      <c r="Y9" s="7"/>
      <c r="Z9" s="7"/>
      <c r="AA9" s="7"/>
      <c r="AB9" s="7"/>
      <c r="AC9" s="26"/>
      <c r="AD9" s="24"/>
      <c r="AE9" s="24"/>
      <c r="AF9" s="123"/>
      <c r="AG9" s="65" t="s">
        <v>172</v>
      </c>
      <c r="AH9" s="105"/>
      <c r="AI9" s="7"/>
      <c r="AJ9" s="7"/>
      <c r="AK9" s="7"/>
      <c r="AL9" s="7"/>
      <c r="AM9" s="26"/>
      <c r="AN9" s="24"/>
      <c r="AO9" s="24"/>
      <c r="AP9" s="123"/>
      <c r="AQ9" s="65" t="s">
        <v>172</v>
      </c>
      <c r="AR9" s="8"/>
      <c r="AS9" s="8"/>
      <c r="AT9" s="8"/>
      <c r="AU9" s="8"/>
      <c r="AV9" s="8"/>
      <c r="AW9" s="26"/>
      <c r="AX9" s="24"/>
      <c r="AY9" s="24"/>
      <c r="AZ9" s="123"/>
      <c r="BA9" s="65" t="s">
        <v>172</v>
      </c>
      <c r="BB9" s="105"/>
      <c r="BC9" s="7"/>
      <c r="BD9" s="7"/>
      <c r="BE9" s="7"/>
      <c r="BF9" s="7"/>
      <c r="BG9" s="26"/>
      <c r="BH9" s="24"/>
      <c r="BI9" s="24"/>
      <c r="BJ9" s="123"/>
      <c r="BK9" s="65" t="s">
        <v>172</v>
      </c>
      <c r="BL9" s="105"/>
      <c r="BM9" s="7"/>
      <c r="BN9" s="7"/>
      <c r="BO9" s="7"/>
      <c r="BP9" s="7"/>
      <c r="BQ9" s="26"/>
      <c r="BR9" s="24"/>
      <c r="BS9" s="24"/>
      <c r="BT9" s="123"/>
      <c r="BU9" s="65" t="s">
        <v>172</v>
      </c>
      <c r="BV9" s="105"/>
      <c r="BW9" s="7"/>
      <c r="BX9" s="7"/>
      <c r="BY9" s="7"/>
      <c r="BZ9" s="7"/>
      <c r="CA9" s="26"/>
      <c r="CB9" s="24"/>
      <c r="CC9" s="24"/>
      <c r="CD9" s="123"/>
      <c r="CE9" s="65" t="s">
        <v>172</v>
      </c>
      <c r="CF9" s="8"/>
      <c r="CG9" s="7"/>
      <c r="CH9" s="7"/>
      <c r="CI9" s="7"/>
      <c r="CJ9" s="7"/>
      <c r="CK9" s="26"/>
      <c r="CL9" s="24"/>
      <c r="CM9" s="24"/>
      <c r="CN9" s="123"/>
      <c r="CO9" s="65" t="s">
        <v>172</v>
      </c>
      <c r="CP9" s="105"/>
      <c r="CQ9" s="7"/>
      <c r="CR9" s="7"/>
      <c r="CS9" s="7"/>
      <c r="CT9" s="7"/>
      <c r="CU9" s="26"/>
      <c r="CV9" s="24"/>
      <c r="CW9" s="24"/>
      <c r="CX9" s="123"/>
      <c r="CY9" s="65" t="s">
        <v>172</v>
      </c>
      <c r="CZ9" s="8"/>
      <c r="DA9" s="8"/>
      <c r="DB9" s="8"/>
      <c r="DC9" s="8"/>
      <c r="DD9" s="8"/>
      <c r="DE9" s="26"/>
      <c r="DF9" s="24"/>
      <c r="DG9" s="24"/>
      <c r="DH9" s="123"/>
      <c r="DI9" s="65" t="s">
        <v>172</v>
      </c>
      <c r="DJ9" s="105"/>
      <c r="DK9" s="7"/>
      <c r="DL9" s="7"/>
      <c r="DM9" s="7"/>
      <c r="DN9" s="7"/>
      <c r="DO9" s="26"/>
      <c r="DP9" s="24"/>
      <c r="DQ9" s="24"/>
      <c r="DR9" s="123"/>
      <c r="DS9" s="65" t="s">
        <v>172</v>
      </c>
      <c r="DT9" s="8"/>
      <c r="DU9" s="8"/>
      <c r="DV9" s="8"/>
      <c r="DW9" s="8"/>
      <c r="DX9" s="8"/>
      <c r="DY9" s="26"/>
      <c r="DZ9" s="24"/>
      <c r="EA9" s="24"/>
      <c r="EB9" s="123"/>
      <c r="EC9" s="65" t="s">
        <v>172</v>
      </c>
      <c r="ED9" s="105"/>
      <c r="EE9" s="7"/>
      <c r="EF9" s="7"/>
      <c r="EG9" s="7"/>
      <c r="EH9" s="7"/>
      <c r="EI9" s="26"/>
      <c r="EJ9" s="24"/>
      <c r="EK9" s="24"/>
      <c r="EL9" s="123"/>
      <c r="EM9" s="65" t="s">
        <v>172</v>
      </c>
      <c r="EN9" s="8"/>
      <c r="EO9" s="8"/>
      <c r="EP9" s="8"/>
      <c r="EQ9" s="8"/>
      <c r="ER9" s="8"/>
      <c r="ES9" s="26"/>
      <c r="ET9" s="24"/>
      <c r="EU9" s="24"/>
      <c r="EV9" s="123"/>
      <c r="EW9" s="65" t="s">
        <v>172</v>
      </c>
      <c r="EX9" s="8"/>
      <c r="EY9" s="8"/>
      <c r="EZ9" s="8"/>
      <c r="FA9" s="8"/>
      <c r="FB9" s="8"/>
      <c r="FC9" s="26"/>
      <c r="FD9" s="24"/>
      <c r="FE9" s="24"/>
      <c r="FF9" s="123"/>
      <c r="FG9" s="65" t="s">
        <v>172</v>
      </c>
      <c r="FH9" s="8"/>
      <c r="FI9" s="8"/>
      <c r="FJ9" s="8"/>
      <c r="FK9" s="8"/>
      <c r="FL9" s="8"/>
      <c r="FM9" s="26"/>
      <c r="FN9" s="24"/>
      <c r="FO9" s="24"/>
      <c r="FP9" s="123"/>
      <c r="FQ9" s="65" t="s">
        <v>172</v>
      </c>
      <c r="FR9" s="8"/>
      <c r="FS9" s="8"/>
      <c r="FT9" s="8"/>
      <c r="FU9" s="8"/>
      <c r="FV9" s="8"/>
      <c r="FW9" s="26"/>
      <c r="FX9" s="24"/>
      <c r="FY9" s="24"/>
      <c r="FZ9" s="123"/>
      <c r="GA9" s="65" t="s">
        <v>172</v>
      </c>
      <c r="GB9" s="8"/>
      <c r="GC9" s="8"/>
      <c r="GD9" s="8"/>
      <c r="GE9" s="8"/>
      <c r="GF9" s="9"/>
      <c r="GG9" s="26"/>
      <c r="GH9" s="24"/>
      <c r="GI9" s="24"/>
      <c r="GJ9" s="123"/>
      <c r="GK9" s="65" t="s">
        <v>172</v>
      </c>
      <c r="GL9" s="8">
        <v>54.524600183355403</v>
      </c>
      <c r="GM9" s="8">
        <v>56.283046150138574</v>
      </c>
      <c r="GN9" s="8">
        <v>28.408381120423467</v>
      </c>
      <c r="GO9" s="8" t="s">
        <v>316</v>
      </c>
      <c r="GP9" s="8">
        <v>50</v>
      </c>
      <c r="GQ9" s="29">
        <v>94</v>
      </c>
      <c r="GR9" s="24"/>
      <c r="GS9" s="24"/>
      <c r="GT9" s="123"/>
      <c r="GU9" s="65" t="s">
        <v>172</v>
      </c>
      <c r="GV9" s="8"/>
      <c r="GW9" s="8"/>
      <c r="GX9" s="8"/>
      <c r="GY9" s="8"/>
      <c r="GZ9" s="8"/>
      <c r="HA9" s="29"/>
      <c r="HB9" s="24"/>
      <c r="HC9" s="24"/>
      <c r="HD9" s="123"/>
      <c r="HE9" s="65" t="s">
        <v>172</v>
      </c>
      <c r="HF9" s="8">
        <v>49.792220744680854</v>
      </c>
      <c r="HG9" s="8">
        <v>69.793632181834582</v>
      </c>
      <c r="HH9" s="8">
        <v>34.079217076365879</v>
      </c>
      <c r="HI9" s="8">
        <v>48</v>
      </c>
      <c r="HJ9" s="8">
        <v>45</v>
      </c>
      <c r="HK9" s="29">
        <v>90</v>
      </c>
      <c r="HL9" s="24"/>
      <c r="HM9" s="24"/>
      <c r="HN9" s="123"/>
      <c r="HO9" s="65" t="s">
        <v>172</v>
      </c>
      <c r="HP9" s="8"/>
      <c r="HQ9" s="8"/>
      <c r="HR9" s="8"/>
      <c r="HS9" s="8"/>
      <c r="HT9" s="8"/>
      <c r="HU9" s="29"/>
      <c r="HV9" s="24"/>
      <c r="HW9" s="24"/>
      <c r="HX9" s="123"/>
      <c r="HY9" s="65" t="s">
        <v>172</v>
      </c>
      <c r="HZ9" s="8"/>
      <c r="IA9" s="8"/>
      <c r="IB9" s="8"/>
      <c r="IC9" s="8"/>
      <c r="ID9" s="9"/>
      <c r="IE9" s="26"/>
      <c r="IF9" s="24"/>
      <c r="IG9" s="24"/>
      <c r="IH9" s="123"/>
      <c r="II9" s="65" t="s">
        <v>172</v>
      </c>
      <c r="IJ9" s="8"/>
      <c r="IK9" s="8"/>
      <c r="IL9" s="8"/>
      <c r="IM9" s="8"/>
      <c r="IN9" s="9"/>
      <c r="IO9" s="26"/>
      <c r="IP9" s="24"/>
      <c r="IQ9" s="24"/>
      <c r="IR9" s="123"/>
      <c r="IS9" s="65" t="s">
        <v>172</v>
      </c>
      <c r="IT9" s="8"/>
      <c r="IU9" s="8"/>
      <c r="IV9" s="8"/>
      <c r="IW9" s="8"/>
      <c r="IX9" s="8"/>
      <c r="IY9" s="29"/>
      <c r="IZ9" s="24"/>
      <c r="JA9" s="24"/>
      <c r="JB9" s="123"/>
      <c r="JC9" s="65" t="s">
        <v>172</v>
      </c>
      <c r="JD9" s="8"/>
      <c r="JE9" s="8"/>
      <c r="JF9" s="8"/>
      <c r="JG9" s="8"/>
      <c r="JH9" s="8"/>
      <c r="JI9" s="29"/>
      <c r="JJ9" s="24"/>
      <c r="JK9" s="24"/>
      <c r="JL9" s="123"/>
      <c r="JM9" s="65" t="s">
        <v>172</v>
      </c>
      <c r="JN9" s="8"/>
      <c r="JO9" s="8"/>
      <c r="JP9" s="8"/>
      <c r="JQ9" s="8"/>
      <c r="JR9" s="9"/>
      <c r="JS9" s="26"/>
      <c r="JT9" s="24"/>
      <c r="JU9" s="24"/>
      <c r="JV9" s="131"/>
      <c r="KF9" s="131"/>
      <c r="KP9" s="131"/>
    </row>
    <row xmlns:x14ac="http://schemas.microsoft.com/office/spreadsheetml/2009/9/ac" r="10" s="4" customFormat="true" ht="15.6" customHeight="true" x14ac:dyDescent="0.25">
      <c r="A10" s="416" t="str">
        <f ca="true">IF(ISBLANK('Data Summary'!A12),"",'Data Summary'!A12)</f>
        <v>CIV_2013_UIS</v>
      </c>
      <c r="B10" s="123"/>
      <c r="C10" s="65" t="s">
        <v>107</v>
      </c>
      <c r="D10" s="106"/>
      <c r="E10" s="7"/>
      <c r="F10" s="7"/>
      <c r="G10" s="7"/>
      <c r="H10" s="7"/>
      <c r="I10" s="26"/>
      <c r="J10" s="24"/>
      <c r="K10" s="24"/>
      <c r="L10" s="123"/>
      <c r="M10" s="65" t="s">
        <v>107</v>
      </c>
      <c r="N10" s="106"/>
      <c r="O10" s="7"/>
      <c r="P10" s="7"/>
      <c r="Q10" s="7"/>
      <c r="R10" s="7"/>
      <c r="S10" s="26"/>
      <c r="T10" s="24"/>
      <c r="U10" s="24"/>
      <c r="V10" s="123"/>
      <c r="W10" s="65" t="s">
        <v>107</v>
      </c>
      <c r="X10" s="106"/>
      <c r="Y10" s="7"/>
      <c r="Z10" s="7"/>
      <c r="AA10" s="7"/>
      <c r="AB10" s="7"/>
      <c r="AC10" s="26"/>
      <c r="AD10" s="24"/>
      <c r="AE10" s="24"/>
      <c r="AF10" s="123"/>
      <c r="AG10" s="65" t="s">
        <v>107</v>
      </c>
      <c r="AH10" s="106"/>
      <c r="AI10" s="7"/>
      <c r="AJ10" s="7"/>
      <c r="AK10" s="7"/>
      <c r="AL10" s="7"/>
      <c r="AM10" s="26"/>
      <c r="AN10" s="24"/>
      <c r="AO10" s="24"/>
      <c r="AP10" s="123"/>
      <c r="AQ10" s="65" t="s">
        <v>107</v>
      </c>
      <c r="AR10" s="19"/>
      <c r="AS10" s="7"/>
      <c r="AT10" s="7"/>
      <c r="AU10" s="7"/>
      <c r="AV10" s="7"/>
      <c r="AW10" s="26"/>
      <c r="AX10" s="24"/>
      <c r="AY10" s="24"/>
      <c r="AZ10" s="123"/>
      <c r="BA10" s="65" t="s">
        <v>107</v>
      </c>
      <c r="BB10" s="106"/>
      <c r="BC10" s="7"/>
      <c r="BD10" s="7"/>
      <c r="BE10" s="7"/>
      <c r="BF10" s="7"/>
      <c r="BG10" s="26"/>
      <c r="BH10" s="24"/>
      <c r="BI10" s="24"/>
      <c r="BJ10" s="123"/>
      <c r="BK10" s="65" t="s">
        <v>107</v>
      </c>
      <c r="BL10" s="106"/>
      <c r="BM10" s="7"/>
      <c r="BN10" s="7"/>
      <c r="BO10" s="7"/>
      <c r="BP10" s="7"/>
      <c r="BQ10" s="26"/>
      <c r="BR10" s="24"/>
      <c r="BS10" s="24"/>
      <c r="BT10" s="123"/>
      <c r="BU10" s="65" t="s">
        <v>107</v>
      </c>
      <c r="BV10" s="106"/>
      <c r="BW10" s="7"/>
      <c r="BX10" s="7"/>
      <c r="BY10" s="7"/>
      <c r="BZ10" s="7"/>
      <c r="CA10" s="26"/>
      <c r="CB10" s="24"/>
      <c r="CC10" s="24"/>
      <c r="CD10" s="123"/>
      <c r="CE10" s="65" t="s">
        <v>107</v>
      </c>
      <c r="CF10" s="19"/>
      <c r="CG10" s="7"/>
      <c r="CH10" s="7"/>
      <c r="CI10" s="7"/>
      <c r="CJ10" s="7"/>
      <c r="CK10" s="26"/>
      <c r="CL10" s="24"/>
      <c r="CM10" s="24"/>
      <c r="CN10" s="123"/>
      <c r="CO10" s="65" t="s">
        <v>107</v>
      </c>
      <c r="CP10" s="106"/>
      <c r="CQ10" s="7"/>
      <c r="CR10" s="7"/>
      <c r="CS10" s="7"/>
      <c r="CT10" s="7"/>
      <c r="CU10" s="26"/>
      <c r="CV10" s="24"/>
      <c r="CW10" s="24"/>
      <c r="CX10" s="123"/>
      <c r="CY10" s="65" t="s">
        <v>107</v>
      </c>
      <c r="CZ10" s="19"/>
      <c r="DA10" s="7"/>
      <c r="DB10" s="7"/>
      <c r="DC10" s="7"/>
      <c r="DD10" s="7"/>
      <c r="DE10" s="26"/>
      <c r="DF10" s="24"/>
      <c r="DG10" s="24"/>
      <c r="DH10" s="123"/>
      <c r="DI10" s="65" t="s">
        <v>107</v>
      </c>
      <c r="DJ10" s="106"/>
      <c r="DK10" s="7"/>
      <c r="DL10" s="7"/>
      <c r="DM10" s="7"/>
      <c r="DN10" s="7"/>
      <c r="DO10" s="26"/>
      <c r="DP10" s="24"/>
      <c r="DQ10" s="24"/>
      <c r="DR10" s="123"/>
      <c r="DS10" s="65" t="s">
        <v>107</v>
      </c>
      <c r="DT10" s="19"/>
      <c r="DU10" s="7"/>
      <c r="DV10" s="7"/>
      <c r="DW10" s="7"/>
      <c r="DX10" s="7"/>
      <c r="DY10" s="26"/>
      <c r="DZ10" s="24"/>
      <c r="EA10" s="24"/>
      <c r="EB10" s="123"/>
      <c r="EC10" s="65" t="s">
        <v>107</v>
      </c>
      <c r="ED10" s="106"/>
      <c r="EE10" s="7"/>
      <c r="EF10" s="7"/>
      <c r="EG10" s="7"/>
      <c r="EH10" s="7"/>
      <c r="EI10" s="26"/>
      <c r="EJ10" s="24"/>
      <c r="EK10" s="24"/>
      <c r="EL10" s="123"/>
      <c r="EM10" s="65" t="s">
        <v>107</v>
      </c>
      <c r="EN10" s="19"/>
      <c r="EO10" s="7"/>
      <c r="EP10" s="7"/>
      <c r="EQ10" s="7"/>
      <c r="ER10" s="7"/>
      <c r="ES10" s="26"/>
      <c r="ET10" s="24"/>
      <c r="EU10" s="24"/>
      <c r="EV10" s="123"/>
      <c r="EW10" s="65" t="s">
        <v>107</v>
      </c>
      <c r="EX10" s="19"/>
      <c r="EY10" s="7"/>
      <c r="EZ10" s="7"/>
      <c r="FA10" s="7"/>
      <c r="FB10" s="7"/>
      <c r="FC10" s="26"/>
      <c r="FD10" s="24"/>
      <c r="FE10" s="24"/>
      <c r="FF10" s="123"/>
      <c r="FG10" s="65" t="s">
        <v>107</v>
      </c>
      <c r="FH10" s="19"/>
      <c r="FI10" s="7"/>
      <c r="FJ10" s="7"/>
      <c r="FK10" s="7"/>
      <c r="FL10" s="7"/>
      <c r="FM10" s="26"/>
      <c r="FN10" s="24"/>
      <c r="FO10" s="24"/>
      <c r="FP10" s="123"/>
      <c r="FQ10" s="65" t="s">
        <v>107</v>
      </c>
      <c r="FR10" s="19"/>
      <c r="FS10" s="7"/>
      <c r="FT10" s="7"/>
      <c r="FU10" s="7"/>
      <c r="FV10" s="7"/>
      <c r="FW10" s="26"/>
      <c r="FX10" s="24"/>
      <c r="FY10" s="24"/>
      <c r="FZ10" s="123"/>
      <c r="GA10" s="65" t="s">
        <v>107</v>
      </c>
      <c r="GB10" s="19"/>
      <c r="GC10" s="7"/>
      <c r="GD10" s="7"/>
      <c r="GE10" s="7"/>
      <c r="GF10" s="7"/>
      <c r="GG10" s="26"/>
      <c r="GH10" s="24"/>
      <c r="GI10" s="24"/>
      <c r="GJ10" s="123"/>
      <c r="GK10" s="65" t="s">
        <v>107</v>
      </c>
      <c r="GL10" s="19"/>
      <c r="GM10" s="7"/>
      <c r="GN10" s="7"/>
      <c r="GO10" s="7"/>
      <c r="GP10" s="7"/>
      <c r="GQ10" s="26"/>
      <c r="GR10" s="24"/>
      <c r="GS10" s="24"/>
      <c r="GT10" s="123"/>
      <c r="GU10" s="65" t="s">
        <v>107</v>
      </c>
      <c r="GV10" s="19"/>
      <c r="GW10" s="7"/>
      <c r="GX10" s="7"/>
      <c r="GY10" s="7"/>
      <c r="GZ10" s="7"/>
      <c r="HA10" s="26"/>
      <c r="HB10" s="24"/>
      <c r="HC10" s="24"/>
      <c r="HD10" s="123"/>
      <c r="HE10" s="65" t="s">
        <v>107</v>
      </c>
      <c r="HF10" s="19"/>
      <c r="HG10" s="7"/>
      <c r="HH10" s="7"/>
      <c r="HI10" s="7"/>
      <c r="HJ10" s="7"/>
      <c r="HK10" s="26"/>
      <c r="HL10" s="24"/>
      <c r="HM10" s="24"/>
      <c r="HN10" s="123"/>
      <c r="HO10" s="65" t="s">
        <v>107</v>
      </c>
      <c r="HP10" s="19"/>
      <c r="HQ10" s="7"/>
      <c r="HR10" s="7"/>
      <c r="HS10" s="7"/>
      <c r="HT10" s="7"/>
      <c r="HU10" s="26"/>
      <c r="HV10" s="24"/>
      <c r="HW10" s="24"/>
      <c r="HX10" s="123"/>
      <c r="HY10" s="65" t="s">
        <v>107</v>
      </c>
      <c r="HZ10" s="19"/>
      <c r="IA10" s="7"/>
      <c r="IB10" s="7"/>
      <c r="IC10" s="7"/>
      <c r="ID10" s="7"/>
      <c r="IE10" s="26"/>
      <c r="IF10" s="24"/>
      <c r="IG10" s="24"/>
      <c r="IH10" s="123"/>
      <c r="II10" s="65" t="s">
        <v>107</v>
      </c>
      <c r="IJ10" s="19"/>
      <c r="IK10" s="7"/>
      <c r="IL10" s="7"/>
      <c r="IM10" s="7"/>
      <c r="IN10" s="7"/>
      <c r="IO10" s="26"/>
      <c r="IP10" s="24"/>
      <c r="IQ10" s="24"/>
      <c r="IR10" s="123"/>
      <c r="IS10" s="65" t="s">
        <v>107</v>
      </c>
      <c r="IT10" s="19"/>
      <c r="IU10" s="7"/>
      <c r="IV10" s="7"/>
      <c r="IW10" s="7"/>
      <c r="IX10" s="7"/>
      <c r="IY10" s="26"/>
      <c r="IZ10" s="24"/>
      <c r="JA10" s="24"/>
      <c r="JB10" s="123"/>
      <c r="JC10" s="65" t="s">
        <v>107</v>
      </c>
      <c r="JD10" s="19"/>
      <c r="JE10" s="7"/>
      <c r="JF10" s="7"/>
      <c r="JG10" s="7"/>
      <c r="JH10" s="7"/>
      <c r="JI10" s="26"/>
      <c r="JJ10" s="24"/>
      <c r="JK10" s="24"/>
      <c r="JL10" s="123"/>
      <c r="JM10" s="65" t="s">
        <v>107</v>
      </c>
      <c r="JN10" s="19"/>
      <c r="JO10" s="7"/>
      <c r="JP10" s="7"/>
      <c r="JQ10" s="7"/>
      <c r="JR10" s="7"/>
      <c r="JS10" s="26"/>
      <c r="JT10" s="24"/>
      <c r="JU10" s="24"/>
      <c r="JV10" s="131"/>
      <c r="KF10" s="131"/>
      <c r="KP10" s="131"/>
    </row>
    <row xmlns:x14ac="http://schemas.microsoft.com/office/spreadsheetml/2009/9/ac" r="11" s="4" customFormat="true" ht="15.6" customHeight="true" x14ac:dyDescent="0.25">
      <c r="A11" s="416" t="str">
        <f ca="true">IF(ISBLANK('Data Summary'!A13),"",'Data Summary'!A13)</f>
        <v>CIV_2013_EMIS</v>
      </c>
      <c r="B11" s="123"/>
      <c r="C11" s="65" t="s">
        <v>108</v>
      </c>
      <c r="D11" s="106"/>
      <c r="E11" s="7"/>
      <c r="F11" s="7"/>
      <c r="G11" s="7"/>
      <c r="H11" s="7"/>
      <c r="I11" s="26"/>
      <c r="J11" s="24"/>
      <c r="K11" s="24"/>
      <c r="L11" s="123"/>
      <c r="M11" s="65" t="s">
        <v>108</v>
      </c>
      <c r="N11" s="106"/>
      <c r="O11" s="7"/>
      <c r="P11" s="7"/>
      <c r="Q11" s="7"/>
      <c r="R11" s="7"/>
      <c r="S11" s="26"/>
      <c r="T11" s="24"/>
      <c r="U11" s="24"/>
      <c r="V11" s="123"/>
      <c r="W11" s="65" t="s">
        <v>108</v>
      </c>
      <c r="X11" s="106"/>
      <c r="Y11" s="7"/>
      <c r="Z11" s="7"/>
      <c r="AA11" s="7"/>
      <c r="AB11" s="7"/>
      <c r="AC11" s="26"/>
      <c r="AD11" s="24"/>
      <c r="AE11" s="24"/>
      <c r="AF11" s="123"/>
      <c r="AG11" s="65" t="s">
        <v>108</v>
      </c>
      <c r="AH11" s="106"/>
      <c r="AI11" s="7"/>
      <c r="AJ11" s="7"/>
      <c r="AK11" s="7"/>
      <c r="AL11" s="7"/>
      <c r="AM11" s="26"/>
      <c r="AN11" s="24"/>
      <c r="AO11" s="24"/>
      <c r="AP11" s="123"/>
      <c r="AQ11" s="65" t="s">
        <v>108</v>
      </c>
      <c r="AR11" s="19"/>
      <c r="AS11" s="7"/>
      <c r="AT11" s="7"/>
      <c r="AU11" s="7"/>
      <c r="AV11" s="7"/>
      <c r="AW11" s="26"/>
      <c r="AX11" s="24"/>
      <c r="AY11" s="24"/>
      <c r="AZ11" s="123"/>
      <c r="BA11" s="65" t="s">
        <v>108</v>
      </c>
      <c r="BB11" s="106"/>
      <c r="BC11" s="7"/>
      <c r="BD11" s="7"/>
      <c r="BE11" s="7"/>
      <c r="BF11" s="7"/>
      <c r="BG11" s="26"/>
      <c r="BH11" s="24"/>
      <c r="BI11" s="24"/>
      <c r="BJ11" s="123"/>
      <c r="BK11" s="65" t="s">
        <v>108</v>
      </c>
      <c r="BL11" s="106"/>
      <c r="BM11" s="7"/>
      <c r="BN11" s="7"/>
      <c r="BO11" s="7"/>
      <c r="BP11" s="7"/>
      <c r="BQ11" s="26"/>
      <c r="BR11" s="24"/>
      <c r="BS11" s="24"/>
      <c r="BT11" s="123"/>
      <c r="BU11" s="65" t="s">
        <v>108</v>
      </c>
      <c r="BV11" s="106"/>
      <c r="BW11" s="7"/>
      <c r="BX11" s="7"/>
      <c r="BY11" s="7"/>
      <c r="BZ11" s="7"/>
      <c r="CA11" s="26"/>
      <c r="CB11" s="24"/>
      <c r="CC11" s="24"/>
      <c r="CD11" s="123"/>
      <c r="CE11" s="65" t="s">
        <v>108</v>
      </c>
      <c r="CF11" s="19"/>
      <c r="CG11" s="7"/>
      <c r="CH11" s="7"/>
      <c r="CI11" s="7"/>
      <c r="CJ11" s="7"/>
      <c r="CK11" s="26"/>
      <c r="CL11" s="24"/>
      <c r="CM11" s="24"/>
      <c r="CN11" s="123"/>
      <c r="CO11" s="65" t="s">
        <v>108</v>
      </c>
      <c r="CP11" s="106"/>
      <c r="CQ11" s="7"/>
      <c r="CR11" s="7"/>
      <c r="CS11" s="7"/>
      <c r="CT11" s="7"/>
      <c r="CU11" s="26"/>
      <c r="CV11" s="24"/>
      <c r="CW11" s="24"/>
      <c r="CX11" s="123"/>
      <c r="CY11" s="65" t="s">
        <v>108</v>
      </c>
      <c r="CZ11" s="19"/>
      <c r="DA11" s="7"/>
      <c r="DB11" s="7"/>
      <c r="DC11" s="7"/>
      <c r="DD11" s="7"/>
      <c r="DE11" s="26"/>
      <c r="DF11" s="24"/>
      <c r="DG11" s="24"/>
      <c r="DH11" s="123"/>
      <c r="DI11" s="65" t="s">
        <v>108</v>
      </c>
      <c r="DJ11" s="106"/>
      <c r="DK11" s="7"/>
      <c r="DL11" s="7"/>
      <c r="DM11" s="7"/>
      <c r="DN11" s="7"/>
      <c r="DO11" s="26"/>
      <c r="DP11" s="24"/>
      <c r="DQ11" s="24"/>
      <c r="DR11" s="123"/>
      <c r="DS11" s="65" t="s">
        <v>108</v>
      </c>
      <c r="DT11" s="19"/>
      <c r="DU11" s="7"/>
      <c r="DV11" s="7"/>
      <c r="DW11" s="7"/>
      <c r="DX11" s="7"/>
      <c r="DY11" s="26"/>
      <c r="DZ11" s="24"/>
      <c r="EA11" s="24"/>
      <c r="EB11" s="123"/>
      <c r="EC11" s="65" t="s">
        <v>108</v>
      </c>
      <c r="ED11" s="106"/>
      <c r="EE11" s="7"/>
      <c r="EF11" s="7"/>
      <c r="EG11" s="7"/>
      <c r="EH11" s="7"/>
      <c r="EI11" s="26"/>
      <c r="EJ11" s="24"/>
      <c r="EK11" s="24"/>
      <c r="EL11" s="123"/>
      <c r="EM11" s="65" t="s">
        <v>108</v>
      </c>
      <c r="EN11" s="19"/>
      <c r="EO11" s="7"/>
      <c r="EP11" s="7"/>
      <c r="EQ11" s="7"/>
      <c r="ER11" s="7"/>
      <c r="ES11" s="26"/>
      <c r="ET11" s="24"/>
      <c r="EU11" s="24"/>
      <c r="EV11" s="123"/>
      <c r="EW11" s="65" t="s">
        <v>108</v>
      </c>
      <c r="EX11" s="19"/>
      <c r="EY11" s="7"/>
      <c r="EZ11" s="7"/>
      <c r="FA11" s="7"/>
      <c r="FB11" s="7"/>
      <c r="FC11" s="26"/>
      <c r="FD11" s="24"/>
      <c r="FE11" s="24"/>
      <c r="FF11" s="123"/>
      <c r="FG11" s="65" t="s">
        <v>108</v>
      </c>
      <c r="FH11" s="19"/>
      <c r="FI11" s="7"/>
      <c r="FJ11" s="7"/>
      <c r="FK11" s="7"/>
      <c r="FL11" s="7"/>
      <c r="FM11" s="26"/>
      <c r="FN11" s="24"/>
      <c r="FO11" s="24"/>
      <c r="FP11" s="123"/>
      <c r="FQ11" s="65" t="s">
        <v>108</v>
      </c>
      <c r="FR11" s="19"/>
      <c r="FS11" s="7"/>
      <c r="FT11" s="7"/>
      <c r="FU11" s="7"/>
      <c r="FV11" s="7"/>
      <c r="FW11" s="26"/>
      <c r="FX11" s="24"/>
      <c r="FY11" s="24"/>
      <c r="FZ11" s="123"/>
      <c r="GA11" s="65" t="s">
        <v>108</v>
      </c>
      <c r="GB11" s="19"/>
      <c r="GC11" s="7"/>
      <c r="GD11" s="7"/>
      <c r="GE11" s="7"/>
      <c r="GF11" s="7"/>
      <c r="GG11" s="26"/>
      <c r="GH11" s="24"/>
      <c r="GI11" s="24"/>
      <c r="GJ11" s="123"/>
      <c r="GK11" s="65" t="s">
        <v>108</v>
      </c>
      <c r="GL11" s="19"/>
      <c r="GM11" s="7"/>
      <c r="GN11" s="7"/>
      <c r="GO11" s="7"/>
      <c r="GP11" s="7"/>
      <c r="GQ11" s="26"/>
      <c r="GR11" s="24"/>
      <c r="GS11" s="24"/>
      <c r="GT11" s="123"/>
      <c r="GU11" s="65" t="s">
        <v>108</v>
      </c>
      <c r="GV11" s="19"/>
      <c r="GW11" s="7"/>
      <c r="GX11" s="7"/>
      <c r="GY11" s="7"/>
      <c r="GZ11" s="7"/>
      <c r="HA11" s="26"/>
      <c r="HB11" s="24"/>
      <c r="HC11" s="24"/>
      <c r="HD11" s="123"/>
      <c r="HE11" s="65" t="s">
        <v>108</v>
      </c>
      <c r="HF11" s="19"/>
      <c r="HG11" s="7"/>
      <c r="HH11" s="7"/>
      <c r="HI11" s="7"/>
      <c r="HJ11" s="7"/>
      <c r="HK11" s="26"/>
      <c r="HL11" s="24"/>
      <c r="HM11" s="24"/>
      <c r="HN11" s="123"/>
      <c r="HO11" s="65" t="s">
        <v>108</v>
      </c>
      <c r="HP11" s="19"/>
      <c r="HQ11" s="7"/>
      <c r="HR11" s="7"/>
      <c r="HS11" s="7"/>
      <c r="HT11" s="7"/>
      <c r="HU11" s="26"/>
      <c r="HV11" s="24"/>
      <c r="HW11" s="24"/>
      <c r="HX11" s="123"/>
      <c r="HY11" s="65" t="s">
        <v>108</v>
      </c>
      <c r="HZ11" s="19"/>
      <c r="IA11" s="7"/>
      <c r="IB11" s="7"/>
      <c r="IC11" s="7"/>
      <c r="ID11" s="7"/>
      <c r="IE11" s="26"/>
      <c r="IF11" s="24"/>
      <c r="IG11" s="24"/>
      <c r="IH11" s="123"/>
      <c r="II11" s="65" t="s">
        <v>108</v>
      </c>
      <c r="IJ11" s="19"/>
      <c r="IK11" s="7"/>
      <c r="IL11" s="7"/>
      <c r="IM11" s="7"/>
      <c r="IN11" s="7"/>
      <c r="IO11" s="26"/>
      <c r="IP11" s="24"/>
      <c r="IQ11" s="24"/>
      <c r="IR11" s="123"/>
      <c r="IS11" s="65" t="s">
        <v>108</v>
      </c>
      <c r="IT11" s="19"/>
      <c r="IU11" s="7"/>
      <c r="IV11" s="7"/>
      <c r="IW11" s="7"/>
      <c r="IX11" s="7"/>
      <c r="IY11" s="26"/>
      <c r="IZ11" s="24"/>
      <c r="JA11" s="24"/>
      <c r="JB11" s="123"/>
      <c r="JC11" s="65" t="s">
        <v>108</v>
      </c>
      <c r="JD11" s="19"/>
      <c r="JE11" s="7"/>
      <c r="JF11" s="7"/>
      <c r="JG11" s="7"/>
      <c r="JH11" s="7"/>
      <c r="JI11" s="26"/>
      <c r="JJ11" s="24"/>
      <c r="JK11" s="24"/>
      <c r="JL11" s="123"/>
      <c r="JM11" s="65" t="s">
        <v>108</v>
      </c>
      <c r="JN11" s="19"/>
      <c r="JO11" s="7"/>
      <c r="JP11" s="7"/>
      <c r="JQ11" s="7"/>
      <c r="JR11" s="7"/>
      <c r="JS11" s="26"/>
      <c r="JT11" s="24"/>
      <c r="JU11" s="24"/>
      <c r="JV11" s="131"/>
      <c r="KF11" s="131"/>
      <c r="KP11" s="131"/>
    </row>
    <row xmlns:x14ac="http://schemas.microsoft.com/office/spreadsheetml/2009/9/ac" r="12" s="279" customFormat="true" ht="18" customHeight="true" x14ac:dyDescent="0.2">
      <c r="A12" s="416" t="str">
        <f ca="true">IF(ISBLANK('Data Summary'!A14),"",'Data Summary'!A14)</f>
        <v>CIV_2014_UIS</v>
      </c>
      <c r="B12" s="274" t="s">
        <v>57</v>
      </c>
      <c r="C12" s="275" t="s">
        <v>27</v>
      </c>
      <c r="D12" s="276"/>
      <c r="E12" s="276"/>
      <c r="F12" s="276"/>
      <c r="G12" s="276"/>
      <c r="H12" s="276"/>
      <c r="I12" s="277"/>
      <c r="J12" s="271"/>
      <c r="K12" s="271"/>
      <c r="L12" s="274" t="s">
        <v>57</v>
      </c>
      <c r="M12" s="275" t="s">
        <v>27</v>
      </c>
      <c r="N12" s="276"/>
      <c r="O12" s="276"/>
      <c r="P12" s="276"/>
      <c r="Q12" s="276"/>
      <c r="R12" s="276"/>
      <c r="S12" s="277"/>
      <c r="T12" s="271"/>
      <c r="U12" s="271"/>
      <c r="V12" s="274" t="s">
        <v>57</v>
      </c>
      <c r="W12" s="275" t="s">
        <v>27</v>
      </c>
      <c r="X12" s="276"/>
      <c r="Y12" s="276"/>
      <c r="Z12" s="276"/>
      <c r="AA12" s="276"/>
      <c r="AB12" s="276"/>
      <c r="AC12" s="277"/>
      <c r="AD12" s="271"/>
      <c r="AE12" s="271"/>
      <c r="AF12" s="274" t="s">
        <v>57</v>
      </c>
      <c r="AG12" s="275" t="s">
        <v>27</v>
      </c>
      <c r="AH12" s="276"/>
      <c r="AI12" s="276"/>
      <c r="AJ12" s="276"/>
      <c r="AK12" s="276"/>
      <c r="AL12" s="276"/>
      <c r="AM12" s="277"/>
      <c r="AN12" s="271"/>
      <c r="AO12" s="271"/>
      <c r="AP12" s="274" t="s">
        <v>57</v>
      </c>
      <c r="AQ12" s="275" t="s">
        <v>27</v>
      </c>
      <c r="AR12" s="276"/>
      <c r="AS12" s="276"/>
      <c r="AT12" s="276"/>
      <c r="AU12" s="276"/>
      <c r="AV12" s="276"/>
      <c r="AW12" s="277"/>
      <c r="AX12" s="271"/>
      <c r="AY12" s="271"/>
      <c r="AZ12" s="274" t="s">
        <v>57</v>
      </c>
      <c r="BA12" s="275" t="s">
        <v>27</v>
      </c>
      <c r="BB12" s="276"/>
      <c r="BC12" s="276"/>
      <c r="BD12" s="276"/>
      <c r="BE12" s="276"/>
      <c r="BF12" s="276"/>
      <c r="BG12" s="277"/>
      <c r="BH12" s="271"/>
      <c r="BI12" s="271"/>
      <c r="BJ12" s="274" t="s">
        <v>57</v>
      </c>
      <c r="BK12" s="275" t="s">
        <v>27</v>
      </c>
      <c r="BL12" s="276"/>
      <c r="BM12" s="276"/>
      <c r="BN12" s="276"/>
      <c r="BO12" s="276"/>
      <c r="BP12" s="276"/>
      <c r="BQ12" s="277"/>
      <c r="BR12" s="271"/>
      <c r="BS12" s="271"/>
      <c r="BT12" s="274" t="s">
        <v>57</v>
      </c>
      <c r="BU12" s="275" t="s">
        <v>27</v>
      </c>
      <c r="BV12" s="276"/>
      <c r="BW12" s="276"/>
      <c r="BX12" s="276"/>
      <c r="BY12" s="276"/>
      <c r="BZ12" s="276"/>
      <c r="CA12" s="277"/>
      <c r="CB12" s="271"/>
      <c r="CC12" s="271"/>
      <c r="CD12" s="274" t="s">
        <v>57</v>
      </c>
      <c r="CE12" s="275" t="s">
        <v>27</v>
      </c>
      <c r="CF12" s="276"/>
      <c r="CG12" s="276"/>
      <c r="CH12" s="276"/>
      <c r="CI12" s="276"/>
      <c r="CJ12" s="276"/>
      <c r="CK12" s="277"/>
      <c r="CL12" s="271"/>
      <c r="CM12" s="271"/>
      <c r="CN12" s="274" t="s">
        <v>57</v>
      </c>
      <c r="CO12" s="275" t="s">
        <v>27</v>
      </c>
      <c r="CP12" s="276"/>
      <c r="CQ12" s="276"/>
      <c r="CR12" s="276"/>
      <c r="CS12" s="276"/>
      <c r="CT12" s="276"/>
      <c r="CU12" s="277"/>
      <c r="CV12" s="271"/>
      <c r="CW12" s="271"/>
      <c r="CX12" s="274" t="s">
        <v>57</v>
      </c>
      <c r="CY12" s="275" t="s">
        <v>27</v>
      </c>
      <c r="CZ12" s="276"/>
      <c r="DA12" s="276"/>
      <c r="DB12" s="276"/>
      <c r="DC12" s="276"/>
      <c r="DD12" s="276"/>
      <c r="DE12" s="277"/>
      <c r="DF12" s="271"/>
      <c r="DG12" s="271"/>
      <c r="DH12" s="274" t="s">
        <v>57</v>
      </c>
      <c r="DI12" s="275" t="s">
        <v>27</v>
      </c>
      <c r="DJ12" s="276"/>
      <c r="DK12" s="276"/>
      <c r="DL12" s="276"/>
      <c r="DM12" s="276"/>
      <c r="DN12" s="276"/>
      <c r="DO12" s="277"/>
      <c r="DP12" s="271"/>
      <c r="DQ12" s="271"/>
      <c r="DR12" s="274" t="s">
        <v>57</v>
      </c>
      <c r="DS12" s="275" t="s">
        <v>27</v>
      </c>
      <c r="DT12" s="276"/>
      <c r="DU12" s="276"/>
      <c r="DV12" s="276"/>
      <c r="DW12" s="276"/>
      <c r="DX12" s="276"/>
      <c r="DY12" s="277"/>
      <c r="DZ12" s="271"/>
      <c r="EA12" s="271"/>
      <c r="EB12" s="274" t="s">
        <v>57</v>
      </c>
      <c r="EC12" s="275" t="s">
        <v>27</v>
      </c>
      <c r="ED12" s="276"/>
      <c r="EE12" s="276"/>
      <c r="EF12" s="276"/>
      <c r="EG12" s="276"/>
      <c r="EH12" s="276"/>
      <c r="EI12" s="277"/>
      <c r="EJ12" s="271"/>
      <c r="EK12" s="271"/>
      <c r="EL12" s="274" t="s">
        <v>57</v>
      </c>
      <c r="EM12" s="275" t="s">
        <v>27</v>
      </c>
      <c r="EN12" s="276"/>
      <c r="EO12" s="276"/>
      <c r="EP12" s="276"/>
      <c r="EQ12" s="276"/>
      <c r="ER12" s="276"/>
      <c r="ES12" s="277"/>
      <c r="ET12" s="271"/>
      <c r="EU12" s="271"/>
      <c r="EV12" s="274" t="s">
        <v>57</v>
      </c>
      <c r="EW12" s="275" t="s">
        <v>27</v>
      </c>
      <c r="EX12" s="276"/>
      <c r="EY12" s="276"/>
      <c r="EZ12" s="276"/>
      <c r="FA12" s="276"/>
      <c r="FB12" s="276"/>
      <c r="FC12" s="277"/>
      <c r="FD12" s="271"/>
      <c r="FE12" s="271"/>
      <c r="FF12" s="274" t="s">
        <v>57</v>
      </c>
      <c r="FG12" s="275" t="s">
        <v>27</v>
      </c>
      <c r="FH12" s="276"/>
      <c r="FI12" s="276"/>
      <c r="FJ12" s="276"/>
      <c r="FK12" s="276"/>
      <c r="FL12" s="276"/>
      <c r="FM12" s="277"/>
      <c r="FN12" s="271"/>
      <c r="FO12" s="271"/>
      <c r="FP12" s="274" t="s">
        <v>57</v>
      </c>
      <c r="FQ12" s="275" t="s">
        <v>27</v>
      </c>
      <c r="FR12" s="276"/>
      <c r="FS12" s="276"/>
      <c r="FT12" s="276"/>
      <c r="FU12" s="276"/>
      <c r="FV12" s="276"/>
      <c r="FW12" s="277"/>
      <c r="FX12" s="271"/>
      <c r="FY12" s="271"/>
      <c r="FZ12" s="274" t="s">
        <v>57</v>
      </c>
      <c r="GA12" s="275" t="s">
        <v>27</v>
      </c>
      <c r="GB12" s="276"/>
      <c r="GC12" s="276"/>
      <c r="GD12" s="276"/>
      <c r="GE12" s="276"/>
      <c r="GF12" s="276"/>
      <c r="GG12" s="277"/>
      <c r="GH12" s="271"/>
      <c r="GI12" s="271"/>
      <c r="GJ12" s="274" t="s">
        <v>57</v>
      </c>
      <c r="GK12" s="275" t="s">
        <v>27</v>
      </c>
      <c r="GL12" s="276"/>
      <c r="GM12" s="276"/>
      <c r="GN12" s="276"/>
      <c r="GO12" s="276"/>
      <c r="GP12" s="276"/>
      <c r="GQ12" s="277"/>
      <c r="GR12" s="271"/>
      <c r="GS12" s="271"/>
      <c r="GT12" s="274" t="s">
        <v>57</v>
      </c>
      <c r="GU12" s="275" t="s">
        <v>27</v>
      </c>
      <c r="GV12" s="276"/>
      <c r="GW12" s="276"/>
      <c r="GX12" s="276"/>
      <c r="GY12" s="276"/>
      <c r="GZ12" s="276"/>
      <c r="HA12" s="277"/>
      <c r="HB12" s="271"/>
      <c r="HC12" s="271"/>
      <c r="HD12" s="274" t="s">
        <v>57</v>
      </c>
      <c r="HE12" s="275" t="s">
        <v>27</v>
      </c>
      <c r="HF12" s="276"/>
      <c r="HG12" s="276"/>
      <c r="HH12" s="276"/>
      <c r="HI12" s="276"/>
      <c r="HJ12" s="276"/>
      <c r="HK12" s="277"/>
      <c r="HL12" s="271"/>
      <c r="HM12" s="271"/>
      <c r="HN12" s="274" t="s">
        <v>57</v>
      </c>
      <c r="HO12" s="275" t="s">
        <v>27</v>
      </c>
      <c r="HP12" s="276"/>
      <c r="HQ12" s="276"/>
      <c r="HR12" s="276"/>
      <c r="HS12" s="276"/>
      <c r="HT12" s="276"/>
      <c r="HU12" s="277"/>
      <c r="HV12" s="271"/>
      <c r="HW12" s="271"/>
      <c r="HX12" s="274" t="s">
        <v>57</v>
      </c>
      <c r="HY12" s="275" t="s">
        <v>27</v>
      </c>
      <c r="HZ12" s="276"/>
      <c r="IA12" s="276"/>
      <c r="IB12" s="276"/>
      <c r="IC12" s="276"/>
      <c r="ID12" s="276"/>
      <c r="IE12" s="277"/>
      <c r="IF12" s="271"/>
      <c r="IG12" s="271"/>
      <c r="IH12" s="274" t="s">
        <v>57</v>
      </c>
      <c r="II12" s="275" t="s">
        <v>27</v>
      </c>
      <c r="IJ12" s="276"/>
      <c r="IK12" s="276"/>
      <c r="IL12" s="276"/>
      <c r="IM12" s="276"/>
      <c r="IN12" s="276"/>
      <c r="IO12" s="277"/>
      <c r="IP12" s="271"/>
      <c r="IQ12" s="271"/>
      <c r="IR12" s="274" t="s">
        <v>57</v>
      </c>
      <c r="IS12" s="275" t="s">
        <v>27</v>
      </c>
      <c r="IT12" s="276"/>
      <c r="IU12" s="276"/>
      <c r="IV12" s="276"/>
      <c r="IW12" s="276"/>
      <c r="IX12" s="276"/>
      <c r="IY12" s="277"/>
      <c r="IZ12" s="271"/>
      <c r="JA12" s="271"/>
      <c r="JB12" s="274" t="s">
        <v>57</v>
      </c>
      <c r="JC12" s="275" t="s">
        <v>27</v>
      </c>
      <c r="JD12" s="276"/>
      <c r="JE12" s="276"/>
      <c r="JF12" s="276"/>
      <c r="JG12" s="276"/>
      <c r="JH12" s="276"/>
      <c r="JI12" s="277"/>
      <c r="JJ12" s="271"/>
      <c r="JK12" s="271"/>
      <c r="JL12" s="274" t="s">
        <v>57</v>
      </c>
      <c r="JM12" s="275" t="s">
        <v>27</v>
      </c>
      <c r="JN12" s="276"/>
      <c r="JO12" s="276"/>
      <c r="JP12" s="276"/>
      <c r="JQ12" s="276"/>
      <c r="JR12" s="276"/>
      <c r="JS12" s="277"/>
      <c r="JT12" s="271"/>
      <c r="JU12" s="271"/>
      <c r="JV12" s="278"/>
      <c r="KF12" s="278"/>
      <c r="KP12" s="278"/>
    </row>
    <row xmlns:x14ac="http://schemas.microsoft.com/office/spreadsheetml/2009/9/ac" r="13" s="14" customFormat="true" ht="14.25" customHeight="true" x14ac:dyDescent="0.2">
      <c r="A13" s="416" t="str">
        <f ca="true">IF(ISBLANK('Data Summary'!A15),"",'Data Summary'!A15)</f>
        <v>CIV_2014_EMIS</v>
      </c>
      <c r="B13" s="124" t="s">
        <v>55</v>
      </c>
      <c r="C13" s="5">
        <v>0</v>
      </c>
      <c r="D13" s="45"/>
      <c r="E13" s="45"/>
      <c r="F13" s="45"/>
      <c r="G13" s="45"/>
      <c r="H13" s="45"/>
      <c r="I13" s="66"/>
      <c r="J13" s="11"/>
      <c r="K13" s="11"/>
      <c r="L13" s="124" t="s">
        <v>55</v>
      </c>
      <c r="M13" s="5">
        <v>0</v>
      </c>
      <c r="N13" s="45">
        <f>100-SUM(N15:N17)</f>
        <v>43.936455158400292</v>
      </c>
      <c r="O13" s="45">
        <f>100-SUM(O15:O17)</f>
        <v>28.0728051391863</v>
      </c>
      <c r="P13" s="45">
        <f>100-SUM(P15:P17)</f>
        <v>55.968815981809321</v>
      </c>
      <c r="Q13" s="45">
        <f>100-SUM(Q15:Q17)</f>
        <v>25.724976613657631</v>
      </c>
      <c r="R13" s="45">
        <f>100-SUM(R15:R17)</f>
        <v>45.931543349046933</v>
      </c>
      <c r="S13" s="66"/>
      <c r="T13" s="11"/>
      <c r="U13" s="11"/>
      <c r="V13" s="124" t="s">
        <v>55</v>
      </c>
      <c r="W13" s="5">
        <v>0</v>
      </c>
      <c r="X13" s="45"/>
      <c r="Y13" s="45"/>
      <c r="Z13" s="45"/>
      <c r="AA13" s="45"/>
      <c r="AB13" s="45"/>
      <c r="AC13" s="66"/>
      <c r="AD13" s="11"/>
      <c r="AE13" s="11"/>
      <c r="AF13" s="124" t="s">
        <v>55</v>
      </c>
      <c r="AG13" s="5">
        <v>0</v>
      </c>
      <c r="AH13" s="45"/>
      <c r="AI13" s="45"/>
      <c r="AJ13" s="45"/>
      <c r="AK13" s="45"/>
      <c r="AL13" s="45"/>
      <c r="AM13" s="66"/>
      <c r="AN13" s="11"/>
      <c r="AO13" s="11"/>
      <c r="AP13" s="124" t="s">
        <v>55</v>
      </c>
      <c r="AQ13" s="5">
        <v>0</v>
      </c>
      <c r="AR13" s="45"/>
      <c r="AS13" s="45"/>
      <c r="AT13" s="45"/>
      <c r="AU13" s="45"/>
      <c r="AV13" s="45"/>
      <c r="AW13" s="66"/>
      <c r="AX13" s="11"/>
      <c r="AY13" s="11"/>
      <c r="AZ13" s="124" t="s">
        <v>55</v>
      </c>
      <c r="BA13" s="5">
        <v>0</v>
      </c>
      <c r="BB13" s="45"/>
      <c r="BC13" s="45"/>
      <c r="BD13" s="45"/>
      <c r="BE13" s="45"/>
      <c r="BF13" s="45"/>
      <c r="BG13" s="66"/>
      <c r="BH13" s="11"/>
      <c r="BI13" s="11"/>
      <c r="BJ13" s="124" t="s">
        <v>55</v>
      </c>
      <c r="BK13" s="5">
        <v>0</v>
      </c>
      <c r="BL13" s="45"/>
      <c r="BM13" s="45"/>
      <c r="BN13" s="45"/>
      <c r="BO13" s="45"/>
      <c r="BP13" s="45"/>
      <c r="BQ13" s="66"/>
      <c r="BR13" s="11"/>
      <c r="BS13" s="11"/>
      <c r="BT13" s="124" t="s">
        <v>55</v>
      </c>
      <c r="BU13" s="5">
        <v>0</v>
      </c>
      <c r="BV13" s="45"/>
      <c r="BW13" s="45"/>
      <c r="BX13" s="45"/>
      <c r="BY13" s="45"/>
      <c r="BZ13" s="45"/>
      <c r="CA13" s="66"/>
      <c r="CB13" s="11"/>
      <c r="CC13" s="11"/>
      <c r="CD13" s="124" t="s">
        <v>55</v>
      </c>
      <c r="CE13" s="5">
        <v>0</v>
      </c>
      <c r="CF13" s="45"/>
      <c r="CG13" s="45"/>
      <c r="CH13" s="45"/>
      <c r="CI13" s="45"/>
      <c r="CJ13" s="45"/>
      <c r="CK13" s="66"/>
      <c r="CL13" s="11"/>
      <c r="CM13" s="11"/>
      <c r="CN13" s="124" t="s">
        <v>55</v>
      </c>
      <c r="CO13" s="5">
        <v>0</v>
      </c>
      <c r="CP13" s="45"/>
      <c r="CQ13" s="45"/>
      <c r="CR13" s="45"/>
      <c r="CS13" s="45"/>
      <c r="CT13" s="45"/>
      <c r="CU13" s="66"/>
      <c r="CV13" s="11"/>
      <c r="CW13" s="11"/>
      <c r="CX13" s="124" t="s">
        <v>55</v>
      </c>
      <c r="CY13" s="5">
        <v>0</v>
      </c>
      <c r="CZ13" s="45"/>
      <c r="DA13" s="45"/>
      <c r="DB13" s="45"/>
      <c r="DC13" s="45"/>
      <c r="DD13" s="45"/>
      <c r="DE13" s="66"/>
      <c r="DF13" s="11"/>
      <c r="DG13" s="11"/>
      <c r="DH13" s="124" t="s">
        <v>55</v>
      </c>
      <c r="DI13" s="5">
        <v>0</v>
      </c>
      <c r="DJ13" s="45"/>
      <c r="DK13" s="45"/>
      <c r="DL13" s="45"/>
      <c r="DM13" s="45"/>
      <c r="DN13" s="45"/>
      <c r="DO13" s="66"/>
      <c r="DP13" s="11"/>
      <c r="DQ13" s="11"/>
      <c r="DR13" s="124" t="s">
        <v>55</v>
      </c>
      <c r="DS13" s="5">
        <v>0</v>
      </c>
      <c r="DT13" s="45"/>
      <c r="DU13" s="45"/>
      <c r="DV13" s="45"/>
      <c r="DW13" s="45"/>
      <c r="DX13" s="45"/>
      <c r="DY13" s="66"/>
      <c r="DZ13" s="11"/>
      <c r="EA13" s="11"/>
      <c r="EB13" s="124" t="s">
        <v>55</v>
      </c>
      <c r="EC13" s="5">
        <v>0</v>
      </c>
      <c r="ED13" s="45"/>
      <c r="EE13" s="45"/>
      <c r="EF13" s="45"/>
      <c r="EG13" s="45"/>
      <c r="EH13" s="45"/>
      <c r="EI13" s="66"/>
      <c r="EJ13" s="11"/>
      <c r="EK13" s="11"/>
      <c r="EL13" s="124" t="s">
        <v>55</v>
      </c>
      <c r="EM13" s="5">
        <v>0</v>
      </c>
      <c r="EN13" s="45"/>
      <c r="EO13" s="45"/>
      <c r="EP13" s="45"/>
      <c r="EQ13" s="45"/>
      <c r="ER13" s="45"/>
      <c r="ES13" s="66"/>
      <c r="ET13" s="11"/>
      <c r="EU13" s="11"/>
      <c r="EV13" s="124" t="s">
        <v>55</v>
      </c>
      <c r="EW13" s="5">
        <v>0</v>
      </c>
      <c r="EX13" s="45"/>
      <c r="EY13" s="45"/>
      <c r="EZ13" s="45"/>
      <c r="FA13" s="45"/>
      <c r="FB13" s="45"/>
      <c r="FC13" s="66"/>
      <c r="FD13" s="11"/>
      <c r="FE13" s="11"/>
      <c r="FF13" s="124" t="s">
        <v>55</v>
      </c>
      <c r="FG13" s="5">
        <v>0</v>
      </c>
      <c r="FH13" s="45"/>
      <c r="FI13" s="45"/>
      <c r="FJ13" s="45"/>
      <c r="FK13" s="45"/>
      <c r="FL13" s="45"/>
      <c r="FM13" s="66"/>
      <c r="FN13" s="11"/>
      <c r="FO13" s="11"/>
      <c r="FP13" s="124" t="s">
        <v>55</v>
      </c>
      <c r="FQ13" s="5">
        <v>0</v>
      </c>
      <c r="FR13" s="45"/>
      <c r="FS13" s="45"/>
      <c r="FT13" s="45"/>
      <c r="FU13" s="45"/>
      <c r="FV13" s="45"/>
      <c r="FW13" s="66"/>
      <c r="FX13" s="11"/>
      <c r="FY13" s="11"/>
      <c r="FZ13" s="124" t="s">
        <v>55</v>
      </c>
      <c r="GA13" s="5">
        <v>0</v>
      </c>
      <c r="GB13" s="45"/>
      <c r="GC13" s="45"/>
      <c r="GD13" s="45"/>
      <c r="GE13" s="45"/>
      <c r="GF13" s="45"/>
      <c r="GG13" s="66"/>
      <c r="GH13" s="11"/>
      <c r="GI13" s="11"/>
      <c r="GJ13" s="124" t="s">
        <v>55</v>
      </c>
      <c r="GK13" s="5">
        <v>0</v>
      </c>
      <c r="GL13" s="45"/>
      <c r="GM13" s="45"/>
      <c r="GN13" s="45"/>
      <c r="GO13" s="45"/>
      <c r="GP13" s="45"/>
      <c r="GQ13" s="66"/>
      <c r="GR13" s="11"/>
      <c r="GS13" s="11"/>
      <c r="GT13" s="124" t="s">
        <v>55</v>
      </c>
      <c r="GU13" s="5">
        <v>0</v>
      </c>
      <c r="GV13" s="45">
        <v>56.126663777328325</v>
      </c>
      <c r="GW13" s="45">
        <v>37.6</v>
      </c>
      <c r="GX13" s="45">
        <v>71.099999999999994</v>
      </c>
      <c r="GY13" s="45">
        <v>42.3</v>
      </c>
      <c r="GZ13" s="45">
        <v>58.6</v>
      </c>
      <c r="HA13" s="66"/>
      <c r="HB13" s="11"/>
      <c r="HC13" s="11"/>
      <c r="HD13" s="124" t="s">
        <v>55</v>
      </c>
      <c r="HE13" s="5">
        <v>0</v>
      </c>
      <c r="HF13" s="45"/>
      <c r="HG13" s="45"/>
      <c r="HH13" s="45"/>
      <c r="HI13" s="45"/>
      <c r="HJ13" s="45"/>
      <c r="HK13" s="66"/>
      <c r="HL13" s="11"/>
      <c r="HM13" s="11"/>
      <c r="HN13" s="124" t="s">
        <v>55</v>
      </c>
      <c r="HO13" s="5">
        <v>0</v>
      </c>
      <c r="HP13" s="45">
        <v>48.404687499999994</v>
      </c>
      <c r="HQ13" s="45">
        <v>32.485315374507231</v>
      </c>
      <c r="HR13" s="45">
        <v>67.25670184905961</v>
      </c>
      <c r="HS13" s="45">
        <v>40.9</v>
      </c>
      <c r="HT13" s="45">
        <v>54.8</v>
      </c>
      <c r="HU13" s="66">
        <v>9.5</v>
      </c>
      <c r="HV13" s="11"/>
      <c r="HW13" s="11"/>
      <c r="HX13" s="124" t="s">
        <v>55</v>
      </c>
      <c r="HY13" s="5">
        <v>0</v>
      </c>
      <c r="HZ13" s="45"/>
      <c r="IA13" s="45"/>
      <c r="IB13" s="45"/>
      <c r="IC13" s="45"/>
      <c r="ID13" s="45"/>
      <c r="IE13" s="66"/>
      <c r="IF13" s="11"/>
      <c r="IG13" s="11"/>
      <c r="IH13" s="124" t="s">
        <v>55</v>
      </c>
      <c r="II13" s="5">
        <v>0</v>
      </c>
      <c r="IJ13" s="45"/>
      <c r="IK13" s="45"/>
      <c r="IL13" s="45"/>
      <c r="IM13" s="45"/>
      <c r="IN13" s="45"/>
      <c r="IO13" s="66"/>
      <c r="IP13" s="11"/>
      <c r="IQ13" s="11"/>
      <c r="IR13" s="124" t="s">
        <v>55</v>
      </c>
      <c r="IS13" s="5">
        <v>0</v>
      </c>
      <c r="IT13" s="45">
        <v>48.663208235389476</v>
      </c>
      <c r="IU13" s="45">
        <v>58.121609365112846</v>
      </c>
      <c r="IV13" s="45">
        <v>67.120737112199677</v>
      </c>
      <c r="IW13" s="45">
        <v>40</v>
      </c>
      <c r="IX13" s="45">
        <v>55</v>
      </c>
      <c r="IY13" s="66">
        <v>11</v>
      </c>
      <c r="IZ13" s="11"/>
      <c r="JA13" s="11"/>
      <c r="JB13" s="124" t="s">
        <v>55</v>
      </c>
      <c r="JC13" s="5">
        <v>0</v>
      </c>
      <c r="JD13" s="45">
        <v>50.772253545190502</v>
      </c>
      <c r="JE13" s="45">
        <v>33</v>
      </c>
      <c r="JF13" s="45">
        <v>68</v>
      </c>
      <c r="JG13" s="45">
        <v>39</v>
      </c>
      <c r="JH13" s="45">
        <v>54</v>
      </c>
      <c r="JI13" s="66">
        <v>10</v>
      </c>
      <c r="JJ13" s="11"/>
      <c r="JK13" s="11"/>
      <c r="JL13" s="124" t="s">
        <v>55</v>
      </c>
      <c r="JM13" s="5">
        <v>0</v>
      </c>
      <c r="JN13" s="45"/>
      <c r="JO13" s="45"/>
      <c r="JP13" s="45"/>
      <c r="JQ13" s="45"/>
      <c r="JR13" s="45"/>
      <c r="JS13" s="66"/>
      <c r="JT13" s="11"/>
      <c r="JU13" s="11"/>
      <c r="JV13" s="133"/>
      <c r="KF13" s="133"/>
      <c r="KP13" s="133"/>
    </row>
    <row xmlns:x14ac="http://schemas.microsoft.com/office/spreadsheetml/2009/9/ac" r="14" x14ac:dyDescent="0.25">
      <c r="A14" s="416" t="str">
        <f ca="true">IF(ISBLANK('Data Summary'!A16),"",'Data Summary'!A16)</f>
        <v>CIV_2015_UIS</v>
      </c>
      <c r="B14" s="125" t="s">
        <v>105</v>
      </c>
      <c r="C14" s="22">
        <v>0</v>
      </c>
      <c r="D14" s="45"/>
      <c r="E14" s="45"/>
      <c r="F14" s="45"/>
      <c r="G14" s="45"/>
      <c r="H14" s="45">
        <v>0</v>
      </c>
      <c r="I14" s="66"/>
      <c r="J14" s="11"/>
      <c r="K14" s="11"/>
      <c r="L14" s="125" t="s">
        <v>105</v>
      </c>
      <c r="M14" s="22">
        <v>0</v>
      </c>
      <c r="N14" s="45"/>
      <c r="O14" s="45"/>
      <c r="P14" s="45"/>
      <c r="Q14" s="45"/>
      <c r="R14" s="45"/>
      <c r="S14" s="66"/>
      <c r="T14" s="11"/>
      <c r="U14" s="11"/>
      <c r="V14" s="125" t="s">
        <v>105</v>
      </c>
      <c r="W14" s="22">
        <v>0</v>
      </c>
      <c r="X14" s="45"/>
      <c r="Y14" s="45"/>
      <c r="Z14" s="45"/>
      <c r="AA14" s="45"/>
      <c r="AB14" s="45"/>
      <c r="AC14" s="66"/>
      <c r="AD14" s="11"/>
      <c r="AE14" s="11"/>
      <c r="AF14" s="125" t="s">
        <v>105</v>
      </c>
      <c r="AG14" s="22">
        <v>0</v>
      </c>
      <c r="AH14" s="45"/>
      <c r="AI14" s="45"/>
      <c r="AJ14" s="45"/>
      <c r="AK14" s="45"/>
      <c r="AL14" s="45"/>
      <c r="AM14" s="66"/>
      <c r="AN14" s="11"/>
      <c r="AO14" s="11"/>
      <c r="AP14" s="125" t="s">
        <v>105</v>
      </c>
      <c r="AQ14" s="22">
        <v>0</v>
      </c>
      <c r="AR14" s="45"/>
      <c r="AS14" s="45"/>
      <c r="AT14" s="45"/>
      <c r="AU14" s="45"/>
      <c r="AV14" s="45"/>
      <c r="AW14" s="66">
        <v>0</v>
      </c>
      <c r="AX14" s="11"/>
      <c r="AY14" s="11"/>
      <c r="AZ14" s="125" t="s">
        <v>105</v>
      </c>
      <c r="BA14" s="22">
        <v>0</v>
      </c>
      <c r="BB14" s="45"/>
      <c r="BC14" s="45"/>
      <c r="BD14" s="45"/>
      <c r="BE14" s="45"/>
      <c r="BF14" s="45"/>
      <c r="BG14" s="66"/>
      <c r="BH14" s="11"/>
      <c r="BI14" s="11"/>
      <c r="BJ14" s="125" t="s">
        <v>105</v>
      </c>
      <c r="BK14" s="22">
        <v>0</v>
      </c>
      <c r="BL14" s="45"/>
      <c r="BM14" s="45"/>
      <c r="BN14" s="45"/>
      <c r="BO14" s="45"/>
      <c r="BP14" s="45"/>
      <c r="BQ14" s="66"/>
      <c r="BR14" s="11"/>
      <c r="BS14" s="11"/>
      <c r="BT14" s="125" t="s">
        <v>105</v>
      </c>
      <c r="BU14" s="22">
        <v>0</v>
      </c>
      <c r="BV14" s="45"/>
      <c r="BW14" s="45"/>
      <c r="BX14" s="45"/>
      <c r="BY14" s="45"/>
      <c r="BZ14" s="45"/>
      <c r="CA14" s="66"/>
      <c r="CB14" s="11"/>
      <c r="CC14" s="11"/>
      <c r="CD14" s="125" t="s">
        <v>105</v>
      </c>
      <c r="CE14" s="22">
        <v>0</v>
      </c>
      <c r="CF14" s="45"/>
      <c r="CG14" s="45"/>
      <c r="CH14" s="45"/>
      <c r="CI14" s="45"/>
      <c r="CJ14" s="45"/>
      <c r="CK14" s="66"/>
      <c r="CL14" s="11"/>
      <c r="CM14" s="11"/>
      <c r="CN14" s="125" t="s">
        <v>105</v>
      </c>
      <c r="CO14" s="22">
        <v>0</v>
      </c>
      <c r="CP14" s="45"/>
      <c r="CQ14" s="45"/>
      <c r="CR14" s="45"/>
      <c r="CS14" s="45"/>
      <c r="CT14" s="45"/>
      <c r="CU14" s="66"/>
      <c r="CV14" s="11"/>
      <c r="CW14" s="11"/>
      <c r="CX14" s="125" t="s">
        <v>105</v>
      </c>
      <c r="CY14" s="22">
        <v>0</v>
      </c>
      <c r="CZ14" s="45"/>
      <c r="DA14" s="45"/>
      <c r="DB14" s="45"/>
      <c r="DC14" s="45"/>
      <c r="DD14" s="45"/>
      <c r="DE14" s="66"/>
      <c r="DF14" s="11"/>
      <c r="DG14" s="11"/>
      <c r="DH14" s="125" t="s">
        <v>105</v>
      </c>
      <c r="DI14" s="22">
        <v>0</v>
      </c>
      <c r="DJ14" s="45"/>
      <c r="DK14" s="45"/>
      <c r="DL14" s="45"/>
      <c r="DM14" s="45"/>
      <c r="DN14" s="45"/>
      <c r="DO14" s="66"/>
      <c r="DP14" s="11"/>
      <c r="DQ14" s="11"/>
      <c r="DR14" s="125" t="s">
        <v>105</v>
      </c>
      <c r="DS14" s="22">
        <v>0</v>
      </c>
      <c r="DT14" s="45"/>
      <c r="DU14" s="45"/>
      <c r="DV14" s="45"/>
      <c r="DW14" s="45"/>
      <c r="DX14" s="45"/>
      <c r="DY14" s="66"/>
      <c r="DZ14" s="11"/>
      <c r="EA14" s="11"/>
      <c r="EB14" s="125" t="s">
        <v>105</v>
      </c>
      <c r="EC14" s="22">
        <v>0</v>
      </c>
      <c r="ED14" s="45"/>
      <c r="EE14" s="45"/>
      <c r="EF14" s="45"/>
      <c r="EG14" s="45"/>
      <c r="EH14" s="45"/>
      <c r="EI14" s="66"/>
      <c r="EJ14" s="11"/>
      <c r="EK14" s="11"/>
      <c r="EL14" s="125" t="s">
        <v>105</v>
      </c>
      <c r="EM14" s="22">
        <v>0</v>
      </c>
      <c r="EN14" s="45"/>
      <c r="EO14" s="45"/>
      <c r="EP14" s="45"/>
      <c r="EQ14" s="45"/>
      <c r="ER14" s="45"/>
      <c r="ES14" s="66"/>
      <c r="ET14" s="11"/>
      <c r="EU14" s="11"/>
      <c r="EV14" s="125" t="s">
        <v>105</v>
      </c>
      <c r="EW14" s="22">
        <v>0</v>
      </c>
      <c r="EX14" s="45"/>
      <c r="EY14" s="45"/>
      <c r="EZ14" s="45"/>
      <c r="FA14" s="45"/>
      <c r="FB14" s="45"/>
      <c r="FC14" s="66"/>
      <c r="FD14" s="11"/>
      <c r="FE14" s="11"/>
      <c r="FF14" s="125" t="s">
        <v>105</v>
      </c>
      <c r="FG14" s="22">
        <v>0</v>
      </c>
      <c r="FH14" s="45"/>
      <c r="FI14" s="45"/>
      <c r="FJ14" s="45"/>
      <c r="FK14" s="45"/>
      <c r="FL14" s="45"/>
      <c r="FM14" s="66"/>
      <c r="FN14" s="11"/>
      <c r="FO14" s="11"/>
      <c r="FP14" s="125" t="s">
        <v>105</v>
      </c>
      <c r="FQ14" s="22">
        <v>0</v>
      </c>
      <c r="FR14" s="45"/>
      <c r="FS14" s="45"/>
      <c r="FT14" s="45"/>
      <c r="FU14" s="45"/>
      <c r="FV14" s="45"/>
      <c r="FW14" s="66"/>
      <c r="FX14" s="11"/>
      <c r="FY14" s="11"/>
      <c r="FZ14" s="125" t="s">
        <v>105</v>
      </c>
      <c r="GA14" s="401">
        <v>0</v>
      </c>
      <c r="GB14" s="45"/>
      <c r="GC14" s="45"/>
      <c r="GD14" s="45"/>
      <c r="GE14" s="45"/>
      <c r="GF14" s="45"/>
      <c r="GG14" s="66"/>
      <c r="GH14" s="11"/>
      <c r="GI14" s="11"/>
      <c r="GJ14" s="125" t="s">
        <v>105</v>
      </c>
      <c r="GK14" s="22">
        <v>0</v>
      </c>
      <c r="GL14" s="45"/>
      <c r="GM14" s="45"/>
      <c r="GN14" s="45"/>
      <c r="GO14" s="45"/>
      <c r="GP14" s="45"/>
      <c r="GQ14" s="66"/>
      <c r="GR14" s="11"/>
      <c r="GS14" s="11"/>
      <c r="GT14" s="125" t="s">
        <v>105</v>
      </c>
      <c r="GU14" s="22">
        <v>0</v>
      </c>
      <c r="GV14" s="45"/>
      <c r="GW14" s="45"/>
      <c r="GX14" s="45"/>
      <c r="GY14" s="45"/>
      <c r="GZ14" s="45"/>
      <c r="HA14" s="66"/>
      <c r="HB14" s="11"/>
      <c r="HC14" s="11"/>
      <c r="HD14" s="125" t="s">
        <v>105</v>
      </c>
      <c r="HE14" s="22">
        <v>0</v>
      </c>
      <c r="HF14" s="45"/>
      <c r="HG14" s="45"/>
      <c r="HH14" s="45"/>
      <c r="HI14" s="45"/>
      <c r="HJ14" s="45"/>
      <c r="HK14" s="66"/>
      <c r="HL14" s="11"/>
      <c r="HM14" s="11"/>
      <c r="HN14" s="125" t="s">
        <v>105</v>
      </c>
      <c r="HO14" s="22">
        <v>0</v>
      </c>
      <c r="HP14" s="45"/>
      <c r="HQ14" s="45"/>
      <c r="HR14" s="45"/>
      <c r="HS14" s="45"/>
      <c r="HT14" s="45"/>
      <c r="HU14" s="66"/>
      <c r="HV14" s="11"/>
      <c r="HW14" s="11"/>
      <c r="HX14" s="125" t="s">
        <v>105</v>
      </c>
      <c r="HY14" s="401">
        <v>0</v>
      </c>
      <c r="HZ14" s="45"/>
      <c r="IA14" s="45"/>
      <c r="IB14" s="45"/>
      <c r="IC14" s="45"/>
      <c r="ID14" s="45"/>
      <c r="IE14" s="66"/>
      <c r="IF14" s="11"/>
      <c r="IG14" s="11"/>
      <c r="IH14" s="125" t="s">
        <v>105</v>
      </c>
      <c r="II14" s="401">
        <v>0</v>
      </c>
      <c r="IJ14" s="45"/>
      <c r="IK14" s="45"/>
      <c r="IL14" s="45"/>
      <c r="IM14" s="45"/>
      <c r="IN14" s="45"/>
      <c r="IO14" s="66"/>
      <c r="IP14" s="11"/>
      <c r="IQ14" s="11"/>
      <c r="IR14" s="125" t="s">
        <v>105</v>
      </c>
      <c r="IS14" s="22">
        <v>0</v>
      </c>
      <c r="IT14" s="45"/>
      <c r="IU14" s="45"/>
      <c r="IV14" s="45"/>
      <c r="IW14" s="45"/>
      <c r="IX14" s="45"/>
      <c r="IY14" s="66"/>
      <c r="IZ14" s="11"/>
      <c r="JA14" s="11"/>
      <c r="JB14" s="125" t="s">
        <v>105</v>
      </c>
      <c r="JC14" s="22">
        <v>0</v>
      </c>
      <c r="JD14" s="45"/>
      <c r="JE14" s="45"/>
      <c r="JF14" s="45"/>
      <c r="JG14" s="45"/>
      <c r="JH14" s="45"/>
      <c r="JI14" s="66"/>
      <c r="JJ14" s="11"/>
      <c r="JK14" s="11"/>
      <c r="JL14" s="125" t="s">
        <v>105</v>
      </c>
      <c r="JM14" s="401">
        <v>0</v>
      </c>
      <c r="JN14" s="45"/>
      <c r="JO14" s="45"/>
      <c r="JP14" s="45"/>
      <c r="JQ14" s="45"/>
      <c r="JR14" s="45"/>
      <c r="JS14" s="66"/>
      <c r="JT14" s="11"/>
      <c r="JU14" s="11"/>
    </row>
    <row xmlns:x14ac="http://schemas.microsoft.com/office/spreadsheetml/2009/9/ac" r="15" s="2" customFormat="true" x14ac:dyDescent="0.25">
      <c r="A15" s="416" t="str">
        <f ca="true">IF(ISBLANK('Data Summary'!A17),"",'Data Summary'!A17)</f>
        <v>CIV_2015_EMIS</v>
      </c>
      <c r="B15" s="125" t="s">
        <v>161</v>
      </c>
      <c r="C15" s="6">
        <v>1</v>
      </c>
      <c r="D15" s="45">
        <f>H15</f>
        <v>50.9</v>
      </c>
      <c r="E15" s="7"/>
      <c r="F15" s="7"/>
      <c r="G15" s="7"/>
      <c r="H15" s="45">
        <v>50.9</v>
      </c>
      <c r="I15" s="66"/>
      <c r="J15" s="11"/>
      <c r="K15" s="11"/>
      <c r="L15" s="125" t="s">
        <v>200</v>
      </c>
      <c r="M15" s="6">
        <v>1</v>
      </c>
      <c r="N15" s="45">
        <f>SUMPRODUCT(Q15:R15,Q31:R31)/SUM(Q31:R31)</f>
        <v>32.696037683568854</v>
      </c>
      <c r="O15" s="7">
        <v>64.496788008565304</v>
      </c>
      <c r="P15" s="7">
        <v>8.5756050024362516</v>
      </c>
      <c r="Q15" s="7">
        <v>66.791393826005603</v>
      </c>
      <c r="R15" s="45">
        <v>28.960852633736422</v>
      </c>
      <c r="S15" s="66"/>
      <c r="T15" s="11"/>
      <c r="U15" s="11"/>
      <c r="V15" s="125"/>
      <c r="W15" s="6"/>
      <c r="X15" s="45"/>
      <c r="Y15" s="7"/>
      <c r="Z15" s="7"/>
      <c r="AA15" s="7"/>
      <c r="AB15" s="45"/>
      <c r="AC15" s="66"/>
      <c r="AD15" s="11"/>
      <c r="AE15" s="11"/>
      <c r="AF15" s="125" t="s">
        <v>205</v>
      </c>
      <c r="AG15" s="6">
        <v>1</v>
      </c>
      <c r="AH15" s="45">
        <f>AL15</f>
        <v>33.83532723434201</v>
      </c>
      <c r="AI15" s="7"/>
      <c r="AJ15" s="7"/>
      <c r="AK15" s="7"/>
      <c r="AL15" s="45">
        <v>33.83532723434201</v>
      </c>
      <c r="AM15" s="66"/>
      <c r="AN15" s="11"/>
      <c r="AO15" s="11"/>
      <c r="AP15" s="125" t="s">
        <v>161</v>
      </c>
      <c r="AQ15" s="6">
        <v>1</v>
      </c>
      <c r="AR15" s="45"/>
      <c r="AS15" s="7"/>
      <c r="AT15" s="7"/>
      <c r="AU15" s="7"/>
      <c r="AV15" s="45"/>
      <c r="AW15" s="66">
        <v>100</v>
      </c>
      <c r="AX15" s="11"/>
      <c r="AY15" s="11"/>
      <c r="AZ15" s="125" t="s">
        <v>205</v>
      </c>
      <c r="BA15" s="6">
        <v>1</v>
      </c>
      <c r="BB15" s="45">
        <f>BF15</f>
        <v>44.255728248678096</v>
      </c>
      <c r="BC15" s="7"/>
      <c r="BD15" s="7"/>
      <c r="BE15" s="7"/>
      <c r="BF15" s="45">
        <v>44.255728248678096</v>
      </c>
      <c r="BG15" s="66"/>
      <c r="BH15" s="11"/>
      <c r="BI15" s="11"/>
      <c r="BJ15" s="125" t="s">
        <v>161</v>
      </c>
      <c r="BK15" s="6">
        <v>1</v>
      </c>
      <c r="BL15" s="8">
        <f>BP15</f>
        <v>45.65</v>
      </c>
      <c r="BM15" s="7"/>
      <c r="BN15" s="7"/>
      <c r="BO15" s="7"/>
      <c r="BP15" s="45">
        <v>45.65</v>
      </c>
      <c r="BQ15" s="66">
        <v>100</v>
      </c>
      <c r="BR15" s="11"/>
      <c r="BS15" s="11"/>
      <c r="BT15" s="125" t="s">
        <v>205</v>
      </c>
      <c r="BU15" s="6">
        <v>1</v>
      </c>
      <c r="BV15" s="45">
        <f>BZ15</f>
        <v>49.434809538556827</v>
      </c>
      <c r="BW15" s="7"/>
      <c r="BX15" s="7"/>
      <c r="BY15" s="7"/>
      <c r="BZ15" s="45">
        <v>49.434809538556827</v>
      </c>
      <c r="CA15" s="66"/>
      <c r="CB15" s="11"/>
      <c r="CC15" s="11"/>
      <c r="CD15" s="125" t="s">
        <v>161</v>
      </c>
      <c r="CE15" s="6">
        <v>1</v>
      </c>
      <c r="CF15" s="8">
        <f>CJ15</f>
        <v>41.46</v>
      </c>
      <c r="CG15" s="7"/>
      <c r="CH15" s="7"/>
      <c r="CI15" s="7"/>
      <c r="CJ15" s="45">
        <v>41.46</v>
      </c>
      <c r="CK15" s="66">
        <v>100</v>
      </c>
      <c r="CL15" s="11"/>
      <c r="CM15" s="11"/>
      <c r="CN15" s="125" t="s">
        <v>184</v>
      </c>
      <c r="CO15" s="6">
        <v>1</v>
      </c>
      <c r="CP15" s="45">
        <f>CT15</f>
        <v>51.01196953210011</v>
      </c>
      <c r="CQ15" s="7">
        <v>73.82352941176471</v>
      </c>
      <c r="CR15" s="7">
        <v>38.980609418282548</v>
      </c>
      <c r="CS15" s="7"/>
      <c r="CT15" s="45">
        <v>51.01196953210011</v>
      </c>
      <c r="CU15" s="66"/>
      <c r="CV15" s="11"/>
      <c r="CW15" s="11"/>
      <c r="CX15" s="125" t="s">
        <v>161</v>
      </c>
      <c r="CY15" s="6">
        <v>1</v>
      </c>
      <c r="CZ15" s="45"/>
      <c r="DA15" s="7"/>
      <c r="DB15" s="7"/>
      <c r="DC15" s="7"/>
      <c r="DD15" s="7">
        <v>80.748000000000005</v>
      </c>
      <c r="DE15" s="66">
        <v>100</v>
      </c>
      <c r="DF15" s="11"/>
      <c r="DG15" s="11"/>
      <c r="DH15" s="125" t="s">
        <v>184</v>
      </c>
      <c r="DI15" s="6">
        <v>1</v>
      </c>
      <c r="DJ15" s="45">
        <f>DN15</f>
        <v>46.469677593053781</v>
      </c>
      <c r="DK15" s="7">
        <v>72.964426877470359</v>
      </c>
      <c r="DL15" s="7">
        <v>32.785546595896705</v>
      </c>
      <c r="DM15" s="7"/>
      <c r="DN15" s="45">
        <v>46.469677593053781</v>
      </c>
      <c r="DO15" s="66"/>
      <c r="DP15" s="11"/>
      <c r="DQ15" s="11"/>
      <c r="DR15" s="125" t="s">
        <v>180</v>
      </c>
      <c r="DS15" s="6">
        <v>1</v>
      </c>
      <c r="DT15" s="8">
        <f>DX15</f>
        <v>51.42</v>
      </c>
      <c r="DU15" s="8"/>
      <c r="DV15" s="8"/>
      <c r="DW15" s="8"/>
      <c r="DX15" s="8">
        <v>51.42</v>
      </c>
      <c r="DY15" s="26">
        <v>100</v>
      </c>
      <c r="DZ15" s="11"/>
      <c r="EA15" s="11"/>
      <c r="EB15" s="125" t="s">
        <v>184</v>
      </c>
      <c r="EC15" s="6">
        <v>1</v>
      </c>
      <c r="ED15" s="45">
        <f>SUMPRODUCT(EG15:EI15,EG30:EI30)/SUM(EG30:EI30)</f>
        <v>44.720037404540498</v>
      </c>
      <c r="EE15" s="7">
        <v>61.182519280205661</v>
      </c>
      <c r="EF15" s="7">
        <v>26.730026730026729</v>
      </c>
      <c r="EG15" s="7">
        <v>60</v>
      </c>
      <c r="EH15" s="45">
        <v>38.798482022255101</v>
      </c>
      <c r="EI15" s="66">
        <v>84</v>
      </c>
      <c r="EJ15" s="11"/>
      <c r="EK15" s="11"/>
      <c r="EL15" s="125" t="s">
        <v>184</v>
      </c>
      <c r="EM15" s="6">
        <v>1</v>
      </c>
      <c r="EN15" s="45">
        <f>SUMPRODUCT(EQ15:ES15,EQ30:ES30)/SUM(EQ30:ES30)</f>
        <v>48.931220372411879</v>
      </c>
      <c r="EO15" s="45">
        <f>3858/5551*100</f>
        <v>69.500990812466227</v>
      </c>
      <c r="EP15" s="45">
        <f>3200/10773*100</f>
        <v>29.703889353012158</v>
      </c>
      <c r="EQ15" s="45">
        <v>63</v>
      </c>
      <c r="ER15" s="45">
        <f>7058/16324*100</f>
        <v>43.236951727517763</v>
      </c>
      <c r="ES15" s="66">
        <v>84</v>
      </c>
      <c r="ET15" s="11"/>
      <c r="EU15" s="11"/>
      <c r="EV15" s="125" t="s">
        <v>180</v>
      </c>
      <c r="EW15" s="6">
        <v>1</v>
      </c>
      <c r="EX15" s="8">
        <f>(FB15*ER30+FC15*ES30)/SUM(ER30:ES30)</f>
        <v>46.479956690760012</v>
      </c>
      <c r="EY15" s="8"/>
      <c r="EZ15" s="8"/>
      <c r="FA15" s="8"/>
      <c r="FB15" s="8">
        <v>43.24</v>
      </c>
      <c r="FC15" s="26">
        <f>(83.62*2324018+71.33*1594179)/(2324018+1594179)</f>
        <v>78.619623574312371</v>
      </c>
      <c r="FD15" s="11"/>
      <c r="FE15" s="11"/>
      <c r="FF15" s="125" t="s">
        <v>184</v>
      </c>
      <c r="FG15" s="6">
        <v>1</v>
      </c>
      <c r="FH15" s="198">
        <v>49.551866458772828</v>
      </c>
      <c r="FI15" s="198">
        <v>68</v>
      </c>
      <c r="FJ15" s="198">
        <v>29.299999999999997</v>
      </c>
      <c r="FK15" s="198">
        <v>62</v>
      </c>
      <c r="FL15" s="198">
        <v>42.6</v>
      </c>
      <c r="FM15" s="199">
        <v>90.546799007444164</v>
      </c>
      <c r="FN15" s="11"/>
      <c r="FO15" s="11"/>
      <c r="FP15" s="125" t="s">
        <v>180</v>
      </c>
      <c r="FQ15" s="6">
        <v>1</v>
      </c>
      <c r="FR15" s="8">
        <f>(FV15*FL30+FW15*FM30)/SUM(FL30:FM30)</f>
        <v>48.729707875816992</v>
      </c>
      <c r="FS15" s="8"/>
      <c r="FT15" s="8"/>
      <c r="FU15" s="8"/>
      <c r="FV15" s="8">
        <v>42.637259999999998</v>
      </c>
      <c r="FW15" s="26">
        <v>100</v>
      </c>
      <c r="FX15" s="11"/>
      <c r="FY15" s="11"/>
      <c r="FZ15" s="125" t="s">
        <v>310</v>
      </c>
      <c r="GA15" s="6">
        <v>1</v>
      </c>
      <c r="GB15" s="45">
        <v>42.02</v>
      </c>
      <c r="GC15" s="402"/>
      <c r="GD15" s="402"/>
      <c r="GE15" s="402"/>
      <c r="GF15" s="45">
        <v>42.02</v>
      </c>
      <c r="GG15" s="66"/>
      <c r="GH15" s="11"/>
      <c r="GI15" s="11"/>
      <c r="GJ15" s="125" t="s">
        <v>315</v>
      </c>
      <c r="GK15" s="6">
        <v>1</v>
      </c>
      <c r="GL15" s="198">
        <v>54.958788676761024</v>
      </c>
      <c r="GM15" s="198">
        <v>59.14513479563243</v>
      </c>
      <c r="GN15" s="198">
        <v>28.844403345127052</v>
      </c>
      <c r="GO15" s="198">
        <v>57.664233576642332</v>
      </c>
      <c r="GP15" s="198">
        <v>50</v>
      </c>
      <c r="GQ15" s="199">
        <v>94</v>
      </c>
      <c r="GR15" s="11"/>
      <c r="GS15" s="11"/>
      <c r="GT15" s="125" t="s">
        <v>320</v>
      </c>
      <c r="GU15" s="6" t="s">
        <v>360</v>
      </c>
      <c r="GV15" s="198"/>
      <c r="GW15" s="198"/>
      <c r="GX15" s="198"/>
      <c r="GY15" s="198"/>
      <c r="GZ15" s="198"/>
      <c r="HA15" s="199">
        <v>83</v>
      </c>
      <c r="HB15" s="11"/>
      <c r="HC15" s="11"/>
      <c r="HD15" s="125" t="s">
        <v>315</v>
      </c>
      <c r="HE15" s="6" t="s">
        <v>338</v>
      </c>
      <c r="HF15" s="198">
        <v>49.792220744680854</v>
      </c>
      <c r="HG15" s="198">
        <v>69.793632181834582</v>
      </c>
      <c r="HH15" s="198">
        <v>34.079217076365879</v>
      </c>
      <c r="HI15" s="198">
        <v>48</v>
      </c>
      <c r="HJ15" s="198">
        <v>45</v>
      </c>
      <c r="HK15" s="199">
        <v>90</v>
      </c>
      <c r="HL15" s="11"/>
      <c r="HM15" s="11"/>
      <c r="HN15" s="125"/>
      <c r="HO15" s="6"/>
      <c r="HP15" s="198"/>
      <c r="HQ15" s="198"/>
      <c r="HR15" s="198"/>
      <c r="HS15" s="198"/>
      <c r="HT15" s="198"/>
      <c r="HU15" s="199"/>
      <c r="HV15" s="11"/>
      <c r="HW15" s="11"/>
      <c r="HX15" s="125" t="s">
        <v>310</v>
      </c>
      <c r="HY15" s="6">
        <v>1</v>
      </c>
      <c r="HZ15" s="45">
        <v>74.849080029970381</v>
      </c>
      <c r="IA15" s="402"/>
      <c r="IB15" s="402"/>
      <c r="IC15" s="402"/>
      <c r="ID15" s="45">
        <v>58.22</v>
      </c>
      <c r="IE15" s="66">
        <v>91.19</v>
      </c>
      <c r="IF15" s="11"/>
      <c r="IG15" s="11"/>
      <c r="IH15" s="125" t="s">
        <v>310</v>
      </c>
      <c r="II15" s="6">
        <v>1</v>
      </c>
      <c r="IJ15" s="45">
        <v>75.766554835875013</v>
      </c>
      <c r="IK15" s="402"/>
      <c r="IL15" s="402"/>
      <c r="IM15" s="402"/>
      <c r="IN15" s="45">
        <v>57.53</v>
      </c>
      <c r="IO15" s="66">
        <v>93.785647389375711</v>
      </c>
      <c r="IP15" s="11"/>
      <c r="IQ15" s="11"/>
      <c r="IR15" s="125"/>
      <c r="IS15" s="6"/>
      <c r="IT15" s="198"/>
      <c r="IU15" s="198"/>
      <c r="IV15" s="198"/>
      <c r="IW15" s="198"/>
      <c r="IX15" s="198"/>
      <c r="IY15" s="199"/>
      <c r="IZ15" s="11"/>
      <c r="JA15" s="11"/>
      <c r="JB15" s="125"/>
      <c r="JC15" s="6"/>
      <c r="JD15" s="198"/>
      <c r="JE15" s="198"/>
      <c r="JF15" s="198"/>
      <c r="JG15" s="198"/>
      <c r="JH15" s="198"/>
      <c r="JI15" s="199"/>
      <c r="JJ15" s="11"/>
      <c r="JK15" s="11"/>
      <c r="JL15" s="125" t="s">
        <v>310</v>
      </c>
      <c r="JM15" s="6">
        <v>1</v>
      </c>
      <c r="JN15" s="45">
        <v>80.491885927527832</v>
      </c>
      <c r="JO15" s="402"/>
      <c r="JP15" s="402"/>
      <c r="JQ15" s="402"/>
      <c r="JR15" s="45">
        <v>67.45</v>
      </c>
      <c r="JS15" s="66">
        <v>93.469463560371196</v>
      </c>
      <c r="JT15" s="11"/>
      <c r="JU15" s="11"/>
      <c r="JV15" s="134"/>
      <c r="KF15" s="134"/>
      <c r="KP15" s="134"/>
    </row>
    <row xmlns:x14ac="http://schemas.microsoft.com/office/spreadsheetml/2009/9/ac" r="16" s="2" customFormat="true" x14ac:dyDescent="0.25">
      <c r="A16" s="416" t="str">
        <f ca="true">IF(ISBLANK('Data Summary'!A18),"",'Data Summary'!A18)</f>
        <v>CIV_2016_UIS</v>
      </c>
      <c r="B16" s="125"/>
      <c r="C16" s="13"/>
      <c r="D16" s="45"/>
      <c r="E16" s="7"/>
      <c r="F16" s="7"/>
      <c r="G16" s="7"/>
      <c r="H16" s="45"/>
      <c r="I16" s="66"/>
      <c r="J16" s="11"/>
      <c r="K16" s="11"/>
      <c r="L16" s="125" t="s">
        <v>201</v>
      </c>
      <c r="M16" s="13">
        <v>1</v>
      </c>
      <c r="N16" s="45">
        <f>SUMPRODUCT(Q16:R16,Q31:R31)/SUM(Q31:R31)</f>
        <v>9.0699177980973484</v>
      </c>
      <c r="O16" s="7">
        <v>1.3490364025695931</v>
      </c>
      <c r="P16" s="7">
        <v>14.926100373558551</v>
      </c>
      <c r="Q16" s="7">
        <v>2.1515434985968196</v>
      </c>
      <c r="R16" s="45">
        <v>9.8278335724533719</v>
      </c>
      <c r="S16" s="66"/>
      <c r="T16" s="11"/>
      <c r="U16" s="11"/>
      <c r="V16" s="125"/>
      <c r="W16" s="13"/>
      <c r="X16" s="45"/>
      <c r="Y16" s="7"/>
      <c r="Z16" s="7"/>
      <c r="AA16" s="7"/>
      <c r="AB16" s="45"/>
      <c r="AC16" s="66"/>
      <c r="AD16" s="11"/>
      <c r="AE16" s="11"/>
      <c r="AF16" s="125"/>
      <c r="AG16" s="13"/>
      <c r="AH16" s="45"/>
      <c r="AI16" s="7"/>
      <c r="AJ16" s="7"/>
      <c r="AK16" s="7"/>
      <c r="AL16" s="45"/>
      <c r="AM16" s="66"/>
      <c r="AN16" s="11"/>
      <c r="AO16" s="11"/>
      <c r="AP16" s="125"/>
      <c r="AQ16" s="13"/>
      <c r="AR16" s="45"/>
      <c r="AS16" s="7"/>
      <c r="AT16" s="7"/>
      <c r="AU16" s="7"/>
      <c r="AV16" s="45"/>
      <c r="AW16" s="66"/>
      <c r="AX16" s="11"/>
      <c r="AY16" s="11"/>
      <c r="AZ16" s="125"/>
      <c r="BA16" s="13"/>
      <c r="BB16" s="45"/>
      <c r="BC16" s="7"/>
      <c r="BD16" s="7"/>
      <c r="BE16" s="7"/>
      <c r="BF16" s="45"/>
      <c r="BG16" s="66"/>
      <c r="BH16" s="11"/>
      <c r="BI16" s="11"/>
      <c r="BJ16" s="125"/>
      <c r="BK16" s="13"/>
      <c r="BL16" s="45"/>
      <c r="BM16" s="7"/>
      <c r="BN16" s="7"/>
      <c r="BO16" s="7"/>
      <c r="BP16" s="45"/>
      <c r="BQ16" s="66"/>
      <c r="BR16" s="11"/>
      <c r="BS16" s="11"/>
      <c r="BT16" s="125"/>
      <c r="BU16" s="13"/>
      <c r="BV16" s="45"/>
      <c r="BW16" s="7"/>
      <c r="BX16" s="7"/>
      <c r="BY16" s="7"/>
      <c r="BZ16" s="45"/>
      <c r="CA16" s="66"/>
      <c r="CB16" s="11"/>
      <c r="CC16" s="11"/>
      <c r="CD16" s="125"/>
      <c r="CE16" s="13"/>
      <c r="CF16" s="45"/>
      <c r="CG16" s="7"/>
      <c r="CH16" s="7"/>
      <c r="CI16" s="7"/>
      <c r="CJ16" s="45"/>
      <c r="CK16" s="66"/>
      <c r="CL16" s="11"/>
      <c r="CM16" s="11"/>
      <c r="CN16" s="125"/>
      <c r="CO16" s="13"/>
      <c r="CP16" s="45"/>
      <c r="CQ16" s="7"/>
      <c r="CR16" s="7"/>
      <c r="CS16" s="7"/>
      <c r="CT16" s="45"/>
      <c r="CU16" s="66"/>
      <c r="CV16" s="11"/>
      <c r="CW16" s="11"/>
      <c r="CX16" s="125"/>
      <c r="CY16" s="13"/>
      <c r="CZ16" s="45"/>
      <c r="DA16" s="7"/>
      <c r="DB16" s="7"/>
      <c r="DC16" s="7"/>
      <c r="DD16" s="45"/>
      <c r="DE16" s="66"/>
      <c r="DF16" s="11"/>
      <c r="DG16" s="11"/>
      <c r="DH16" s="125"/>
      <c r="DI16" s="13"/>
      <c r="DJ16" s="45"/>
      <c r="DK16" s="7"/>
      <c r="DL16" s="7"/>
      <c r="DM16" s="7"/>
      <c r="DN16" s="45"/>
      <c r="DO16" s="66"/>
      <c r="DP16" s="11"/>
      <c r="DQ16" s="11"/>
      <c r="DR16" s="125"/>
      <c r="DS16" s="13"/>
      <c r="DT16" s="45"/>
      <c r="DU16" s="7"/>
      <c r="DV16" s="7"/>
      <c r="DW16" s="7"/>
      <c r="DX16" s="45"/>
      <c r="DY16" s="66"/>
      <c r="DZ16" s="11"/>
      <c r="EA16" s="11"/>
      <c r="EB16" s="125"/>
      <c r="EC16" s="13"/>
      <c r="ED16" s="45"/>
      <c r="EE16" s="7"/>
      <c r="EF16" s="7"/>
      <c r="EG16" s="7"/>
      <c r="EH16" s="45"/>
      <c r="EI16" s="66"/>
      <c r="EJ16" s="11"/>
      <c r="EK16" s="11"/>
      <c r="EL16" s="125"/>
      <c r="EM16" s="13"/>
      <c r="EN16" s="45"/>
      <c r="EO16" s="7"/>
      <c r="EP16" s="7"/>
      <c r="EQ16" s="7"/>
      <c r="ER16" s="45"/>
      <c r="ES16" s="66"/>
      <c r="ET16" s="11"/>
      <c r="EU16" s="11"/>
      <c r="EV16" s="125"/>
      <c r="EW16" s="13"/>
      <c r="EX16" s="45"/>
      <c r="EY16" s="7"/>
      <c r="EZ16" s="7"/>
      <c r="FA16" s="7"/>
      <c r="FB16" s="45"/>
      <c r="FC16" s="66"/>
      <c r="FD16" s="11"/>
      <c r="FE16" s="11"/>
      <c r="FF16" s="125"/>
      <c r="FG16" s="13"/>
      <c r="FH16" s="45"/>
      <c r="FI16" s="7"/>
      <c r="FJ16" s="7"/>
      <c r="FK16" s="7"/>
      <c r="FL16" s="45"/>
      <c r="FM16" s="66"/>
      <c r="FN16" s="11"/>
      <c r="FO16" s="11"/>
      <c r="FP16" s="125"/>
      <c r="FQ16" s="13"/>
      <c r="FR16" s="45"/>
      <c r="FS16" s="7"/>
      <c r="FT16" s="7"/>
      <c r="FU16" s="7"/>
      <c r="FV16" s="45"/>
      <c r="FW16" s="66"/>
      <c r="FX16" s="11"/>
      <c r="FY16" s="11"/>
      <c r="FZ16" s="125"/>
      <c r="GA16" s="403"/>
      <c r="GB16" s="45"/>
      <c r="GC16" s="402"/>
      <c r="GD16" s="402"/>
      <c r="GE16" s="402"/>
      <c r="GF16" s="45"/>
      <c r="GG16" s="66"/>
      <c r="GH16" s="11"/>
      <c r="GI16" s="11"/>
      <c r="GJ16" s="125"/>
      <c r="GK16" s="13"/>
      <c r="GL16" s="45"/>
      <c r="GM16" s="7"/>
      <c r="GN16" s="7"/>
      <c r="GO16" s="7"/>
      <c r="GP16" s="45"/>
      <c r="GQ16" s="66"/>
      <c r="GR16" s="11"/>
      <c r="GS16" s="11"/>
      <c r="GT16" s="125"/>
      <c r="GU16" s="13"/>
      <c r="GV16" s="45"/>
      <c r="GW16" s="7"/>
      <c r="GX16" s="7"/>
      <c r="GY16" s="7"/>
      <c r="GZ16" s="45"/>
      <c r="HA16" s="66"/>
      <c r="HB16" s="11"/>
      <c r="HC16" s="11"/>
      <c r="HD16" s="125"/>
      <c r="HE16" s="13"/>
      <c r="HF16" s="45"/>
      <c r="HG16" s="7"/>
      <c r="HH16" s="7"/>
      <c r="HI16" s="7"/>
      <c r="HJ16" s="45"/>
      <c r="HK16" s="66"/>
      <c r="HL16" s="11"/>
      <c r="HM16" s="11"/>
      <c r="HN16" s="125"/>
      <c r="HO16" s="13"/>
      <c r="HP16" s="45"/>
      <c r="HQ16" s="7"/>
      <c r="HR16" s="7"/>
      <c r="HS16" s="7"/>
      <c r="HT16" s="45"/>
      <c r="HU16" s="66"/>
      <c r="HV16" s="11"/>
      <c r="HW16" s="11"/>
      <c r="HX16" s="125"/>
      <c r="HY16" s="403"/>
      <c r="HZ16" s="45"/>
      <c r="IA16" s="402"/>
      <c r="IB16" s="402"/>
      <c r="IC16" s="402"/>
      <c r="ID16" s="45"/>
      <c r="IE16" s="66"/>
      <c r="IF16" s="11"/>
      <c r="IG16" s="11"/>
      <c r="IH16" s="125"/>
      <c r="II16" s="403"/>
      <c r="IJ16" s="45"/>
      <c r="IK16" s="402"/>
      <c r="IL16" s="402"/>
      <c r="IM16" s="402"/>
      <c r="IN16" s="45"/>
      <c r="IO16" s="66"/>
      <c r="IP16" s="11"/>
      <c r="IQ16" s="11"/>
      <c r="IR16" s="125"/>
      <c r="IS16" s="13"/>
      <c r="IT16" s="45"/>
      <c r="IU16" s="7"/>
      <c r="IV16" s="7"/>
      <c r="IW16" s="7"/>
      <c r="IX16" s="45"/>
      <c r="IY16" s="66"/>
      <c r="IZ16" s="11"/>
      <c r="JA16" s="11"/>
      <c r="JB16" s="125"/>
      <c r="JC16" s="13"/>
      <c r="JD16" s="45"/>
      <c r="JE16" s="7"/>
      <c r="JF16" s="7"/>
      <c r="JG16" s="7"/>
      <c r="JH16" s="45"/>
      <c r="JI16" s="66"/>
      <c r="JJ16" s="11"/>
      <c r="JK16" s="11"/>
      <c r="JL16" s="125"/>
      <c r="JM16" s="403"/>
      <c r="JN16" s="45"/>
      <c r="JO16" s="402"/>
      <c r="JP16" s="402"/>
      <c r="JQ16" s="402"/>
      <c r="JR16" s="45"/>
      <c r="JS16" s="66"/>
      <c r="JT16" s="11"/>
      <c r="JU16" s="11"/>
      <c r="JV16" s="134"/>
      <c r="KF16" s="134"/>
      <c r="KP16" s="134"/>
    </row>
    <row xmlns:x14ac="http://schemas.microsoft.com/office/spreadsheetml/2009/9/ac" r="17" s="2" customFormat="true" x14ac:dyDescent="0.25">
      <c r="A17" s="416" t="str">
        <f ca="true">IF(ISBLANK('Data Summary'!A19),"",'Data Summary'!A19)</f>
        <v>CIV_2016_EMIS</v>
      </c>
      <c r="B17" s="125"/>
      <c r="C17" s="13"/>
      <c r="D17" s="45"/>
      <c r="E17" s="7"/>
      <c r="F17" s="7"/>
      <c r="G17" s="7"/>
      <c r="H17" s="45"/>
      <c r="I17" s="26"/>
      <c r="J17" s="11"/>
      <c r="K17" s="11"/>
      <c r="L17" s="125" t="s">
        <v>202</v>
      </c>
      <c r="M17" s="13">
        <v>0.5</v>
      </c>
      <c r="N17" s="45">
        <f>SUMPRODUCT(Q17:R17,Q31:R31)/SUM(Q31:R31)</f>
        <v>14.2975893599335</v>
      </c>
      <c r="O17" s="7">
        <v>6.0813704496788006</v>
      </c>
      <c r="P17" s="7">
        <v>20.529478642195876</v>
      </c>
      <c r="Q17" s="7">
        <v>5.3320860617399441</v>
      </c>
      <c r="R17" s="45">
        <v>15.279770444763271</v>
      </c>
      <c r="S17" s="26"/>
      <c r="T17" s="11"/>
      <c r="U17" s="11"/>
      <c r="V17" s="125"/>
      <c r="W17" s="13"/>
      <c r="X17" s="45"/>
      <c r="Y17" s="7"/>
      <c r="Z17" s="7"/>
      <c r="AA17" s="7"/>
      <c r="AB17" s="45"/>
      <c r="AC17" s="26"/>
      <c r="AD17" s="11"/>
      <c r="AE17" s="11"/>
      <c r="AF17" s="125"/>
      <c r="AG17" s="13"/>
      <c r="AH17" s="45"/>
      <c r="AI17" s="7"/>
      <c r="AJ17" s="7"/>
      <c r="AK17" s="7"/>
      <c r="AL17" s="45"/>
      <c r="AM17" s="26"/>
      <c r="AN17" s="11"/>
      <c r="AO17" s="11"/>
      <c r="AP17" s="125"/>
      <c r="AQ17" s="13"/>
      <c r="AR17" s="45"/>
      <c r="AS17" s="7"/>
      <c r="AT17" s="7"/>
      <c r="AU17" s="7"/>
      <c r="AV17" s="7"/>
      <c r="AW17" s="26"/>
      <c r="AX17" s="11"/>
      <c r="AY17" s="11"/>
      <c r="AZ17" s="125"/>
      <c r="BA17" s="13"/>
      <c r="BB17" s="45"/>
      <c r="BC17" s="7"/>
      <c r="BD17" s="7"/>
      <c r="BE17" s="7"/>
      <c r="BF17" s="45"/>
      <c r="BG17" s="26"/>
      <c r="BH17" s="11"/>
      <c r="BI17" s="11"/>
      <c r="BJ17" s="125"/>
      <c r="BK17" s="13"/>
      <c r="BL17" s="45"/>
      <c r="BM17" s="7"/>
      <c r="BN17" s="7"/>
      <c r="BO17" s="7"/>
      <c r="BP17" s="45"/>
      <c r="BQ17" s="26"/>
      <c r="BR17" s="11"/>
      <c r="BS17" s="11"/>
      <c r="BT17" s="125"/>
      <c r="BU17" s="13"/>
      <c r="BV17" s="45"/>
      <c r="BW17" s="7"/>
      <c r="BX17" s="7"/>
      <c r="BY17" s="7"/>
      <c r="BZ17" s="45"/>
      <c r="CA17" s="26"/>
      <c r="CB17" s="11"/>
      <c r="CC17" s="11"/>
      <c r="CD17" s="125"/>
      <c r="CE17" s="13"/>
      <c r="CF17" s="45"/>
      <c r="CG17" s="7"/>
      <c r="CH17" s="7"/>
      <c r="CI17" s="7"/>
      <c r="CJ17" s="7"/>
      <c r="CK17" s="26"/>
      <c r="CL17" s="11"/>
      <c r="CM17" s="11"/>
      <c r="CN17" s="125"/>
      <c r="CO17" s="13"/>
      <c r="CP17" s="45"/>
      <c r="CQ17" s="7"/>
      <c r="CR17" s="7"/>
      <c r="CS17" s="7"/>
      <c r="CT17" s="45"/>
      <c r="CU17" s="26"/>
      <c r="CV17" s="11"/>
      <c r="CW17" s="11"/>
      <c r="CX17" s="125"/>
      <c r="CY17" s="13"/>
      <c r="CZ17" s="45"/>
      <c r="DA17" s="7"/>
      <c r="DB17" s="7"/>
      <c r="DC17" s="7"/>
      <c r="DD17" s="7"/>
      <c r="DE17" s="26"/>
      <c r="DF17" s="11"/>
      <c r="DG17" s="11"/>
      <c r="DH17" s="125"/>
      <c r="DI17" s="13"/>
      <c r="DJ17" s="45"/>
      <c r="DK17" s="7"/>
      <c r="DL17" s="7"/>
      <c r="DM17" s="7"/>
      <c r="DN17" s="45"/>
      <c r="DO17" s="26"/>
      <c r="DP17" s="11"/>
      <c r="DQ17" s="11"/>
      <c r="DR17" s="125"/>
      <c r="DS17" s="13"/>
      <c r="DT17" s="45"/>
      <c r="DU17" s="7"/>
      <c r="DV17" s="7"/>
      <c r="DW17" s="7"/>
      <c r="DX17" s="7"/>
      <c r="DY17" s="26"/>
      <c r="DZ17" s="11"/>
      <c r="EA17" s="11"/>
      <c r="EB17" s="125"/>
      <c r="EC17" s="13"/>
      <c r="ED17" s="45"/>
      <c r="EE17" s="7"/>
      <c r="EF17" s="7"/>
      <c r="EG17" s="7"/>
      <c r="EH17" s="45"/>
      <c r="EI17" s="26"/>
      <c r="EJ17" s="11"/>
      <c r="EK17" s="11"/>
      <c r="EL17" s="125"/>
      <c r="EM17" s="13"/>
      <c r="EN17" s="45"/>
      <c r="EO17" s="7"/>
      <c r="EP17" s="7"/>
      <c r="EQ17" s="7"/>
      <c r="ER17" s="7"/>
      <c r="ES17" s="26"/>
      <c r="ET17" s="11"/>
      <c r="EU17" s="11"/>
      <c r="EV17" s="125"/>
      <c r="EW17" s="13"/>
      <c r="EX17" s="45"/>
      <c r="EY17" s="7"/>
      <c r="EZ17" s="7"/>
      <c r="FA17" s="7"/>
      <c r="FB17" s="7"/>
      <c r="FC17" s="26"/>
      <c r="FD17" s="11"/>
      <c r="FE17" s="11"/>
      <c r="FF17" s="125"/>
      <c r="FG17" s="13"/>
      <c r="FH17" s="45"/>
      <c r="FI17" s="7"/>
      <c r="FJ17" s="7"/>
      <c r="FK17" s="7"/>
      <c r="FL17" s="7"/>
      <c r="FM17" s="26"/>
      <c r="FN17" s="11"/>
      <c r="FO17" s="11"/>
      <c r="FP17" s="125"/>
      <c r="FQ17" s="13"/>
      <c r="FR17" s="45"/>
      <c r="FS17" s="7"/>
      <c r="FT17" s="7"/>
      <c r="FU17" s="7"/>
      <c r="FV17" s="7"/>
      <c r="FW17" s="26"/>
      <c r="FX17" s="11"/>
      <c r="FY17" s="11"/>
      <c r="FZ17" s="125"/>
      <c r="GA17" s="403"/>
      <c r="GB17" s="45"/>
      <c r="GC17" s="402"/>
      <c r="GD17" s="402"/>
      <c r="GE17" s="402"/>
      <c r="GF17" s="45"/>
      <c r="GG17" s="26"/>
      <c r="GH17" s="11"/>
      <c r="GI17" s="11"/>
      <c r="GJ17" s="125"/>
      <c r="GK17" s="13"/>
      <c r="GL17" s="45"/>
      <c r="GM17" s="7"/>
      <c r="GN17" s="7"/>
      <c r="GO17" s="7"/>
      <c r="GP17" s="7"/>
      <c r="GQ17" s="26"/>
      <c r="GR17" s="11"/>
      <c r="GS17" s="11"/>
      <c r="GT17" s="125"/>
      <c r="GU17" s="13"/>
      <c r="GV17" s="45"/>
      <c r="GW17" s="7"/>
      <c r="GX17" s="7"/>
      <c r="GY17" s="7"/>
      <c r="GZ17" s="7"/>
      <c r="HA17" s="26"/>
      <c r="HB17" s="11"/>
      <c r="HC17" s="11"/>
      <c r="HD17" s="125"/>
      <c r="HE17" s="13"/>
      <c r="HF17" s="45"/>
      <c r="HG17" s="7"/>
      <c r="HH17" s="7"/>
      <c r="HI17" s="7"/>
      <c r="HJ17" s="7"/>
      <c r="HK17" s="26"/>
      <c r="HL17" s="11"/>
      <c r="HM17" s="11"/>
      <c r="HN17" s="125"/>
      <c r="HO17" s="13"/>
      <c r="HP17" s="45"/>
      <c r="HQ17" s="7"/>
      <c r="HR17" s="7"/>
      <c r="HS17" s="7"/>
      <c r="HT17" s="7"/>
      <c r="HU17" s="26"/>
      <c r="HV17" s="11"/>
      <c r="HW17" s="11"/>
      <c r="HX17" s="125"/>
      <c r="HY17" s="403"/>
      <c r="HZ17" s="45"/>
      <c r="IA17" s="402"/>
      <c r="IB17" s="402"/>
      <c r="IC17" s="402"/>
      <c r="ID17" s="45"/>
      <c r="IE17" s="26"/>
      <c r="IF17" s="11"/>
      <c r="IG17" s="11"/>
      <c r="IH17" s="125"/>
      <c r="II17" s="403"/>
      <c r="IJ17" s="45"/>
      <c r="IK17" s="402"/>
      <c r="IL17" s="402"/>
      <c r="IM17" s="402"/>
      <c r="IN17" s="45"/>
      <c r="IO17" s="26"/>
      <c r="IP17" s="11"/>
      <c r="IQ17" s="11"/>
      <c r="IR17" s="125"/>
      <c r="IS17" s="13"/>
      <c r="IT17" s="45"/>
      <c r="IU17" s="7"/>
      <c r="IV17" s="7"/>
      <c r="IW17" s="7"/>
      <c r="IX17" s="7"/>
      <c r="IY17" s="26"/>
      <c r="IZ17" s="11"/>
      <c r="JA17" s="11"/>
      <c r="JB17" s="125"/>
      <c r="JC17" s="13"/>
      <c r="JD17" s="45"/>
      <c r="JE17" s="7"/>
      <c r="JF17" s="7"/>
      <c r="JG17" s="7"/>
      <c r="JH17" s="7"/>
      <c r="JI17" s="26"/>
      <c r="JJ17" s="11"/>
      <c r="JK17" s="11"/>
      <c r="JL17" s="125"/>
      <c r="JM17" s="403"/>
      <c r="JN17" s="45"/>
      <c r="JO17" s="402"/>
      <c r="JP17" s="402"/>
      <c r="JQ17" s="402"/>
      <c r="JR17" s="45"/>
      <c r="JS17" s="26"/>
      <c r="JT17" s="11"/>
      <c r="JU17" s="11"/>
      <c r="JV17" s="134"/>
      <c r="KF17" s="134"/>
      <c r="KP17" s="134"/>
    </row>
    <row xmlns:x14ac="http://schemas.microsoft.com/office/spreadsheetml/2009/9/ac" r="18" s="2" customFormat="true" x14ac:dyDescent="0.25">
      <c r="A18" s="416" t="str">
        <f ca="true">IF(ISBLANK('Data Summary'!A20),"",'Data Summary'!A20)</f>
        <v>CIV_2017_EMIS</v>
      </c>
      <c r="B18" s="125"/>
      <c r="C18" s="13"/>
      <c r="D18" s="107"/>
      <c r="E18" s="67"/>
      <c r="F18" s="67"/>
      <c r="G18" s="7"/>
      <c r="H18" s="45"/>
      <c r="I18" s="26"/>
      <c r="J18" s="11"/>
      <c r="K18" s="11"/>
      <c r="L18" s="125"/>
      <c r="M18" s="13"/>
      <c r="N18" s="107"/>
      <c r="O18" s="67"/>
      <c r="P18" s="67"/>
      <c r="Q18" s="7"/>
      <c r="R18" s="45"/>
      <c r="S18" s="26"/>
      <c r="T18" s="11"/>
      <c r="U18" s="11"/>
      <c r="V18" s="125"/>
      <c r="W18" s="13"/>
      <c r="X18" s="107"/>
      <c r="Y18" s="67"/>
      <c r="Z18" s="67"/>
      <c r="AA18" s="7"/>
      <c r="AB18" s="45"/>
      <c r="AC18" s="26"/>
      <c r="AD18" s="11"/>
      <c r="AE18" s="11"/>
      <c r="AF18" s="125"/>
      <c r="AG18" s="13"/>
      <c r="AH18" s="107"/>
      <c r="AI18" s="67"/>
      <c r="AJ18" s="67"/>
      <c r="AK18" s="7"/>
      <c r="AL18" s="45"/>
      <c r="AM18" s="26"/>
      <c r="AN18" s="11"/>
      <c r="AO18" s="11"/>
      <c r="AP18" s="125"/>
      <c r="AQ18" s="13"/>
      <c r="AR18" s="45"/>
      <c r="AS18" s="67"/>
      <c r="AT18" s="67"/>
      <c r="AU18" s="7"/>
      <c r="AV18" s="7"/>
      <c r="AW18" s="26"/>
      <c r="AX18" s="11"/>
      <c r="AY18" s="11"/>
      <c r="AZ18" s="125"/>
      <c r="BA18" s="13"/>
      <c r="BB18" s="107"/>
      <c r="BC18" s="67"/>
      <c r="BD18" s="67"/>
      <c r="BE18" s="7"/>
      <c r="BF18" s="45"/>
      <c r="BG18" s="26"/>
      <c r="BH18" s="11"/>
      <c r="BI18" s="11"/>
      <c r="BJ18" s="125"/>
      <c r="BK18" s="13"/>
      <c r="BL18" s="107"/>
      <c r="BM18" s="67"/>
      <c r="BN18" s="67"/>
      <c r="BO18" s="7"/>
      <c r="BP18" s="45"/>
      <c r="BQ18" s="26"/>
      <c r="BR18" s="11"/>
      <c r="BS18" s="11"/>
      <c r="BT18" s="125"/>
      <c r="BU18" s="13"/>
      <c r="BV18" s="107"/>
      <c r="BW18" s="67"/>
      <c r="BX18" s="67"/>
      <c r="BY18" s="7"/>
      <c r="BZ18" s="45"/>
      <c r="CA18" s="26"/>
      <c r="CB18" s="11"/>
      <c r="CC18" s="11"/>
      <c r="CD18" s="125"/>
      <c r="CE18" s="13"/>
      <c r="CF18" s="45"/>
      <c r="CG18" s="67"/>
      <c r="CH18" s="67"/>
      <c r="CI18" s="7"/>
      <c r="CJ18" s="7"/>
      <c r="CK18" s="26"/>
      <c r="CL18" s="11"/>
      <c r="CM18" s="11"/>
      <c r="CN18" s="125"/>
      <c r="CO18" s="13"/>
      <c r="CP18" s="107"/>
      <c r="CQ18" s="67"/>
      <c r="CR18" s="67"/>
      <c r="CS18" s="7"/>
      <c r="CT18" s="45"/>
      <c r="CU18" s="26"/>
      <c r="CV18" s="11"/>
      <c r="CW18" s="11"/>
      <c r="CX18" s="125"/>
      <c r="CY18" s="13"/>
      <c r="CZ18" s="45"/>
      <c r="DA18" s="67"/>
      <c r="DB18" s="67"/>
      <c r="DC18" s="7"/>
      <c r="DD18" s="7"/>
      <c r="DE18" s="26"/>
      <c r="DF18" s="11"/>
      <c r="DG18" s="11"/>
      <c r="DH18" s="125"/>
      <c r="DI18" s="13"/>
      <c r="DJ18" s="107"/>
      <c r="DK18" s="67"/>
      <c r="DL18" s="67"/>
      <c r="DM18" s="7"/>
      <c r="DN18" s="45"/>
      <c r="DO18" s="26"/>
      <c r="DP18" s="11"/>
      <c r="DQ18" s="11"/>
      <c r="DR18" s="125"/>
      <c r="DS18" s="13"/>
      <c r="DT18" s="45"/>
      <c r="DU18" s="67"/>
      <c r="DV18" s="67"/>
      <c r="DW18" s="7"/>
      <c r="DX18" s="7"/>
      <c r="DY18" s="26"/>
      <c r="DZ18" s="11"/>
      <c r="EA18" s="11"/>
      <c r="EB18" s="125"/>
      <c r="EC18" s="13"/>
      <c r="ED18" s="107"/>
      <c r="EE18" s="67"/>
      <c r="EF18" s="67"/>
      <c r="EG18" s="7"/>
      <c r="EH18" s="45"/>
      <c r="EI18" s="26"/>
      <c r="EJ18" s="11"/>
      <c r="EK18" s="11"/>
      <c r="EL18" s="125"/>
      <c r="EM18" s="13"/>
      <c r="EN18" s="45"/>
      <c r="EO18" s="67"/>
      <c r="EP18" s="67"/>
      <c r="EQ18" s="7"/>
      <c r="ER18" s="7"/>
      <c r="ES18" s="26"/>
      <c r="ET18" s="11"/>
      <c r="EU18" s="11"/>
      <c r="EV18" s="125"/>
      <c r="EW18" s="13"/>
      <c r="EX18" s="45"/>
      <c r="EY18" s="67"/>
      <c r="EZ18" s="67"/>
      <c r="FA18" s="7"/>
      <c r="FB18" s="7"/>
      <c r="FC18" s="26"/>
      <c r="FD18" s="11"/>
      <c r="FE18" s="11"/>
      <c r="FF18" s="125"/>
      <c r="FG18" s="13"/>
      <c r="FH18" s="45"/>
      <c r="FI18" s="67"/>
      <c r="FJ18" s="67"/>
      <c r="FK18" s="7"/>
      <c r="FL18" s="7"/>
      <c r="FM18" s="26"/>
      <c r="FN18" s="11"/>
      <c r="FO18" s="11"/>
      <c r="FP18" s="125"/>
      <c r="FQ18" s="13"/>
      <c r="FR18" s="45"/>
      <c r="FS18" s="67"/>
      <c r="FT18" s="67"/>
      <c r="FU18" s="7"/>
      <c r="FV18" s="7"/>
      <c r="FW18" s="26"/>
      <c r="FX18" s="11"/>
      <c r="FY18" s="11"/>
      <c r="FZ18" s="125"/>
      <c r="GA18" s="403"/>
      <c r="GB18" s="45"/>
      <c r="GC18" s="67"/>
      <c r="GD18" s="67"/>
      <c r="GE18" s="402"/>
      <c r="GF18" s="45"/>
      <c r="GG18" s="26"/>
      <c r="GH18" s="11"/>
      <c r="GI18" s="11"/>
      <c r="GJ18" s="125"/>
      <c r="GK18" s="13"/>
      <c r="GL18" s="45"/>
      <c r="GM18" s="67"/>
      <c r="GN18" s="67"/>
      <c r="GO18" s="7"/>
      <c r="GP18" s="7"/>
      <c r="GQ18" s="26"/>
      <c r="GR18" s="11"/>
      <c r="GS18" s="11"/>
      <c r="GT18" s="125"/>
      <c r="GU18" s="13"/>
      <c r="GV18" s="45"/>
      <c r="GW18" s="67"/>
      <c r="GX18" s="67"/>
      <c r="GY18" s="7"/>
      <c r="GZ18" s="7"/>
      <c r="HA18" s="26"/>
      <c r="HB18" s="11"/>
      <c r="HC18" s="11"/>
      <c r="HD18" s="125"/>
      <c r="HE18" s="13"/>
      <c r="HF18" s="45"/>
      <c r="HG18" s="67"/>
      <c r="HH18" s="67"/>
      <c r="HI18" s="7"/>
      <c r="HJ18" s="7"/>
      <c r="HK18" s="26"/>
      <c r="HL18" s="11"/>
      <c r="HM18" s="11"/>
      <c r="HN18" s="125"/>
      <c r="HO18" s="13"/>
      <c r="HP18" s="45"/>
      <c r="HQ18" s="67"/>
      <c r="HR18" s="67"/>
      <c r="HS18" s="7"/>
      <c r="HT18" s="7"/>
      <c r="HU18" s="26"/>
      <c r="HV18" s="11"/>
      <c r="HW18" s="11"/>
      <c r="HX18" s="125"/>
      <c r="HY18" s="403"/>
      <c r="HZ18" s="45"/>
      <c r="IA18" s="67"/>
      <c r="IB18" s="67"/>
      <c r="IC18" s="402"/>
      <c r="ID18" s="45"/>
      <c r="IE18" s="26"/>
      <c r="IF18" s="11"/>
      <c r="IG18" s="11"/>
      <c r="IH18" s="125"/>
      <c r="II18" s="403"/>
      <c r="IJ18" s="45"/>
      <c r="IK18" s="67"/>
      <c r="IL18" s="67"/>
      <c r="IM18" s="402"/>
      <c r="IN18" s="45"/>
      <c r="IO18" s="26"/>
      <c r="IP18" s="11"/>
      <c r="IQ18" s="11"/>
      <c r="IR18" s="125"/>
      <c r="IS18" s="13"/>
      <c r="IT18" s="45"/>
      <c r="IU18" s="67"/>
      <c r="IV18" s="67"/>
      <c r="IW18" s="7"/>
      <c r="IX18" s="7"/>
      <c r="IY18" s="26"/>
      <c r="IZ18" s="11"/>
      <c r="JA18" s="11"/>
      <c r="JB18" s="125"/>
      <c r="JC18" s="13"/>
      <c r="JD18" s="45"/>
      <c r="JE18" s="67"/>
      <c r="JF18" s="67"/>
      <c r="JG18" s="7"/>
      <c r="JH18" s="7"/>
      <c r="JI18" s="26"/>
      <c r="JJ18" s="11"/>
      <c r="JK18" s="11"/>
      <c r="JL18" s="125"/>
      <c r="JM18" s="403"/>
      <c r="JN18" s="45"/>
      <c r="JO18" s="67"/>
      <c r="JP18" s="67"/>
      <c r="JQ18" s="402"/>
      <c r="JR18" s="45"/>
      <c r="JS18" s="26"/>
      <c r="JT18" s="11"/>
      <c r="JU18" s="11"/>
      <c r="JV18" s="134"/>
      <c r="KF18" s="134"/>
      <c r="KP18" s="134"/>
    </row>
    <row xmlns:x14ac="http://schemas.microsoft.com/office/spreadsheetml/2009/9/ac" r="19" s="2" customFormat="true" x14ac:dyDescent="0.25">
      <c r="A19" s="416" t="str">
        <f ca="true">IF(ISBLANK('Data Summary'!A21),"",'Data Summary'!A21)</f>
        <v>CIV_2017_UIS</v>
      </c>
      <c r="B19" s="125"/>
      <c r="C19" s="6"/>
      <c r="D19" s="107"/>
      <c r="E19" s="67"/>
      <c r="F19" s="67"/>
      <c r="G19" s="67"/>
      <c r="H19" s="45"/>
      <c r="I19" s="68"/>
      <c r="J19" s="11"/>
      <c r="K19" s="11"/>
      <c r="L19" s="125"/>
      <c r="M19" s="6"/>
      <c r="N19" s="107"/>
      <c r="O19" s="67"/>
      <c r="P19" s="67"/>
      <c r="Q19" s="67"/>
      <c r="R19" s="45"/>
      <c r="S19" s="68"/>
      <c r="T19" s="11"/>
      <c r="U19" s="11"/>
      <c r="V19" s="125"/>
      <c r="W19" s="6"/>
      <c r="X19" s="107"/>
      <c r="Y19" s="67"/>
      <c r="Z19" s="67"/>
      <c r="AA19" s="67"/>
      <c r="AB19" s="45"/>
      <c r="AC19" s="68"/>
      <c r="AD19" s="11"/>
      <c r="AE19" s="11"/>
      <c r="AF19" s="125"/>
      <c r="AG19" s="6"/>
      <c r="AH19" s="107"/>
      <c r="AI19" s="67"/>
      <c r="AJ19" s="67"/>
      <c r="AK19" s="67"/>
      <c r="AL19" s="45"/>
      <c r="AM19" s="68"/>
      <c r="AN19" s="11"/>
      <c r="AO19" s="11"/>
      <c r="AP19" s="125"/>
      <c r="AQ19" s="6"/>
      <c r="AR19" s="45"/>
      <c r="AS19" s="67"/>
      <c r="AT19" s="67"/>
      <c r="AU19" s="67"/>
      <c r="AV19" s="67"/>
      <c r="AW19" s="68"/>
      <c r="AX19" s="11"/>
      <c r="AY19" s="11"/>
      <c r="AZ19" s="125"/>
      <c r="BA19" s="6"/>
      <c r="BB19" s="107"/>
      <c r="BC19" s="67"/>
      <c r="BD19" s="67"/>
      <c r="BE19" s="67"/>
      <c r="BF19" s="45"/>
      <c r="BG19" s="68"/>
      <c r="BH19" s="11"/>
      <c r="BI19" s="11"/>
      <c r="BJ19" s="125"/>
      <c r="BK19" s="6"/>
      <c r="BL19" s="107"/>
      <c r="BM19" s="67"/>
      <c r="BN19" s="67"/>
      <c r="BO19" s="67"/>
      <c r="BP19" s="45"/>
      <c r="BQ19" s="68"/>
      <c r="BR19" s="11"/>
      <c r="BS19" s="11"/>
      <c r="BT19" s="125"/>
      <c r="BU19" s="6"/>
      <c r="BV19" s="107"/>
      <c r="BW19" s="67"/>
      <c r="BX19" s="67"/>
      <c r="BY19" s="67"/>
      <c r="BZ19" s="45"/>
      <c r="CA19" s="68"/>
      <c r="CB19" s="11"/>
      <c r="CC19" s="11"/>
      <c r="CD19" s="125"/>
      <c r="CE19" s="6"/>
      <c r="CF19" s="45"/>
      <c r="CG19" s="67"/>
      <c r="CH19" s="67"/>
      <c r="CI19" s="67"/>
      <c r="CJ19" s="67"/>
      <c r="CK19" s="68"/>
      <c r="CL19" s="11"/>
      <c r="CM19" s="11"/>
      <c r="CN19" s="125"/>
      <c r="CO19" s="6"/>
      <c r="CP19" s="107"/>
      <c r="CQ19" s="67"/>
      <c r="CR19" s="67"/>
      <c r="CS19" s="67"/>
      <c r="CT19" s="45"/>
      <c r="CU19" s="68"/>
      <c r="CV19" s="11"/>
      <c r="CW19" s="11"/>
      <c r="CX19" s="125"/>
      <c r="CY19" s="6"/>
      <c r="CZ19" s="45"/>
      <c r="DA19" s="67"/>
      <c r="DB19" s="67"/>
      <c r="DC19" s="67"/>
      <c r="DD19" s="67"/>
      <c r="DE19" s="68"/>
      <c r="DF19" s="11"/>
      <c r="DG19" s="11"/>
      <c r="DH19" s="125"/>
      <c r="DI19" s="6"/>
      <c r="DJ19" s="107"/>
      <c r="DK19" s="67"/>
      <c r="DL19" s="67"/>
      <c r="DM19" s="67"/>
      <c r="DN19" s="45"/>
      <c r="DO19" s="68"/>
      <c r="DP19" s="11"/>
      <c r="DQ19" s="11"/>
      <c r="DR19" s="125"/>
      <c r="DS19" s="6"/>
      <c r="DT19" s="45"/>
      <c r="DU19" s="67"/>
      <c r="DV19" s="67"/>
      <c r="DW19" s="67"/>
      <c r="DX19" s="67"/>
      <c r="DY19" s="68"/>
      <c r="DZ19" s="11"/>
      <c r="EA19" s="11"/>
      <c r="EB19" s="125"/>
      <c r="EC19" s="6"/>
      <c r="ED19" s="107"/>
      <c r="EE19" s="67"/>
      <c r="EF19" s="67"/>
      <c r="EG19" s="67"/>
      <c r="EH19" s="45"/>
      <c r="EI19" s="68"/>
      <c r="EJ19" s="11"/>
      <c r="EK19" s="11"/>
      <c r="EL19" s="125"/>
      <c r="EM19" s="6"/>
      <c r="EN19" s="45"/>
      <c r="EO19" s="67"/>
      <c r="EP19" s="67"/>
      <c r="EQ19" s="67"/>
      <c r="ER19" s="67"/>
      <c r="ES19" s="68"/>
      <c r="ET19" s="11"/>
      <c r="EU19" s="11"/>
      <c r="EV19" s="125"/>
      <c r="EW19" s="6"/>
      <c r="EX19" s="45"/>
      <c r="EY19" s="67"/>
      <c r="EZ19" s="67"/>
      <c r="FA19" s="67"/>
      <c r="FB19" s="67"/>
      <c r="FC19" s="68"/>
      <c r="FD19" s="11"/>
      <c r="FE19" s="11"/>
      <c r="FF19" s="125"/>
      <c r="FG19" s="6"/>
      <c r="FH19" s="45"/>
      <c r="FI19" s="67"/>
      <c r="FJ19" s="67"/>
      <c r="FK19" s="67"/>
      <c r="FL19" s="67"/>
      <c r="FM19" s="68"/>
      <c r="FN19" s="11"/>
      <c r="FO19" s="11"/>
      <c r="FP19" s="125"/>
      <c r="FQ19" s="6"/>
      <c r="FR19" s="45"/>
      <c r="FS19" s="67"/>
      <c r="FT19" s="67"/>
      <c r="FU19" s="67"/>
      <c r="FV19" s="67"/>
      <c r="FW19" s="68"/>
      <c r="FX19" s="11"/>
      <c r="FY19" s="11"/>
      <c r="FZ19" s="125"/>
      <c r="GA19" s="6"/>
      <c r="GB19" s="107"/>
      <c r="GC19" s="67"/>
      <c r="GD19" s="67"/>
      <c r="GE19" s="67"/>
      <c r="GF19" s="45"/>
      <c r="GG19" s="68"/>
      <c r="GH19" s="11"/>
      <c r="GI19" s="11"/>
      <c r="GJ19" s="125"/>
      <c r="GK19" s="6"/>
      <c r="GL19" s="45"/>
      <c r="GM19" s="67"/>
      <c r="GN19" s="67"/>
      <c r="GO19" s="67"/>
      <c r="GP19" s="67"/>
      <c r="GQ19" s="68"/>
      <c r="GR19" s="11"/>
      <c r="GS19" s="11"/>
      <c r="GT19" s="125"/>
      <c r="GU19" s="6"/>
      <c r="GV19" s="45"/>
      <c r="GW19" s="67"/>
      <c r="GX19" s="67"/>
      <c r="GY19" s="67"/>
      <c r="GZ19" s="67"/>
      <c r="HA19" s="68"/>
      <c r="HB19" s="11"/>
      <c r="HC19" s="11"/>
      <c r="HD19" s="125"/>
      <c r="HE19" s="6"/>
      <c r="HF19" s="45"/>
      <c r="HG19" s="67"/>
      <c r="HH19" s="67"/>
      <c r="HI19" s="67"/>
      <c r="HJ19" s="67"/>
      <c r="HK19" s="68"/>
      <c r="HL19" s="11"/>
      <c r="HM19" s="11"/>
      <c r="HN19" s="125"/>
      <c r="HO19" s="6"/>
      <c r="HP19" s="45"/>
      <c r="HQ19" s="67"/>
      <c r="HR19" s="67"/>
      <c r="HS19" s="67"/>
      <c r="HT19" s="67"/>
      <c r="HU19" s="68"/>
      <c r="HV19" s="11"/>
      <c r="HW19" s="11"/>
      <c r="HX19" s="125"/>
      <c r="HY19" s="6"/>
      <c r="HZ19" s="107"/>
      <c r="IA19" s="67"/>
      <c r="IB19" s="67"/>
      <c r="IC19" s="67"/>
      <c r="ID19" s="45"/>
      <c r="IE19" s="68"/>
      <c r="IF19" s="11"/>
      <c r="IG19" s="11"/>
      <c r="IH19" s="125"/>
      <c r="II19" s="6"/>
      <c r="IJ19" s="107"/>
      <c r="IK19" s="67"/>
      <c r="IL19" s="67"/>
      <c r="IM19" s="67"/>
      <c r="IN19" s="45"/>
      <c r="IO19" s="68"/>
      <c r="IP19" s="11"/>
      <c r="IQ19" s="11"/>
      <c r="IR19" s="125"/>
      <c r="IS19" s="6"/>
      <c r="IT19" s="45"/>
      <c r="IU19" s="67"/>
      <c r="IV19" s="67"/>
      <c r="IW19" s="67"/>
      <c r="IX19" s="67"/>
      <c r="IY19" s="68"/>
      <c r="IZ19" s="11"/>
      <c r="JA19" s="11"/>
      <c r="JB19" s="125"/>
      <c r="JC19" s="6"/>
      <c r="JD19" s="45"/>
      <c r="JE19" s="67"/>
      <c r="JF19" s="67"/>
      <c r="JG19" s="67"/>
      <c r="JH19" s="67"/>
      <c r="JI19" s="68"/>
      <c r="JJ19" s="11"/>
      <c r="JK19" s="11"/>
      <c r="JL19" s="125"/>
      <c r="JM19" s="6"/>
      <c r="JN19" s="107"/>
      <c r="JO19" s="67"/>
      <c r="JP19" s="67"/>
      <c r="JQ19" s="67"/>
      <c r="JR19" s="45"/>
      <c r="JS19" s="68"/>
      <c r="JT19" s="11"/>
      <c r="JU19" s="11"/>
      <c r="JV19" s="134"/>
      <c r="KF19" s="134"/>
      <c r="KP19" s="134"/>
    </row>
    <row xmlns:x14ac="http://schemas.microsoft.com/office/spreadsheetml/2009/9/ac" r="20" s="2" customFormat="true" x14ac:dyDescent="0.25">
      <c r="A20" s="416" t="str">
        <f ca="true">IF(ISBLANK('Data Summary'!A22),"",'Data Summary'!A22)</f>
        <v>CIV_2018_EMIS</v>
      </c>
      <c r="B20" s="125"/>
      <c r="C20" s="6"/>
      <c r="D20" s="108"/>
      <c r="E20" s="67"/>
      <c r="F20" s="67"/>
      <c r="G20" s="67"/>
      <c r="H20" s="67"/>
      <c r="I20" s="69"/>
      <c r="J20" s="11"/>
      <c r="K20" s="11"/>
      <c r="L20" s="125"/>
      <c r="M20" s="6"/>
      <c r="N20" s="108"/>
      <c r="O20" s="67"/>
      <c r="P20" s="67"/>
      <c r="Q20" s="67"/>
      <c r="R20" s="67"/>
      <c r="S20" s="69"/>
      <c r="T20" s="11"/>
      <c r="U20" s="11"/>
      <c r="V20" s="125"/>
      <c r="W20" s="6"/>
      <c r="X20" s="108"/>
      <c r="Y20" s="67"/>
      <c r="Z20" s="67"/>
      <c r="AA20" s="67"/>
      <c r="AB20" s="67"/>
      <c r="AC20" s="69"/>
      <c r="AD20" s="11"/>
      <c r="AE20" s="11"/>
      <c r="AF20" s="125"/>
      <c r="AG20" s="6"/>
      <c r="AH20" s="108"/>
      <c r="AI20" s="67"/>
      <c r="AJ20" s="67"/>
      <c r="AK20" s="67"/>
      <c r="AL20" s="67"/>
      <c r="AM20" s="69"/>
      <c r="AN20" s="11"/>
      <c r="AO20" s="11"/>
      <c r="AP20" s="125"/>
      <c r="AQ20" s="6"/>
      <c r="AR20" s="67"/>
      <c r="AS20" s="67"/>
      <c r="AT20" s="67"/>
      <c r="AU20" s="67"/>
      <c r="AV20" s="67"/>
      <c r="AW20" s="69"/>
      <c r="AX20" s="11"/>
      <c r="AY20" s="11"/>
      <c r="AZ20" s="125"/>
      <c r="BA20" s="6"/>
      <c r="BB20" s="108"/>
      <c r="BC20" s="67"/>
      <c r="BD20" s="67"/>
      <c r="BE20" s="67"/>
      <c r="BF20" s="67"/>
      <c r="BG20" s="69"/>
      <c r="BH20" s="11"/>
      <c r="BI20" s="11"/>
      <c r="BJ20" s="125"/>
      <c r="BK20" s="6"/>
      <c r="BL20" s="108"/>
      <c r="BM20" s="67"/>
      <c r="BN20" s="67"/>
      <c r="BO20" s="67"/>
      <c r="BP20" s="67"/>
      <c r="BQ20" s="69"/>
      <c r="BR20" s="11"/>
      <c r="BS20" s="11"/>
      <c r="BT20" s="125"/>
      <c r="BU20" s="6"/>
      <c r="BV20" s="108"/>
      <c r="BW20" s="67"/>
      <c r="BX20" s="67"/>
      <c r="BY20" s="67"/>
      <c r="BZ20" s="67"/>
      <c r="CA20" s="69"/>
      <c r="CB20" s="11"/>
      <c r="CC20" s="11"/>
      <c r="CD20" s="125"/>
      <c r="CE20" s="6"/>
      <c r="CF20" s="67"/>
      <c r="CG20" s="67"/>
      <c r="CH20" s="67"/>
      <c r="CI20" s="67"/>
      <c r="CJ20" s="67"/>
      <c r="CK20" s="69"/>
      <c r="CL20" s="11"/>
      <c r="CM20" s="11"/>
      <c r="CN20" s="125"/>
      <c r="CO20" s="6"/>
      <c r="CP20" s="108"/>
      <c r="CQ20" s="67"/>
      <c r="CR20" s="67"/>
      <c r="CS20" s="67"/>
      <c r="CT20" s="67"/>
      <c r="CU20" s="69"/>
      <c r="CV20" s="11"/>
      <c r="CW20" s="11"/>
      <c r="CX20" s="125"/>
      <c r="CY20" s="6"/>
      <c r="CZ20" s="67"/>
      <c r="DA20" s="67"/>
      <c r="DB20" s="67"/>
      <c r="DC20" s="67"/>
      <c r="DD20" s="67"/>
      <c r="DE20" s="69"/>
      <c r="DF20" s="11"/>
      <c r="DG20" s="11"/>
      <c r="DH20" s="125"/>
      <c r="DI20" s="6"/>
      <c r="DJ20" s="108"/>
      <c r="DK20" s="67"/>
      <c r="DL20" s="67"/>
      <c r="DM20" s="67"/>
      <c r="DN20" s="67"/>
      <c r="DO20" s="69"/>
      <c r="DP20" s="11"/>
      <c r="DQ20" s="11"/>
      <c r="DR20" s="125"/>
      <c r="DS20" s="6"/>
      <c r="DT20" s="67"/>
      <c r="DU20" s="67"/>
      <c r="DV20" s="67"/>
      <c r="DW20" s="67"/>
      <c r="DX20" s="67"/>
      <c r="DY20" s="69"/>
      <c r="DZ20" s="11"/>
      <c r="EA20" s="11"/>
      <c r="EB20" s="125"/>
      <c r="EC20" s="6"/>
      <c r="ED20" s="108"/>
      <c r="EE20" s="67"/>
      <c r="EF20" s="67"/>
      <c r="EG20" s="67"/>
      <c r="EH20" s="67"/>
      <c r="EI20" s="69"/>
      <c r="EJ20" s="11"/>
      <c r="EK20" s="11"/>
      <c r="EL20" s="125"/>
      <c r="EM20" s="6"/>
      <c r="EN20" s="67"/>
      <c r="EO20" s="67"/>
      <c r="EP20" s="67"/>
      <c r="EQ20" s="67"/>
      <c r="ER20" s="67"/>
      <c r="ES20" s="69"/>
      <c r="ET20" s="11"/>
      <c r="EU20" s="11"/>
      <c r="EV20" s="125"/>
      <c r="EW20" s="6"/>
      <c r="EX20" s="67"/>
      <c r="EY20" s="67"/>
      <c r="EZ20" s="67"/>
      <c r="FA20" s="67"/>
      <c r="FB20" s="67"/>
      <c r="FC20" s="69"/>
      <c r="FD20" s="11"/>
      <c r="FE20" s="11"/>
      <c r="FF20" s="125"/>
      <c r="FG20" s="6"/>
      <c r="FH20" s="67"/>
      <c r="FI20" s="67"/>
      <c r="FJ20" s="67"/>
      <c r="FK20" s="67"/>
      <c r="FL20" s="67"/>
      <c r="FM20" s="69"/>
      <c r="FN20" s="11"/>
      <c r="FO20" s="11"/>
      <c r="FP20" s="125"/>
      <c r="FQ20" s="6"/>
      <c r="FR20" s="67"/>
      <c r="FS20" s="67"/>
      <c r="FT20" s="67"/>
      <c r="FU20" s="67"/>
      <c r="FV20" s="67"/>
      <c r="FW20" s="69"/>
      <c r="FX20" s="11"/>
      <c r="FY20" s="11"/>
      <c r="FZ20" s="125"/>
      <c r="GA20" s="6"/>
      <c r="GB20" s="108"/>
      <c r="GC20" s="67"/>
      <c r="GD20" s="67"/>
      <c r="GE20" s="67"/>
      <c r="GF20" s="67"/>
      <c r="GG20" s="69"/>
      <c r="GH20" s="11"/>
      <c r="GI20" s="11"/>
      <c r="GJ20" s="125"/>
      <c r="GK20" s="6"/>
      <c r="GL20" s="67"/>
      <c r="GM20" s="67"/>
      <c r="GN20" s="67"/>
      <c r="GO20" s="67"/>
      <c r="GP20" s="67"/>
      <c r="GQ20" s="69"/>
      <c r="GR20" s="11"/>
      <c r="GS20" s="11"/>
      <c r="GT20" s="125"/>
      <c r="GU20" s="6"/>
      <c r="GV20" s="67"/>
      <c r="GW20" s="67"/>
      <c r="GX20" s="67"/>
      <c r="GY20" s="67"/>
      <c r="GZ20" s="67"/>
      <c r="HA20" s="69"/>
      <c r="HB20" s="11"/>
      <c r="HC20" s="11"/>
      <c r="HD20" s="125"/>
      <c r="HE20" s="6"/>
      <c r="HF20" s="67"/>
      <c r="HG20" s="67"/>
      <c r="HH20" s="67"/>
      <c r="HI20" s="67"/>
      <c r="HJ20" s="67"/>
      <c r="HK20" s="69"/>
      <c r="HL20" s="11"/>
      <c r="HM20" s="11"/>
      <c r="HN20" s="125"/>
      <c r="HO20" s="6"/>
      <c r="HP20" s="67"/>
      <c r="HQ20" s="67"/>
      <c r="HR20" s="67"/>
      <c r="HS20" s="67"/>
      <c r="HT20" s="67"/>
      <c r="HU20" s="69"/>
      <c r="HV20" s="11"/>
      <c r="HW20" s="11"/>
      <c r="HX20" s="125"/>
      <c r="HY20" s="6"/>
      <c r="HZ20" s="108"/>
      <c r="IA20" s="67"/>
      <c r="IB20" s="67"/>
      <c r="IC20" s="67"/>
      <c r="ID20" s="67"/>
      <c r="IE20" s="69"/>
      <c r="IF20" s="11"/>
      <c r="IG20" s="11"/>
      <c r="IH20" s="125"/>
      <c r="II20" s="6"/>
      <c r="IJ20" s="108"/>
      <c r="IK20" s="67"/>
      <c r="IL20" s="67"/>
      <c r="IM20" s="67"/>
      <c r="IN20" s="67"/>
      <c r="IO20" s="69"/>
      <c r="IP20" s="11"/>
      <c r="IQ20" s="11"/>
      <c r="IR20" s="125"/>
      <c r="IS20" s="6"/>
      <c r="IT20" s="67"/>
      <c r="IU20" s="67"/>
      <c r="IV20" s="67"/>
      <c r="IW20" s="67"/>
      <c r="IX20" s="67"/>
      <c r="IY20" s="69"/>
      <c r="IZ20" s="11"/>
      <c r="JA20" s="11"/>
      <c r="JB20" s="125"/>
      <c r="JC20" s="6"/>
      <c r="JD20" s="67"/>
      <c r="JE20" s="67"/>
      <c r="JF20" s="67"/>
      <c r="JG20" s="67"/>
      <c r="JH20" s="67"/>
      <c r="JI20" s="69"/>
      <c r="JJ20" s="11"/>
      <c r="JK20" s="11"/>
      <c r="JL20" s="125"/>
      <c r="JM20" s="6"/>
      <c r="JN20" s="108"/>
      <c r="JO20" s="67"/>
      <c r="JP20" s="67"/>
      <c r="JQ20" s="67"/>
      <c r="JR20" s="67"/>
      <c r="JS20" s="69"/>
      <c r="JT20" s="11"/>
      <c r="JU20" s="11"/>
      <c r="JV20" s="134"/>
      <c r="KF20" s="134"/>
      <c r="KP20" s="134"/>
    </row>
    <row xmlns:x14ac="http://schemas.microsoft.com/office/spreadsheetml/2009/9/ac" r="21" s="2" customFormat="true" x14ac:dyDescent="0.25">
      <c r="A21" s="416" t="str">
        <f ca="true">IF(ISBLANK('Data Summary'!A23),"",'Data Summary'!A23)</f>
        <v>CIV_2018_UIS</v>
      </c>
      <c r="B21" s="125"/>
      <c r="C21" s="13"/>
      <c r="D21" s="109"/>
      <c r="E21" s="7"/>
      <c r="F21" s="7"/>
      <c r="G21" s="7"/>
      <c r="H21" s="7"/>
      <c r="I21" s="69"/>
      <c r="J21" s="11"/>
      <c r="K21" s="11"/>
      <c r="L21" s="125"/>
      <c r="M21" s="13"/>
      <c r="N21" s="109"/>
      <c r="O21" s="7"/>
      <c r="P21" s="7"/>
      <c r="Q21" s="7"/>
      <c r="R21" s="7"/>
      <c r="S21" s="69"/>
      <c r="T21" s="11"/>
      <c r="U21" s="11"/>
      <c r="V21" s="125"/>
      <c r="W21" s="13"/>
      <c r="X21" s="109"/>
      <c r="Y21" s="7"/>
      <c r="Z21" s="7"/>
      <c r="AA21" s="7"/>
      <c r="AB21" s="7"/>
      <c r="AC21" s="69"/>
      <c r="AD21" s="11"/>
      <c r="AE21" s="11"/>
      <c r="AF21" s="125"/>
      <c r="AG21" s="13"/>
      <c r="AH21" s="109"/>
      <c r="AI21" s="7"/>
      <c r="AJ21" s="7"/>
      <c r="AK21" s="7"/>
      <c r="AL21" s="7"/>
      <c r="AM21" s="69"/>
      <c r="AN21" s="11"/>
      <c r="AO21" s="11"/>
      <c r="AP21" s="125"/>
      <c r="AQ21" s="13"/>
      <c r="AR21" s="7"/>
      <c r="AS21" s="7"/>
      <c r="AT21" s="7"/>
      <c r="AU21" s="7"/>
      <c r="AV21" s="7"/>
      <c r="AW21" s="69"/>
      <c r="AX21" s="11"/>
      <c r="AY21" s="11"/>
      <c r="AZ21" s="125"/>
      <c r="BA21" s="13"/>
      <c r="BB21" s="109"/>
      <c r="BC21" s="7"/>
      <c r="BD21" s="7"/>
      <c r="BE21" s="7"/>
      <c r="BF21" s="7"/>
      <c r="BG21" s="69"/>
      <c r="BH21" s="11"/>
      <c r="BI21" s="11"/>
      <c r="BJ21" s="125"/>
      <c r="BK21" s="13"/>
      <c r="BL21" s="109"/>
      <c r="BM21" s="7"/>
      <c r="BN21" s="7"/>
      <c r="BO21" s="7"/>
      <c r="BP21" s="7"/>
      <c r="BQ21" s="69"/>
      <c r="BR21" s="11"/>
      <c r="BS21" s="11"/>
      <c r="BT21" s="125"/>
      <c r="BU21" s="13"/>
      <c r="BV21" s="109"/>
      <c r="BW21" s="7"/>
      <c r="BX21" s="7"/>
      <c r="BY21" s="7"/>
      <c r="BZ21" s="7"/>
      <c r="CA21" s="69"/>
      <c r="CB21" s="11"/>
      <c r="CC21" s="11"/>
      <c r="CD21" s="125"/>
      <c r="CE21" s="13"/>
      <c r="CF21" s="7"/>
      <c r="CG21" s="7"/>
      <c r="CH21" s="7"/>
      <c r="CI21" s="7"/>
      <c r="CJ21" s="7"/>
      <c r="CK21" s="69"/>
      <c r="CL21" s="11"/>
      <c r="CM21" s="11"/>
      <c r="CN21" s="125"/>
      <c r="CO21" s="13"/>
      <c r="CP21" s="109"/>
      <c r="CQ21" s="7"/>
      <c r="CR21" s="7"/>
      <c r="CS21" s="7"/>
      <c r="CT21" s="7"/>
      <c r="CU21" s="69"/>
      <c r="CV21" s="11"/>
      <c r="CW21" s="11"/>
      <c r="CX21" s="125"/>
      <c r="CY21" s="13"/>
      <c r="CZ21" s="7"/>
      <c r="DA21" s="7"/>
      <c r="DB21" s="7"/>
      <c r="DC21" s="7"/>
      <c r="DD21" s="7"/>
      <c r="DE21" s="69"/>
      <c r="DF21" s="11"/>
      <c r="DG21" s="11"/>
      <c r="DH21" s="125"/>
      <c r="DI21" s="13"/>
      <c r="DJ21" s="109"/>
      <c r="DK21" s="7"/>
      <c r="DL21" s="7"/>
      <c r="DM21" s="7"/>
      <c r="DN21" s="7"/>
      <c r="DO21" s="69"/>
      <c r="DP21" s="11"/>
      <c r="DQ21" s="11"/>
      <c r="DR21" s="125"/>
      <c r="DS21" s="13"/>
      <c r="DT21" s="7"/>
      <c r="DU21" s="7"/>
      <c r="DV21" s="7"/>
      <c r="DW21" s="7"/>
      <c r="DX21" s="7"/>
      <c r="DY21" s="69"/>
      <c r="DZ21" s="11"/>
      <c r="EA21" s="11"/>
      <c r="EB21" s="125"/>
      <c r="EC21" s="13"/>
      <c r="ED21" s="109"/>
      <c r="EE21" s="7"/>
      <c r="EF21" s="7"/>
      <c r="EG21" s="7"/>
      <c r="EH21" s="7"/>
      <c r="EI21" s="69"/>
      <c r="EJ21" s="11"/>
      <c r="EK21" s="11"/>
      <c r="EL21" s="125"/>
      <c r="EM21" s="13"/>
      <c r="EN21" s="7"/>
      <c r="EO21" s="7"/>
      <c r="EP21" s="7"/>
      <c r="EQ21" s="7"/>
      <c r="ER21" s="7"/>
      <c r="ES21" s="69"/>
      <c r="ET21" s="11"/>
      <c r="EU21" s="11"/>
      <c r="EV21" s="125"/>
      <c r="EW21" s="13"/>
      <c r="EX21" s="7"/>
      <c r="EY21" s="7"/>
      <c r="EZ21" s="7"/>
      <c r="FA21" s="7"/>
      <c r="FB21" s="7"/>
      <c r="FC21" s="69"/>
      <c r="FD21" s="11"/>
      <c r="FE21" s="11"/>
      <c r="FF21" s="125"/>
      <c r="FG21" s="13"/>
      <c r="FH21" s="7"/>
      <c r="FI21" s="7"/>
      <c r="FJ21" s="7"/>
      <c r="FK21" s="7"/>
      <c r="FL21" s="7"/>
      <c r="FM21" s="69"/>
      <c r="FN21" s="11"/>
      <c r="FO21" s="11"/>
      <c r="FP21" s="125"/>
      <c r="FQ21" s="13"/>
      <c r="FR21" s="7"/>
      <c r="FS21" s="7"/>
      <c r="FT21" s="7"/>
      <c r="FU21" s="7"/>
      <c r="FV21" s="7"/>
      <c r="FW21" s="69"/>
      <c r="FX21" s="11"/>
      <c r="FY21" s="11"/>
      <c r="FZ21" s="125"/>
      <c r="GA21" s="403"/>
      <c r="GB21" s="404"/>
      <c r="GC21" s="402"/>
      <c r="GD21" s="402"/>
      <c r="GE21" s="402"/>
      <c r="GF21" s="402"/>
      <c r="GG21" s="69"/>
      <c r="GH21" s="11"/>
      <c r="GI21" s="11"/>
      <c r="GJ21" s="125"/>
      <c r="GK21" s="13"/>
      <c r="GL21" s="7"/>
      <c r="GM21" s="7"/>
      <c r="GN21" s="7"/>
      <c r="GO21" s="7"/>
      <c r="GP21" s="7"/>
      <c r="GQ21" s="69"/>
      <c r="GR21" s="11"/>
      <c r="GS21" s="11"/>
      <c r="GT21" s="125"/>
      <c r="GU21" s="13"/>
      <c r="GV21" s="7"/>
      <c r="GW21" s="7"/>
      <c r="GX21" s="7"/>
      <c r="GY21" s="7"/>
      <c r="GZ21" s="7"/>
      <c r="HA21" s="69"/>
      <c r="HB21" s="11"/>
      <c r="HC21" s="11"/>
      <c r="HD21" s="125"/>
      <c r="HE21" s="13"/>
      <c r="HF21" s="7"/>
      <c r="HG21" s="7"/>
      <c r="HH21" s="7"/>
      <c r="HI21" s="7"/>
      <c r="HJ21" s="7"/>
      <c r="HK21" s="69"/>
      <c r="HL21" s="11"/>
      <c r="HM21" s="11"/>
      <c r="HN21" s="125"/>
      <c r="HO21" s="13"/>
      <c r="HP21" s="7"/>
      <c r="HQ21" s="7"/>
      <c r="HR21" s="7"/>
      <c r="HS21" s="7"/>
      <c r="HT21" s="7"/>
      <c r="HU21" s="69"/>
      <c r="HV21" s="11"/>
      <c r="HW21" s="11"/>
      <c r="HX21" s="125"/>
      <c r="HY21" s="403"/>
      <c r="HZ21" s="404"/>
      <c r="IA21" s="402"/>
      <c r="IB21" s="402"/>
      <c r="IC21" s="402"/>
      <c r="ID21" s="402"/>
      <c r="IE21" s="69"/>
      <c r="IF21" s="11"/>
      <c r="IG21" s="11"/>
      <c r="IH21" s="125"/>
      <c r="II21" s="403"/>
      <c r="IJ21" s="404"/>
      <c r="IK21" s="402"/>
      <c r="IL21" s="402"/>
      <c r="IM21" s="402"/>
      <c r="IN21" s="402"/>
      <c r="IO21" s="69"/>
      <c r="IP21" s="11"/>
      <c r="IQ21" s="11"/>
      <c r="IR21" s="125"/>
      <c r="IS21" s="13"/>
      <c r="IT21" s="7"/>
      <c r="IU21" s="7"/>
      <c r="IV21" s="7"/>
      <c r="IW21" s="7"/>
      <c r="IX21" s="7"/>
      <c r="IY21" s="69"/>
      <c r="IZ21" s="11"/>
      <c r="JA21" s="11"/>
      <c r="JB21" s="125"/>
      <c r="JC21" s="13"/>
      <c r="JD21" s="7"/>
      <c r="JE21" s="7"/>
      <c r="JF21" s="7"/>
      <c r="JG21" s="7"/>
      <c r="JH21" s="7"/>
      <c r="JI21" s="69"/>
      <c r="JJ21" s="11"/>
      <c r="JK21" s="11"/>
      <c r="JL21" s="125"/>
      <c r="JM21" s="403"/>
      <c r="JN21" s="404"/>
      <c r="JO21" s="402"/>
      <c r="JP21" s="402"/>
      <c r="JQ21" s="402"/>
      <c r="JR21" s="402"/>
      <c r="JS21" s="69"/>
      <c r="JT21" s="11"/>
      <c r="JU21" s="11"/>
      <c r="JV21" s="134"/>
      <c r="KF21" s="134"/>
      <c r="KP21" s="134"/>
    </row>
    <row xmlns:x14ac="http://schemas.microsoft.com/office/spreadsheetml/2009/9/ac" r="22" s="2" customFormat="true" x14ac:dyDescent="0.25">
      <c r="A22" s="416" t="str">
        <f ca="true">IF(ISBLANK('Data Summary'!A24),"",'Data Summary'!A24)</f>
        <v>CIV_2019_UIS</v>
      </c>
      <c r="B22" s="125"/>
      <c r="C22" s="13"/>
      <c r="D22" s="109"/>
      <c r="E22" s="7"/>
      <c r="F22" s="7"/>
      <c r="G22" s="7"/>
      <c r="H22" s="7"/>
      <c r="I22" s="26"/>
      <c r="J22" s="11"/>
      <c r="K22" s="11"/>
      <c r="L22" s="125"/>
      <c r="M22" s="13"/>
      <c r="N22" s="109"/>
      <c r="O22" s="7"/>
      <c r="P22" s="7"/>
      <c r="Q22" s="7"/>
      <c r="R22" s="7"/>
      <c r="S22" s="26"/>
      <c r="T22" s="11"/>
      <c r="U22" s="11"/>
      <c r="V22" s="125"/>
      <c r="W22" s="13"/>
      <c r="X22" s="109"/>
      <c r="Y22" s="7"/>
      <c r="Z22" s="7"/>
      <c r="AA22" s="7"/>
      <c r="AB22" s="7"/>
      <c r="AC22" s="26"/>
      <c r="AD22" s="11"/>
      <c r="AE22" s="11"/>
      <c r="AF22" s="125"/>
      <c r="AG22" s="13"/>
      <c r="AH22" s="109"/>
      <c r="AI22" s="7"/>
      <c r="AJ22" s="7"/>
      <c r="AK22" s="7"/>
      <c r="AL22" s="7"/>
      <c r="AM22" s="26"/>
      <c r="AN22" s="11"/>
      <c r="AO22" s="11"/>
      <c r="AP22" s="125"/>
      <c r="AQ22" s="13"/>
      <c r="AR22" s="7"/>
      <c r="AS22" s="7"/>
      <c r="AT22" s="7"/>
      <c r="AU22" s="7"/>
      <c r="AV22" s="7"/>
      <c r="AW22" s="26"/>
      <c r="AX22" s="11"/>
      <c r="AY22" s="11"/>
      <c r="AZ22" s="125"/>
      <c r="BA22" s="13"/>
      <c r="BB22" s="109"/>
      <c r="BC22" s="7"/>
      <c r="BD22" s="7"/>
      <c r="BE22" s="7"/>
      <c r="BF22" s="7"/>
      <c r="BG22" s="26"/>
      <c r="BH22" s="11"/>
      <c r="BI22" s="11"/>
      <c r="BJ22" s="125"/>
      <c r="BK22" s="13"/>
      <c r="BL22" s="109"/>
      <c r="BM22" s="7"/>
      <c r="BN22" s="7"/>
      <c r="BO22" s="7"/>
      <c r="BP22" s="7"/>
      <c r="BQ22" s="26"/>
      <c r="BR22" s="11"/>
      <c r="BS22" s="11"/>
      <c r="BT22" s="125"/>
      <c r="BU22" s="13"/>
      <c r="BV22" s="109"/>
      <c r="BW22" s="7"/>
      <c r="BX22" s="7"/>
      <c r="BY22" s="7"/>
      <c r="BZ22" s="7"/>
      <c r="CA22" s="26"/>
      <c r="CB22" s="11"/>
      <c r="CC22" s="11"/>
      <c r="CD22" s="125"/>
      <c r="CE22" s="13"/>
      <c r="CF22" s="7"/>
      <c r="CG22" s="7"/>
      <c r="CH22" s="7"/>
      <c r="CI22" s="7"/>
      <c r="CJ22" s="7"/>
      <c r="CK22" s="26"/>
      <c r="CL22" s="11"/>
      <c r="CM22" s="11"/>
      <c r="CN22" s="125"/>
      <c r="CO22" s="13"/>
      <c r="CP22" s="109"/>
      <c r="CQ22" s="7"/>
      <c r="CR22" s="7"/>
      <c r="CS22" s="7"/>
      <c r="CT22" s="7"/>
      <c r="CU22" s="26"/>
      <c r="CV22" s="11"/>
      <c r="CW22" s="11"/>
      <c r="CX22" s="125"/>
      <c r="CY22" s="13"/>
      <c r="CZ22" s="7"/>
      <c r="DA22" s="7"/>
      <c r="DB22" s="7"/>
      <c r="DC22" s="7"/>
      <c r="DD22" s="7"/>
      <c r="DE22" s="26"/>
      <c r="DF22" s="11"/>
      <c r="DG22" s="11"/>
      <c r="DH22" s="125"/>
      <c r="DI22" s="13"/>
      <c r="DJ22" s="109"/>
      <c r="DK22" s="7"/>
      <c r="DL22" s="7"/>
      <c r="DM22" s="7"/>
      <c r="DN22" s="7"/>
      <c r="DO22" s="26"/>
      <c r="DP22" s="11"/>
      <c r="DQ22" s="11"/>
      <c r="DR22" s="125"/>
      <c r="DS22" s="13"/>
      <c r="DT22" s="7"/>
      <c r="DU22" s="7"/>
      <c r="DV22" s="7"/>
      <c r="DW22" s="7"/>
      <c r="DX22" s="7"/>
      <c r="DY22" s="26"/>
      <c r="DZ22" s="11"/>
      <c r="EA22" s="11"/>
      <c r="EB22" s="125"/>
      <c r="EC22" s="13"/>
      <c r="ED22" s="109"/>
      <c r="EE22" s="7"/>
      <c r="EF22" s="7"/>
      <c r="EG22" s="7"/>
      <c r="EH22" s="7"/>
      <c r="EI22" s="26"/>
      <c r="EJ22" s="11"/>
      <c r="EK22" s="11"/>
      <c r="EL22" s="125"/>
      <c r="EM22" s="13"/>
      <c r="EN22" s="7"/>
      <c r="EO22" s="7"/>
      <c r="EP22" s="7"/>
      <c r="EQ22" s="7"/>
      <c r="ER22" s="7"/>
      <c r="ES22" s="26"/>
      <c r="ET22" s="11"/>
      <c r="EU22" s="11"/>
      <c r="EV22" s="125"/>
      <c r="EW22" s="13"/>
      <c r="EX22" s="7"/>
      <c r="EY22" s="7"/>
      <c r="EZ22" s="7"/>
      <c r="FA22" s="7"/>
      <c r="FB22" s="7"/>
      <c r="FC22" s="26"/>
      <c r="FD22" s="11"/>
      <c r="FE22" s="11"/>
      <c r="FF22" s="125"/>
      <c r="FG22" s="13"/>
      <c r="FH22" s="7"/>
      <c r="FI22" s="7"/>
      <c r="FJ22" s="7"/>
      <c r="FK22" s="7"/>
      <c r="FL22" s="7"/>
      <c r="FM22" s="26"/>
      <c r="FN22" s="11"/>
      <c r="FO22" s="11"/>
      <c r="FP22" s="125"/>
      <c r="FQ22" s="13"/>
      <c r="FR22" s="7"/>
      <c r="FS22" s="7"/>
      <c r="FT22" s="7"/>
      <c r="FU22" s="7"/>
      <c r="FV22" s="7"/>
      <c r="FW22" s="26"/>
      <c r="FX22" s="11"/>
      <c r="FY22" s="11"/>
      <c r="FZ22" s="125"/>
      <c r="GA22" s="403"/>
      <c r="GB22" s="404"/>
      <c r="GC22" s="402"/>
      <c r="GD22" s="402"/>
      <c r="GE22" s="402"/>
      <c r="GF22" s="402"/>
      <c r="GG22" s="26"/>
      <c r="GH22" s="11"/>
      <c r="GI22" s="11"/>
      <c r="GJ22" s="125"/>
      <c r="GK22" s="13"/>
      <c r="GL22" s="7"/>
      <c r="GM22" s="7"/>
      <c r="GN22" s="7"/>
      <c r="GO22" s="7"/>
      <c r="GP22" s="7"/>
      <c r="GQ22" s="26"/>
      <c r="GR22" s="11"/>
      <c r="GS22" s="11"/>
      <c r="GT22" s="125"/>
      <c r="GU22" s="13"/>
      <c r="GV22" s="7"/>
      <c r="GW22" s="7"/>
      <c r="GX22" s="7"/>
      <c r="GY22" s="7"/>
      <c r="GZ22" s="7"/>
      <c r="HA22" s="26"/>
      <c r="HB22" s="11"/>
      <c r="HC22" s="11"/>
      <c r="HD22" s="125"/>
      <c r="HE22" s="13"/>
      <c r="HF22" s="7"/>
      <c r="HG22" s="7"/>
      <c r="HH22" s="7"/>
      <c r="HI22" s="7"/>
      <c r="HJ22" s="7"/>
      <c r="HK22" s="26"/>
      <c r="HL22" s="11"/>
      <c r="HM22" s="11"/>
      <c r="HN22" s="125"/>
      <c r="HO22" s="13"/>
      <c r="HP22" s="7"/>
      <c r="HQ22" s="7"/>
      <c r="HR22" s="7"/>
      <c r="HS22" s="7"/>
      <c r="HT22" s="7"/>
      <c r="HU22" s="26"/>
      <c r="HV22" s="11"/>
      <c r="HW22" s="11"/>
      <c r="HX22" s="125"/>
      <c r="HY22" s="403"/>
      <c r="HZ22" s="404"/>
      <c r="IA22" s="402"/>
      <c r="IB22" s="402"/>
      <c r="IC22" s="402"/>
      <c r="ID22" s="402"/>
      <c r="IE22" s="26"/>
      <c r="IF22" s="11"/>
      <c r="IG22" s="11"/>
      <c r="IH22" s="125"/>
      <c r="II22" s="403"/>
      <c r="IJ22" s="404"/>
      <c r="IK22" s="402"/>
      <c r="IL22" s="402"/>
      <c r="IM22" s="402"/>
      <c r="IN22" s="402"/>
      <c r="IO22" s="26"/>
      <c r="IP22" s="11"/>
      <c r="IQ22" s="11"/>
      <c r="IR22" s="125"/>
      <c r="IS22" s="13"/>
      <c r="IT22" s="7"/>
      <c r="IU22" s="7"/>
      <c r="IV22" s="7"/>
      <c r="IW22" s="7"/>
      <c r="IX22" s="7"/>
      <c r="IY22" s="26"/>
      <c r="IZ22" s="11"/>
      <c r="JA22" s="11"/>
      <c r="JB22" s="125"/>
      <c r="JC22" s="13"/>
      <c r="JD22" s="7"/>
      <c r="JE22" s="7"/>
      <c r="JF22" s="7"/>
      <c r="JG22" s="7"/>
      <c r="JH22" s="7"/>
      <c r="JI22" s="26"/>
      <c r="JJ22" s="11"/>
      <c r="JK22" s="11"/>
      <c r="JL22" s="125"/>
      <c r="JM22" s="403"/>
      <c r="JN22" s="404"/>
      <c r="JO22" s="402"/>
      <c r="JP22" s="402"/>
      <c r="JQ22" s="402"/>
      <c r="JR22" s="402"/>
      <c r="JS22" s="26"/>
      <c r="JT22" s="11"/>
      <c r="JU22" s="11"/>
      <c r="JV22" s="134"/>
      <c r="KF22" s="134"/>
      <c r="KP22" s="134"/>
    </row>
    <row xmlns:x14ac="http://schemas.microsoft.com/office/spreadsheetml/2009/9/ac" r="23" s="2" customFormat="true" x14ac:dyDescent="0.25">
      <c r="A23" s="416" t="str">
        <f ca="true">IF(ISBLANK('Data Summary'!A25),"",'Data Summary'!A25)</f>
        <v>CIV_2019_EMIS</v>
      </c>
      <c r="B23" s="125"/>
      <c r="C23" s="13"/>
      <c r="D23" s="7"/>
      <c r="E23" s="7"/>
      <c r="F23" s="7"/>
      <c r="G23" s="7"/>
      <c r="H23" s="7"/>
      <c r="I23" s="26"/>
      <c r="J23" s="11"/>
      <c r="K23" s="11"/>
      <c r="L23" s="125"/>
      <c r="M23" s="13"/>
      <c r="N23" s="7"/>
      <c r="O23" s="7"/>
      <c r="P23" s="7"/>
      <c r="Q23" s="7"/>
      <c r="R23" s="7"/>
      <c r="S23" s="26"/>
      <c r="T23" s="11"/>
      <c r="U23" s="11"/>
      <c r="V23" s="125"/>
      <c r="W23" s="13"/>
      <c r="X23" s="7"/>
      <c r="Y23" s="7"/>
      <c r="Z23" s="7"/>
      <c r="AA23" s="7"/>
      <c r="AB23" s="7"/>
      <c r="AC23" s="26"/>
      <c r="AD23" s="11"/>
      <c r="AE23" s="11"/>
      <c r="AF23" s="125"/>
      <c r="AG23" s="13"/>
      <c r="AH23" s="7"/>
      <c r="AI23" s="7"/>
      <c r="AJ23" s="7"/>
      <c r="AK23" s="7"/>
      <c r="AL23" s="7"/>
      <c r="AM23" s="26"/>
      <c r="AN23" s="11"/>
      <c r="AO23" s="11"/>
      <c r="AP23" s="125"/>
      <c r="AQ23" s="13"/>
      <c r="AR23" s="7"/>
      <c r="AS23" s="7"/>
      <c r="AT23" s="7"/>
      <c r="AU23" s="7"/>
      <c r="AV23" s="7"/>
      <c r="AW23" s="26"/>
      <c r="AX23" s="11"/>
      <c r="AY23" s="11"/>
      <c r="AZ23" s="125"/>
      <c r="BA23" s="13"/>
      <c r="BB23" s="7"/>
      <c r="BC23" s="7"/>
      <c r="BD23" s="7"/>
      <c r="BE23" s="7"/>
      <c r="BF23" s="7"/>
      <c r="BG23" s="26"/>
      <c r="BH23" s="11"/>
      <c r="BI23" s="11"/>
      <c r="BJ23" s="125"/>
      <c r="BK23" s="13"/>
      <c r="BL23" s="7"/>
      <c r="BM23" s="7"/>
      <c r="BN23" s="7"/>
      <c r="BO23" s="7"/>
      <c r="BP23" s="7"/>
      <c r="BQ23" s="26"/>
      <c r="BR23" s="11"/>
      <c r="BS23" s="11"/>
      <c r="BT23" s="125"/>
      <c r="BU23" s="13"/>
      <c r="BV23" s="7"/>
      <c r="BW23" s="7"/>
      <c r="BX23" s="7"/>
      <c r="BY23" s="7"/>
      <c r="BZ23" s="7"/>
      <c r="CA23" s="26"/>
      <c r="CB23" s="11"/>
      <c r="CC23" s="11"/>
      <c r="CD23" s="125"/>
      <c r="CE23" s="13"/>
      <c r="CF23" s="7"/>
      <c r="CG23" s="7"/>
      <c r="CH23" s="7"/>
      <c r="CI23" s="7"/>
      <c r="CJ23" s="7"/>
      <c r="CK23" s="26"/>
      <c r="CL23" s="11"/>
      <c r="CM23" s="11"/>
      <c r="CN23" s="125"/>
      <c r="CO23" s="13"/>
      <c r="CP23" s="7"/>
      <c r="CQ23" s="7"/>
      <c r="CR23" s="7"/>
      <c r="CS23" s="7"/>
      <c r="CT23" s="7"/>
      <c r="CU23" s="26"/>
      <c r="CV23" s="11"/>
      <c r="CW23" s="11"/>
      <c r="CX23" s="125"/>
      <c r="CY23" s="13"/>
      <c r="CZ23" s="7"/>
      <c r="DA23" s="7"/>
      <c r="DB23" s="7"/>
      <c r="DC23" s="7"/>
      <c r="DD23" s="7"/>
      <c r="DE23" s="26"/>
      <c r="DF23" s="11"/>
      <c r="DG23" s="11"/>
      <c r="DH23" s="125"/>
      <c r="DI23" s="13"/>
      <c r="DJ23" s="7"/>
      <c r="DK23" s="7"/>
      <c r="DL23" s="7"/>
      <c r="DM23" s="7"/>
      <c r="DN23" s="7"/>
      <c r="DO23" s="26"/>
      <c r="DP23" s="11"/>
      <c r="DQ23" s="11"/>
      <c r="DR23" s="125"/>
      <c r="DS23" s="13"/>
      <c r="DT23" s="7"/>
      <c r="DU23" s="7"/>
      <c r="DV23" s="7"/>
      <c r="DW23" s="7"/>
      <c r="DX23" s="7"/>
      <c r="DY23" s="26"/>
      <c r="DZ23" s="11"/>
      <c r="EA23" s="11"/>
      <c r="EB23" s="125"/>
      <c r="EC23" s="13"/>
      <c r="ED23" s="7"/>
      <c r="EE23" s="7"/>
      <c r="EF23" s="7"/>
      <c r="EG23" s="7"/>
      <c r="EH23" s="7"/>
      <c r="EI23" s="26"/>
      <c r="EJ23" s="11"/>
      <c r="EK23" s="11"/>
      <c r="EL23" s="125"/>
      <c r="EM23" s="13"/>
      <c r="EN23" s="7"/>
      <c r="EO23" s="7"/>
      <c r="EP23" s="7"/>
      <c r="EQ23" s="7"/>
      <c r="ER23" s="7"/>
      <c r="ES23" s="26"/>
      <c r="ET23" s="11"/>
      <c r="EU23" s="11"/>
      <c r="EV23" s="125"/>
      <c r="EW23" s="13"/>
      <c r="EX23" s="7"/>
      <c r="EY23" s="7"/>
      <c r="EZ23" s="7"/>
      <c r="FA23" s="7"/>
      <c r="FB23" s="7"/>
      <c r="FC23" s="26"/>
      <c r="FD23" s="11"/>
      <c r="FE23" s="11"/>
      <c r="FF23" s="125"/>
      <c r="FG23" s="13"/>
      <c r="FH23" s="7"/>
      <c r="FI23" s="7"/>
      <c r="FJ23" s="7"/>
      <c r="FK23" s="7"/>
      <c r="FL23" s="7"/>
      <c r="FM23" s="26"/>
      <c r="FN23" s="11"/>
      <c r="FO23" s="11"/>
      <c r="FP23" s="125"/>
      <c r="FQ23" s="13"/>
      <c r="FR23" s="7"/>
      <c r="FS23" s="7"/>
      <c r="FT23" s="7"/>
      <c r="FU23" s="7"/>
      <c r="FV23" s="7"/>
      <c r="FW23" s="26"/>
      <c r="FX23" s="11"/>
      <c r="FY23" s="11"/>
      <c r="FZ23" s="125"/>
      <c r="GA23" s="403"/>
      <c r="GB23" s="402"/>
      <c r="GC23" s="402"/>
      <c r="GD23" s="402"/>
      <c r="GE23" s="402"/>
      <c r="GF23" s="402"/>
      <c r="GG23" s="26"/>
      <c r="GH23" s="11"/>
      <c r="GI23" s="11"/>
      <c r="GJ23" s="125"/>
      <c r="GK23" s="13"/>
      <c r="GL23" s="7"/>
      <c r="GM23" s="7"/>
      <c r="GN23" s="7"/>
      <c r="GO23" s="7"/>
      <c r="GP23" s="7"/>
      <c r="GQ23" s="26"/>
      <c r="GR23" s="11"/>
      <c r="GS23" s="11"/>
      <c r="GT23" s="125"/>
      <c r="GU23" s="13"/>
      <c r="GV23" s="7"/>
      <c r="GW23" s="7"/>
      <c r="GX23" s="7"/>
      <c r="GY23" s="7"/>
      <c r="GZ23" s="7"/>
      <c r="HA23" s="26"/>
      <c r="HB23" s="11"/>
      <c r="HC23" s="11"/>
      <c r="HD23" s="125"/>
      <c r="HE23" s="13"/>
      <c r="HF23" s="7"/>
      <c r="HG23" s="7"/>
      <c r="HH23" s="7"/>
      <c r="HI23" s="7"/>
      <c r="HJ23" s="7"/>
      <c r="HK23" s="26"/>
      <c r="HL23" s="11"/>
      <c r="HM23" s="11"/>
      <c r="HN23" s="125"/>
      <c r="HO23" s="13"/>
      <c r="HP23" s="7"/>
      <c r="HQ23" s="7"/>
      <c r="HR23" s="7"/>
      <c r="HS23" s="7"/>
      <c r="HT23" s="7"/>
      <c r="HU23" s="26"/>
      <c r="HV23" s="11"/>
      <c r="HW23" s="11"/>
      <c r="HX23" s="125"/>
      <c r="HY23" s="403"/>
      <c r="HZ23" s="402"/>
      <c r="IA23" s="402"/>
      <c r="IB23" s="402"/>
      <c r="IC23" s="402"/>
      <c r="ID23" s="402"/>
      <c r="IE23" s="26"/>
      <c r="IF23" s="11"/>
      <c r="IG23" s="11"/>
      <c r="IH23" s="125"/>
      <c r="II23" s="403"/>
      <c r="IJ23" s="402"/>
      <c r="IK23" s="402"/>
      <c r="IL23" s="402"/>
      <c r="IM23" s="402"/>
      <c r="IN23" s="402"/>
      <c r="IO23" s="26"/>
      <c r="IP23" s="11"/>
      <c r="IQ23" s="11"/>
      <c r="IR23" s="125"/>
      <c r="IS23" s="13"/>
      <c r="IT23" s="7"/>
      <c r="IU23" s="7"/>
      <c r="IV23" s="7"/>
      <c r="IW23" s="7"/>
      <c r="IX23" s="7"/>
      <c r="IY23" s="26"/>
      <c r="IZ23" s="11"/>
      <c r="JA23" s="11"/>
      <c r="JB23" s="125"/>
      <c r="JC23" s="13"/>
      <c r="JD23" s="7"/>
      <c r="JE23" s="7"/>
      <c r="JF23" s="7"/>
      <c r="JG23" s="7"/>
      <c r="JH23" s="7"/>
      <c r="JI23" s="26"/>
      <c r="JJ23" s="11"/>
      <c r="JK23" s="11"/>
      <c r="JL23" s="125"/>
      <c r="JM23" s="403"/>
      <c r="JN23" s="402"/>
      <c r="JO23" s="402"/>
      <c r="JP23" s="402"/>
      <c r="JQ23" s="402"/>
      <c r="JR23" s="402"/>
      <c r="JS23" s="26"/>
      <c r="JT23" s="11"/>
      <c r="JU23" s="11"/>
      <c r="JV23" s="134"/>
      <c r="KF23" s="134"/>
      <c r="KP23" s="134"/>
    </row>
    <row xmlns:x14ac="http://schemas.microsoft.com/office/spreadsheetml/2009/9/ac" r="24" s="2" customFormat="true" x14ac:dyDescent="0.25">
      <c r="A24" s="416" t="str">
        <f ca="true">IF(ISBLANK('Data Summary'!A26),"",'Data Summary'!A26)</f>
        <v>CIV_2019_CEN</v>
      </c>
      <c r="B24" s="125"/>
      <c r="C24" s="13"/>
      <c r="D24" s="7"/>
      <c r="E24" s="7"/>
      <c r="F24" s="7"/>
      <c r="G24" s="7"/>
      <c r="H24" s="7"/>
      <c r="I24" s="26"/>
      <c r="J24" s="11"/>
      <c r="K24" s="11"/>
      <c r="L24" s="125"/>
      <c r="M24" s="13"/>
      <c r="N24" s="7"/>
      <c r="O24" s="7"/>
      <c r="P24" s="7"/>
      <c r="Q24" s="7"/>
      <c r="R24" s="7"/>
      <c r="S24" s="26"/>
      <c r="T24" s="11"/>
      <c r="U24" s="11"/>
      <c r="V24" s="125"/>
      <c r="W24" s="13"/>
      <c r="X24" s="7"/>
      <c r="Y24" s="7"/>
      <c r="Z24" s="7"/>
      <c r="AA24" s="7"/>
      <c r="AB24" s="7"/>
      <c r="AC24" s="26"/>
      <c r="AD24" s="11"/>
      <c r="AE24" s="11"/>
      <c r="AF24" s="125"/>
      <c r="AG24" s="13"/>
      <c r="AH24" s="7"/>
      <c r="AI24" s="7"/>
      <c r="AJ24" s="7"/>
      <c r="AK24" s="7"/>
      <c r="AL24" s="7"/>
      <c r="AM24" s="26"/>
      <c r="AN24" s="11"/>
      <c r="AO24" s="11"/>
      <c r="AP24" s="125"/>
      <c r="AQ24" s="13"/>
      <c r="AR24" s="7"/>
      <c r="AS24" s="7"/>
      <c r="AT24" s="7"/>
      <c r="AU24" s="7"/>
      <c r="AV24" s="7"/>
      <c r="AW24" s="26"/>
      <c r="AX24" s="11"/>
      <c r="AY24" s="11"/>
      <c r="AZ24" s="125"/>
      <c r="BA24" s="13"/>
      <c r="BB24" s="7"/>
      <c r="BC24" s="7"/>
      <c r="BD24" s="7"/>
      <c r="BE24" s="7"/>
      <c r="BF24" s="7"/>
      <c r="BG24" s="26"/>
      <c r="BH24" s="11"/>
      <c r="BI24" s="11"/>
      <c r="BJ24" s="125"/>
      <c r="BK24" s="13"/>
      <c r="BL24" s="7"/>
      <c r="BM24" s="7"/>
      <c r="BN24" s="7"/>
      <c r="BO24" s="7"/>
      <c r="BP24" s="7"/>
      <c r="BQ24" s="26"/>
      <c r="BR24" s="11"/>
      <c r="BS24" s="11"/>
      <c r="BT24" s="125"/>
      <c r="BU24" s="13"/>
      <c r="BV24" s="7"/>
      <c r="BW24" s="7"/>
      <c r="BX24" s="7"/>
      <c r="BY24" s="7"/>
      <c r="BZ24" s="7"/>
      <c r="CA24" s="26"/>
      <c r="CB24" s="11"/>
      <c r="CC24" s="11"/>
      <c r="CD24" s="125"/>
      <c r="CE24" s="13"/>
      <c r="CF24" s="7"/>
      <c r="CG24" s="7"/>
      <c r="CH24" s="7"/>
      <c r="CI24" s="7"/>
      <c r="CJ24" s="7"/>
      <c r="CK24" s="26"/>
      <c r="CL24" s="11"/>
      <c r="CM24" s="11"/>
      <c r="CN24" s="125"/>
      <c r="CO24" s="13"/>
      <c r="CP24" s="7"/>
      <c r="CQ24" s="7"/>
      <c r="CR24" s="7"/>
      <c r="CS24" s="7"/>
      <c r="CT24" s="7"/>
      <c r="CU24" s="26"/>
      <c r="CV24" s="11"/>
      <c r="CW24" s="11"/>
      <c r="CX24" s="125"/>
      <c r="CY24" s="13"/>
      <c r="CZ24" s="7"/>
      <c r="DA24" s="7"/>
      <c r="DB24" s="7"/>
      <c r="DC24" s="7"/>
      <c r="DD24" s="7"/>
      <c r="DE24" s="26"/>
      <c r="DF24" s="11"/>
      <c r="DG24" s="11"/>
      <c r="DH24" s="125"/>
      <c r="DI24" s="13"/>
      <c r="DJ24" s="7"/>
      <c r="DK24" s="7"/>
      <c r="DL24" s="7"/>
      <c r="DM24" s="7"/>
      <c r="DN24" s="7"/>
      <c r="DO24" s="26"/>
      <c r="DP24" s="11"/>
      <c r="DQ24" s="11"/>
      <c r="DR24" s="125"/>
      <c r="DS24" s="13"/>
      <c r="DT24" s="7"/>
      <c r="DU24" s="7"/>
      <c r="DV24" s="7"/>
      <c r="DW24" s="7"/>
      <c r="DX24" s="7"/>
      <c r="DY24" s="26"/>
      <c r="DZ24" s="11"/>
      <c r="EA24" s="11"/>
      <c r="EB24" s="125"/>
      <c r="EC24" s="13"/>
      <c r="ED24" s="7"/>
      <c r="EE24" s="7"/>
      <c r="EF24" s="7"/>
      <c r="EG24" s="7"/>
      <c r="EH24" s="7"/>
      <c r="EI24" s="26"/>
      <c r="EJ24" s="11"/>
      <c r="EK24" s="11"/>
      <c r="EL24" s="125"/>
      <c r="EM24" s="13"/>
      <c r="EN24" s="7"/>
      <c r="EO24" s="7"/>
      <c r="EP24" s="7"/>
      <c r="EQ24" s="7"/>
      <c r="ER24" s="7"/>
      <c r="ES24" s="26"/>
      <c r="ET24" s="11"/>
      <c r="EU24" s="11"/>
      <c r="EV24" s="125"/>
      <c r="EW24" s="13"/>
      <c r="EX24" s="7"/>
      <c r="EY24" s="7"/>
      <c r="EZ24" s="7"/>
      <c r="FA24" s="7"/>
      <c r="FB24" s="7"/>
      <c r="FC24" s="26"/>
      <c r="FD24" s="11"/>
      <c r="FE24" s="11"/>
      <c r="FF24" s="125"/>
      <c r="FG24" s="13"/>
      <c r="FH24" s="7"/>
      <c r="FI24" s="7"/>
      <c r="FJ24" s="7"/>
      <c r="FK24" s="7"/>
      <c r="FL24" s="7"/>
      <c r="FM24" s="26"/>
      <c r="FN24" s="11"/>
      <c r="FO24" s="11"/>
      <c r="FP24" s="125"/>
      <c r="FQ24" s="13"/>
      <c r="FR24" s="7"/>
      <c r="FS24" s="7"/>
      <c r="FT24" s="7"/>
      <c r="FU24" s="7"/>
      <c r="FV24" s="7"/>
      <c r="FW24" s="26"/>
      <c r="FX24" s="11"/>
      <c r="FY24" s="11"/>
      <c r="FZ24" s="125"/>
      <c r="GA24" s="403"/>
      <c r="GB24" s="402"/>
      <c r="GC24" s="402"/>
      <c r="GD24" s="402"/>
      <c r="GE24" s="402"/>
      <c r="GF24" s="402"/>
      <c r="GG24" s="26"/>
      <c r="GH24" s="11"/>
      <c r="GI24" s="11"/>
      <c r="GJ24" s="125"/>
      <c r="GK24" s="13"/>
      <c r="GL24" s="7"/>
      <c r="GM24" s="7"/>
      <c r="GN24" s="7"/>
      <c r="GO24" s="7"/>
      <c r="GP24" s="7"/>
      <c r="GQ24" s="26"/>
      <c r="GR24" s="11"/>
      <c r="GS24" s="11"/>
      <c r="GT24" s="125"/>
      <c r="GU24" s="13"/>
      <c r="GV24" s="7"/>
      <c r="GW24" s="7"/>
      <c r="GX24" s="7"/>
      <c r="GY24" s="7"/>
      <c r="GZ24" s="7"/>
      <c r="HA24" s="26"/>
      <c r="HB24" s="11"/>
      <c r="HC24" s="11"/>
      <c r="HD24" s="125"/>
      <c r="HE24" s="13"/>
      <c r="HF24" s="7"/>
      <c r="HG24" s="7"/>
      <c r="HH24" s="7"/>
      <c r="HI24" s="7"/>
      <c r="HJ24" s="7"/>
      <c r="HK24" s="26"/>
      <c r="HL24" s="11"/>
      <c r="HM24" s="11"/>
      <c r="HN24" s="125"/>
      <c r="HO24" s="13"/>
      <c r="HP24" s="7"/>
      <c r="HQ24" s="7"/>
      <c r="HR24" s="7"/>
      <c r="HS24" s="7"/>
      <c r="HT24" s="7"/>
      <c r="HU24" s="26"/>
      <c r="HV24" s="11"/>
      <c r="HW24" s="11"/>
      <c r="HX24" s="125"/>
      <c r="HY24" s="403"/>
      <c r="HZ24" s="402"/>
      <c r="IA24" s="402"/>
      <c r="IB24" s="402"/>
      <c r="IC24" s="402"/>
      <c r="ID24" s="402"/>
      <c r="IE24" s="26"/>
      <c r="IF24" s="11"/>
      <c r="IG24" s="11"/>
      <c r="IH24" s="125"/>
      <c r="II24" s="403"/>
      <c r="IJ24" s="402"/>
      <c r="IK24" s="402"/>
      <c r="IL24" s="402"/>
      <c r="IM24" s="402"/>
      <c r="IN24" s="402"/>
      <c r="IO24" s="26"/>
      <c r="IP24" s="11"/>
      <c r="IQ24" s="11"/>
      <c r="IR24" s="125"/>
      <c r="IS24" s="13"/>
      <c r="IT24" s="7"/>
      <c r="IU24" s="7"/>
      <c r="IV24" s="7"/>
      <c r="IW24" s="7"/>
      <c r="IX24" s="7"/>
      <c r="IY24" s="26"/>
      <c r="IZ24" s="11"/>
      <c r="JA24" s="11"/>
      <c r="JB24" s="125"/>
      <c r="JC24" s="13"/>
      <c r="JD24" s="7"/>
      <c r="JE24" s="7"/>
      <c r="JF24" s="7"/>
      <c r="JG24" s="7"/>
      <c r="JH24" s="7"/>
      <c r="JI24" s="26"/>
      <c r="JJ24" s="11"/>
      <c r="JK24" s="11"/>
      <c r="JL24" s="125"/>
      <c r="JM24" s="403"/>
      <c r="JN24" s="402"/>
      <c r="JO24" s="402"/>
      <c r="JP24" s="402"/>
      <c r="JQ24" s="402"/>
      <c r="JR24" s="402"/>
      <c r="JS24" s="26"/>
      <c r="JT24" s="11"/>
      <c r="JU24" s="11"/>
      <c r="JV24" s="134"/>
      <c r="KF24" s="134"/>
      <c r="KP24" s="134"/>
    </row>
    <row xmlns:x14ac="http://schemas.microsoft.com/office/spreadsheetml/2009/9/ac" r="25" s="2" customFormat="true" x14ac:dyDescent="0.25">
      <c r="A25" s="416" t="str">
        <f ca="true">IF(ISBLANK('Data Summary'!A27),"",'Data Summary'!A27)</f>
        <v>CIV_2020_EMIS</v>
      </c>
      <c r="B25" s="125"/>
      <c r="C25" s="13"/>
      <c r="D25" s="7"/>
      <c r="E25" s="7"/>
      <c r="F25" s="7"/>
      <c r="G25" s="7"/>
      <c r="H25" s="7"/>
      <c r="I25" s="26"/>
      <c r="J25" s="11"/>
      <c r="K25" s="11"/>
      <c r="L25" s="125"/>
      <c r="M25" s="13"/>
      <c r="N25" s="7"/>
      <c r="O25" s="7"/>
      <c r="P25" s="7"/>
      <c r="Q25" s="7"/>
      <c r="R25" s="7"/>
      <c r="S25" s="26"/>
      <c r="T25" s="11"/>
      <c r="U25" s="11"/>
      <c r="V25" s="125"/>
      <c r="W25" s="13"/>
      <c r="X25" s="7"/>
      <c r="Y25" s="7"/>
      <c r="Z25" s="7"/>
      <c r="AA25" s="7"/>
      <c r="AB25" s="7"/>
      <c r="AC25" s="26"/>
      <c r="AD25" s="11"/>
      <c r="AE25" s="11"/>
      <c r="AF25" s="125"/>
      <c r="AG25" s="13"/>
      <c r="AH25" s="7"/>
      <c r="AI25" s="7"/>
      <c r="AJ25" s="7"/>
      <c r="AK25" s="7"/>
      <c r="AL25" s="7"/>
      <c r="AM25" s="26"/>
      <c r="AN25" s="11"/>
      <c r="AO25" s="11"/>
      <c r="AP25" s="125"/>
      <c r="AQ25" s="13"/>
      <c r="AR25" s="7"/>
      <c r="AS25" s="7"/>
      <c r="AT25" s="7"/>
      <c r="AU25" s="7"/>
      <c r="AV25" s="7"/>
      <c r="AW25" s="26"/>
      <c r="AX25" s="11"/>
      <c r="AY25" s="11"/>
      <c r="AZ25" s="125"/>
      <c r="BA25" s="13"/>
      <c r="BB25" s="7"/>
      <c r="BC25" s="7"/>
      <c r="BD25" s="7"/>
      <c r="BE25" s="7"/>
      <c r="BF25" s="7"/>
      <c r="BG25" s="26"/>
      <c r="BH25" s="11"/>
      <c r="BI25" s="11"/>
      <c r="BJ25" s="125"/>
      <c r="BK25" s="13"/>
      <c r="BL25" s="7"/>
      <c r="BM25" s="7"/>
      <c r="BN25" s="7"/>
      <c r="BO25" s="7"/>
      <c r="BP25" s="7"/>
      <c r="BQ25" s="26"/>
      <c r="BR25" s="11"/>
      <c r="BS25" s="11"/>
      <c r="BT25" s="125"/>
      <c r="BU25" s="13"/>
      <c r="BV25" s="7"/>
      <c r="BW25" s="7"/>
      <c r="BX25" s="7"/>
      <c r="BY25" s="7"/>
      <c r="BZ25" s="7"/>
      <c r="CA25" s="26"/>
      <c r="CB25" s="11"/>
      <c r="CC25" s="11"/>
      <c r="CD25" s="125"/>
      <c r="CE25" s="13"/>
      <c r="CF25" s="7"/>
      <c r="CG25" s="7"/>
      <c r="CH25" s="7"/>
      <c r="CI25" s="7"/>
      <c r="CJ25" s="7"/>
      <c r="CK25" s="26"/>
      <c r="CL25" s="11"/>
      <c r="CM25" s="11"/>
      <c r="CN25" s="125"/>
      <c r="CO25" s="13"/>
      <c r="CP25" s="7"/>
      <c r="CQ25" s="7"/>
      <c r="CR25" s="7"/>
      <c r="CS25" s="7"/>
      <c r="CT25" s="7"/>
      <c r="CU25" s="26"/>
      <c r="CV25" s="11"/>
      <c r="CW25" s="11"/>
      <c r="CX25" s="125"/>
      <c r="CY25" s="13"/>
      <c r="CZ25" s="7"/>
      <c r="DA25" s="7"/>
      <c r="DB25" s="7"/>
      <c r="DC25" s="7"/>
      <c r="DD25" s="7"/>
      <c r="DE25" s="26"/>
      <c r="DF25" s="11"/>
      <c r="DG25" s="11"/>
      <c r="DH25" s="125"/>
      <c r="DI25" s="13"/>
      <c r="DJ25" s="7"/>
      <c r="DK25" s="7"/>
      <c r="DL25" s="7"/>
      <c r="DM25" s="7"/>
      <c r="DN25" s="7"/>
      <c r="DO25" s="26"/>
      <c r="DP25" s="11"/>
      <c r="DQ25" s="11"/>
      <c r="DR25" s="125"/>
      <c r="DS25" s="13"/>
      <c r="DT25" s="7"/>
      <c r="DU25" s="7"/>
      <c r="DV25" s="7"/>
      <c r="DW25" s="7"/>
      <c r="DX25" s="7"/>
      <c r="DY25" s="26"/>
      <c r="DZ25" s="11"/>
      <c r="EA25" s="11"/>
      <c r="EB25" s="125"/>
      <c r="EC25" s="13"/>
      <c r="ED25" s="7"/>
      <c r="EE25" s="7"/>
      <c r="EF25" s="7"/>
      <c r="EG25" s="7"/>
      <c r="EH25" s="7"/>
      <c r="EI25" s="26"/>
      <c r="EJ25" s="11"/>
      <c r="EK25" s="11"/>
      <c r="EL25" s="125"/>
      <c r="EM25" s="13"/>
      <c r="EN25" s="7"/>
      <c r="EO25" s="7"/>
      <c r="EP25" s="7"/>
      <c r="EQ25" s="7"/>
      <c r="ER25" s="7"/>
      <c r="ES25" s="26"/>
      <c r="ET25" s="11"/>
      <c r="EU25" s="11"/>
      <c r="EV25" s="125"/>
      <c r="EW25" s="13"/>
      <c r="EX25" s="7"/>
      <c r="EY25" s="7"/>
      <c r="EZ25" s="7"/>
      <c r="FA25" s="7"/>
      <c r="FB25" s="7"/>
      <c r="FC25" s="26"/>
      <c r="FD25" s="11"/>
      <c r="FE25" s="11"/>
      <c r="FF25" s="125"/>
      <c r="FG25" s="13"/>
      <c r="FH25" s="7"/>
      <c r="FI25" s="7"/>
      <c r="FJ25" s="7"/>
      <c r="FK25" s="7"/>
      <c r="FL25" s="7"/>
      <c r="FM25" s="26"/>
      <c r="FN25" s="11"/>
      <c r="FO25" s="11"/>
      <c r="FP25" s="125"/>
      <c r="FQ25" s="13"/>
      <c r="FR25" s="7"/>
      <c r="FS25" s="7"/>
      <c r="FT25" s="7"/>
      <c r="FU25" s="7"/>
      <c r="FV25" s="7"/>
      <c r="FW25" s="26"/>
      <c r="FX25" s="11"/>
      <c r="FY25" s="11"/>
      <c r="FZ25" s="125"/>
      <c r="GA25" s="403"/>
      <c r="GB25" s="402"/>
      <c r="GC25" s="402"/>
      <c r="GD25" s="402"/>
      <c r="GE25" s="402"/>
      <c r="GF25" s="402"/>
      <c r="GG25" s="26"/>
      <c r="GH25" s="11"/>
      <c r="GI25" s="11"/>
      <c r="GJ25" s="125"/>
      <c r="GK25" s="13"/>
      <c r="GL25" s="7"/>
      <c r="GM25" s="7"/>
      <c r="GN25" s="7"/>
      <c r="GO25" s="7"/>
      <c r="GP25" s="7"/>
      <c r="GQ25" s="26"/>
      <c r="GR25" s="11"/>
      <c r="GS25" s="11"/>
      <c r="GT25" s="125"/>
      <c r="GU25" s="13"/>
      <c r="GV25" s="7"/>
      <c r="GW25" s="7"/>
      <c r="GX25" s="7"/>
      <c r="GY25" s="7"/>
      <c r="GZ25" s="7"/>
      <c r="HA25" s="26"/>
      <c r="HB25" s="11"/>
      <c r="HC25" s="11"/>
      <c r="HD25" s="125"/>
      <c r="HE25" s="13"/>
      <c r="HF25" s="7"/>
      <c r="HG25" s="7"/>
      <c r="HH25" s="7"/>
      <c r="HI25" s="7"/>
      <c r="HJ25" s="7"/>
      <c r="HK25" s="26"/>
      <c r="HL25" s="11"/>
      <c r="HM25" s="11"/>
      <c r="HN25" s="125"/>
      <c r="HO25" s="13"/>
      <c r="HP25" s="7"/>
      <c r="HQ25" s="7"/>
      <c r="HR25" s="7"/>
      <c r="HS25" s="7"/>
      <c r="HT25" s="7"/>
      <c r="HU25" s="26"/>
      <c r="HV25" s="11"/>
      <c r="HW25" s="11"/>
      <c r="HX25" s="125"/>
      <c r="HY25" s="403"/>
      <c r="HZ25" s="402"/>
      <c r="IA25" s="402"/>
      <c r="IB25" s="402"/>
      <c r="IC25" s="402"/>
      <c r="ID25" s="402"/>
      <c r="IE25" s="26"/>
      <c r="IF25" s="11"/>
      <c r="IG25" s="11"/>
      <c r="IH25" s="125"/>
      <c r="II25" s="403"/>
      <c r="IJ25" s="402"/>
      <c r="IK25" s="402"/>
      <c r="IL25" s="402"/>
      <c r="IM25" s="402"/>
      <c r="IN25" s="402"/>
      <c r="IO25" s="26"/>
      <c r="IP25" s="11"/>
      <c r="IQ25" s="11"/>
      <c r="IR25" s="125"/>
      <c r="IS25" s="13"/>
      <c r="IT25" s="7"/>
      <c r="IU25" s="7"/>
      <c r="IV25" s="7"/>
      <c r="IW25" s="7"/>
      <c r="IX25" s="7"/>
      <c r="IY25" s="26"/>
      <c r="IZ25" s="11"/>
      <c r="JA25" s="11"/>
      <c r="JB25" s="125"/>
      <c r="JC25" s="13"/>
      <c r="JD25" s="7"/>
      <c r="JE25" s="7"/>
      <c r="JF25" s="7"/>
      <c r="JG25" s="7"/>
      <c r="JH25" s="7"/>
      <c r="JI25" s="26"/>
      <c r="JJ25" s="11"/>
      <c r="JK25" s="11"/>
      <c r="JL25" s="125"/>
      <c r="JM25" s="403"/>
      <c r="JN25" s="402"/>
      <c r="JO25" s="402"/>
      <c r="JP25" s="402"/>
      <c r="JQ25" s="402"/>
      <c r="JR25" s="402"/>
      <c r="JS25" s="26"/>
      <c r="JT25" s="11"/>
      <c r="JU25" s="11"/>
      <c r="JV25" s="134"/>
      <c r="KF25" s="134"/>
      <c r="KP25" s="134"/>
    </row>
    <row xmlns:x14ac="http://schemas.microsoft.com/office/spreadsheetml/2009/9/ac" r="26" s="2" customFormat="true" ht="83.25" customHeight="true" x14ac:dyDescent="0.25">
      <c r="A26" s="416" t="str">
        <f ca="true">IF(ISBLANK('Data Summary'!A28),"",'Data Summary'!A28)</f>
        <v>CIV_2020_CEN</v>
      </c>
      <c r="B26" s="126" t="s">
        <v>12</v>
      </c>
      <c r="C26" s="601" t="s">
        <v>249</v>
      </c>
      <c r="D26" s="601"/>
      <c r="E26" s="601"/>
      <c r="F26" s="601"/>
      <c r="G26" s="601"/>
      <c r="H26" s="601"/>
      <c r="I26" s="602"/>
      <c r="J26" s="11"/>
      <c r="K26" s="11"/>
      <c r="L26" s="126" t="s">
        <v>12</v>
      </c>
      <c r="M26" s="601" t="s">
        <v>203</v>
      </c>
      <c r="N26" s="601"/>
      <c r="O26" s="601"/>
      <c r="P26" s="601"/>
      <c r="Q26" s="601"/>
      <c r="R26" s="601"/>
      <c r="S26" s="602"/>
      <c r="T26" s="11"/>
      <c r="U26" s="11"/>
      <c r="V26" s="126" t="s">
        <v>12</v>
      </c>
      <c r="W26" s="601" t="s">
        <v>204</v>
      </c>
      <c r="X26" s="601"/>
      <c r="Y26" s="601"/>
      <c r="Z26" s="601"/>
      <c r="AA26" s="601"/>
      <c r="AB26" s="601"/>
      <c r="AC26" s="602"/>
      <c r="AD26" s="11"/>
      <c r="AE26" s="11"/>
      <c r="AF26" s="126" t="s">
        <v>12</v>
      </c>
      <c r="AG26" s="601" t="s">
        <v>258</v>
      </c>
      <c r="AH26" s="601"/>
      <c r="AI26" s="601"/>
      <c r="AJ26" s="601"/>
      <c r="AK26" s="601"/>
      <c r="AL26" s="601"/>
      <c r="AM26" s="602"/>
      <c r="AN26" s="11"/>
      <c r="AO26" s="11"/>
      <c r="AP26" s="126" t="s">
        <v>12</v>
      </c>
      <c r="AQ26" s="601" t="s">
        <v>208</v>
      </c>
      <c r="AR26" s="601"/>
      <c r="AS26" s="601"/>
      <c r="AT26" s="601"/>
      <c r="AU26" s="601"/>
      <c r="AV26" s="601"/>
      <c r="AW26" s="602"/>
      <c r="AX26" s="11"/>
      <c r="AY26" s="11"/>
      <c r="AZ26" s="126" t="s">
        <v>12</v>
      </c>
      <c r="BA26" s="601" t="s">
        <v>258</v>
      </c>
      <c r="BB26" s="601"/>
      <c r="BC26" s="601"/>
      <c r="BD26" s="601"/>
      <c r="BE26" s="601"/>
      <c r="BF26" s="601"/>
      <c r="BG26" s="602"/>
      <c r="BH26" s="11"/>
      <c r="BI26" s="11"/>
      <c r="BJ26" s="126" t="s">
        <v>12</v>
      </c>
      <c r="BK26" s="603" t="s">
        <v>250</v>
      </c>
      <c r="BL26" s="603"/>
      <c r="BM26" s="603"/>
      <c r="BN26" s="603"/>
      <c r="BO26" s="603"/>
      <c r="BP26" s="603"/>
      <c r="BQ26" s="604"/>
      <c r="BR26" s="11"/>
      <c r="BS26" s="11"/>
      <c r="BT26" s="126" t="s">
        <v>12</v>
      </c>
      <c r="BU26" s="601" t="s">
        <v>259</v>
      </c>
      <c r="BV26" s="601"/>
      <c r="BW26" s="601"/>
      <c r="BX26" s="601"/>
      <c r="BY26" s="601"/>
      <c r="BZ26" s="601"/>
      <c r="CA26" s="602"/>
      <c r="CB26" s="11"/>
      <c r="CC26" s="11"/>
      <c r="CD26" s="126" t="s">
        <v>12</v>
      </c>
      <c r="CE26" s="606" t="s">
        <v>251</v>
      </c>
      <c r="CF26" s="607"/>
      <c r="CG26" s="607"/>
      <c r="CH26" s="607"/>
      <c r="CI26" s="607"/>
      <c r="CJ26" s="607"/>
      <c r="CK26" s="608"/>
      <c r="CL26" s="11"/>
      <c r="CM26" s="11"/>
      <c r="CN26" s="126" t="s">
        <v>12</v>
      </c>
      <c r="CO26" s="601" t="s">
        <v>260</v>
      </c>
      <c r="CP26" s="601"/>
      <c r="CQ26" s="601"/>
      <c r="CR26" s="601"/>
      <c r="CS26" s="601"/>
      <c r="CT26" s="601"/>
      <c r="CU26" s="602"/>
      <c r="CV26" s="11"/>
      <c r="CW26" s="11"/>
      <c r="CX26" s="126" t="s">
        <v>12</v>
      </c>
      <c r="CY26" s="598" t="s">
        <v>210</v>
      </c>
      <c r="CZ26" s="599"/>
      <c r="DA26" s="599"/>
      <c r="DB26" s="599"/>
      <c r="DC26" s="599"/>
      <c r="DD26" s="599"/>
      <c r="DE26" s="600"/>
      <c r="DF26" s="11"/>
      <c r="DG26" s="11"/>
      <c r="DH26" s="126" t="s">
        <v>12</v>
      </c>
      <c r="DI26" s="601" t="s">
        <v>261</v>
      </c>
      <c r="DJ26" s="601"/>
      <c r="DK26" s="601"/>
      <c r="DL26" s="601"/>
      <c r="DM26" s="601"/>
      <c r="DN26" s="601"/>
      <c r="DO26" s="602"/>
      <c r="DP26" s="11"/>
      <c r="DQ26" s="11"/>
      <c r="DR26" s="126" t="s">
        <v>12</v>
      </c>
      <c r="DS26" s="603" t="s">
        <v>252</v>
      </c>
      <c r="DT26" s="603"/>
      <c r="DU26" s="603"/>
      <c r="DV26" s="603"/>
      <c r="DW26" s="603"/>
      <c r="DX26" s="603"/>
      <c r="DY26" s="604"/>
      <c r="DZ26" s="11"/>
      <c r="EA26" s="11"/>
      <c r="EB26" s="126" t="s">
        <v>12</v>
      </c>
      <c r="EC26" s="601" t="s">
        <v>262</v>
      </c>
      <c r="ED26" s="601"/>
      <c r="EE26" s="601"/>
      <c r="EF26" s="601"/>
      <c r="EG26" s="601"/>
      <c r="EH26" s="601"/>
      <c r="EI26" s="602"/>
      <c r="EJ26" s="11"/>
      <c r="EK26" s="11"/>
      <c r="EL26" s="126" t="s">
        <v>12</v>
      </c>
      <c r="EM26" s="601" t="s">
        <v>263</v>
      </c>
      <c r="EN26" s="601"/>
      <c r="EO26" s="601"/>
      <c r="EP26" s="601"/>
      <c r="EQ26" s="601"/>
      <c r="ER26" s="601"/>
      <c r="ES26" s="602"/>
      <c r="ET26" s="11"/>
      <c r="EU26" s="11"/>
      <c r="EV26" s="126" t="s">
        <v>12</v>
      </c>
      <c r="EW26" s="603" t="s">
        <v>253</v>
      </c>
      <c r="EX26" s="603"/>
      <c r="EY26" s="603"/>
      <c r="EZ26" s="603"/>
      <c r="FA26" s="603"/>
      <c r="FB26" s="603"/>
      <c r="FC26" s="604"/>
      <c r="FD26" s="11"/>
      <c r="FE26" s="11"/>
      <c r="FF26" s="126" t="s">
        <v>12</v>
      </c>
      <c r="FG26" s="601" t="s">
        <v>264</v>
      </c>
      <c r="FH26" s="601"/>
      <c r="FI26" s="601"/>
      <c r="FJ26" s="601"/>
      <c r="FK26" s="601"/>
      <c r="FL26" s="601"/>
      <c r="FM26" s="602"/>
      <c r="FN26" s="11"/>
      <c r="FO26" s="11"/>
      <c r="FP26" s="126" t="s">
        <v>12</v>
      </c>
      <c r="FQ26" s="603" t="s">
        <v>254</v>
      </c>
      <c r="FR26" s="603"/>
      <c r="FS26" s="603"/>
      <c r="FT26" s="603"/>
      <c r="FU26" s="603"/>
      <c r="FV26" s="603"/>
      <c r="FW26" s="604"/>
      <c r="FX26" s="11"/>
      <c r="FY26" s="11"/>
      <c r="FZ26" s="126" t="s">
        <v>12</v>
      </c>
      <c r="GA26" s="598" t="s">
        <v>311</v>
      </c>
      <c r="GB26" s="599"/>
      <c r="GC26" s="599"/>
      <c r="GD26" s="599"/>
      <c r="GE26" s="599"/>
      <c r="GF26" s="599"/>
      <c r="GG26" s="600"/>
      <c r="GH26" s="11"/>
      <c r="GI26" s="11"/>
      <c r="GJ26" s="126" t="s">
        <v>12</v>
      </c>
      <c r="GK26" s="601" t="s">
        <v>324</v>
      </c>
      <c r="GL26" s="601"/>
      <c r="GM26" s="601"/>
      <c r="GN26" s="601"/>
      <c r="GO26" s="601"/>
      <c r="GP26" s="601"/>
      <c r="GQ26" s="602"/>
      <c r="GR26" s="11"/>
      <c r="GS26" s="11"/>
      <c r="GT26" s="126" t="s">
        <v>12</v>
      </c>
      <c r="GU26" s="598" t="s">
        <v>362</v>
      </c>
      <c r="GV26" s="599"/>
      <c r="GW26" s="599"/>
      <c r="GX26" s="599"/>
      <c r="GY26" s="599"/>
      <c r="GZ26" s="599"/>
      <c r="HA26" s="600"/>
      <c r="HB26" s="11"/>
      <c r="HC26" s="11"/>
      <c r="HD26" s="126" t="s">
        <v>12</v>
      </c>
      <c r="HE26" s="601" t="s">
        <v>325</v>
      </c>
      <c r="HF26" s="601"/>
      <c r="HG26" s="601"/>
      <c r="HH26" s="601"/>
      <c r="HI26" s="601"/>
      <c r="HJ26" s="601"/>
      <c r="HK26" s="602"/>
      <c r="HL26" s="11"/>
      <c r="HM26" s="11"/>
      <c r="HN26" s="126" t="s">
        <v>12</v>
      </c>
      <c r="HO26" s="598" t="s">
        <v>363</v>
      </c>
      <c r="HP26" s="599"/>
      <c r="HQ26" s="599"/>
      <c r="HR26" s="599"/>
      <c r="HS26" s="599"/>
      <c r="HT26" s="599"/>
      <c r="HU26" s="600"/>
      <c r="HV26" s="11"/>
      <c r="HW26" s="11"/>
      <c r="HX26" s="126" t="s">
        <v>12</v>
      </c>
      <c r="HY26" s="598" t="s">
        <v>355</v>
      </c>
      <c r="HZ26" s="599"/>
      <c r="IA26" s="599"/>
      <c r="IB26" s="599"/>
      <c r="IC26" s="599"/>
      <c r="ID26" s="599"/>
      <c r="IE26" s="600"/>
      <c r="IF26" s="11"/>
      <c r="IG26" s="11"/>
      <c r="IH26" s="126" t="s">
        <v>12</v>
      </c>
      <c r="II26" s="598" t="s">
        <v>355</v>
      </c>
      <c r="IJ26" s="599"/>
      <c r="IK26" s="599"/>
      <c r="IL26" s="599"/>
      <c r="IM26" s="599"/>
      <c r="IN26" s="599"/>
      <c r="IO26" s="600"/>
      <c r="IP26" s="11"/>
      <c r="IQ26" s="11"/>
      <c r="IR26" s="126" t="s">
        <v>12</v>
      </c>
      <c r="IS26" s="598" t="s">
        <v>326</v>
      </c>
      <c r="IT26" s="599"/>
      <c r="IU26" s="599"/>
      <c r="IV26" s="599"/>
      <c r="IW26" s="599"/>
      <c r="IX26" s="599"/>
      <c r="IY26" s="600"/>
      <c r="IZ26" s="11"/>
      <c r="JA26" s="11"/>
      <c r="JB26" s="126" t="s">
        <v>12</v>
      </c>
      <c r="JC26" s="598" t="s">
        <v>326</v>
      </c>
      <c r="JD26" s="599"/>
      <c r="JE26" s="599"/>
      <c r="JF26" s="599"/>
      <c r="JG26" s="599"/>
      <c r="JH26" s="599"/>
      <c r="JI26" s="600"/>
      <c r="JJ26" s="11"/>
      <c r="JK26" s="11"/>
      <c r="JL26" s="126" t="s">
        <v>12</v>
      </c>
      <c r="JM26" s="598" t="s">
        <v>355</v>
      </c>
      <c r="JN26" s="599"/>
      <c r="JO26" s="599"/>
      <c r="JP26" s="599"/>
      <c r="JQ26" s="599"/>
      <c r="JR26" s="599"/>
      <c r="JS26" s="600"/>
      <c r="JT26" s="11"/>
      <c r="JU26" s="11"/>
      <c r="JV26" s="134"/>
      <c r="KF26" s="134"/>
      <c r="KP26" s="134"/>
    </row>
    <row xmlns:x14ac="http://schemas.microsoft.com/office/spreadsheetml/2009/9/ac" r="27" s="2" customFormat="true" ht="15.75" customHeight="true" x14ac:dyDescent="0.25">
      <c r="A27" s="416" t="str">
        <f ca="true">IF(ISBLANK('Data Summary'!A29),"",'Data Summary'!A29)</f>
        <v>CIV_2020_UIS</v>
      </c>
      <c r="B27" s="126"/>
      <c r="C27" s="64" t="s">
        <v>120</v>
      </c>
      <c r="D27" s="110"/>
      <c r="E27" s="110"/>
      <c r="F27" s="110"/>
      <c r="G27" s="110"/>
      <c r="H27" s="110"/>
      <c r="I27" s="101"/>
      <c r="J27" s="11"/>
      <c r="K27" s="11"/>
      <c r="L27" s="126"/>
      <c r="M27" s="64" t="s">
        <v>120</v>
      </c>
      <c r="N27" s="52" t="s">
        <v>162</v>
      </c>
      <c r="O27" s="52" t="s">
        <v>162</v>
      </c>
      <c r="P27" s="52" t="s">
        <v>162</v>
      </c>
      <c r="Q27" s="52" t="s">
        <v>162</v>
      </c>
      <c r="R27" s="52" t="s">
        <v>162</v>
      </c>
      <c r="S27" s="152"/>
      <c r="T27" s="11"/>
      <c r="U27" s="11"/>
      <c r="V27" s="126"/>
      <c r="W27" s="64" t="s">
        <v>120</v>
      </c>
      <c r="X27" s="110"/>
      <c r="Y27" s="110"/>
      <c r="Z27" s="110"/>
      <c r="AA27" s="110"/>
      <c r="AB27" s="110"/>
      <c r="AC27" s="152"/>
      <c r="AD27" s="11"/>
      <c r="AE27" s="11"/>
      <c r="AF27" s="126"/>
      <c r="AG27" s="64" t="s">
        <v>120</v>
      </c>
      <c r="AH27" s="110"/>
      <c r="AI27" s="110"/>
      <c r="AJ27" s="110"/>
      <c r="AK27" s="110"/>
      <c r="AL27" s="110"/>
      <c r="AM27" s="152"/>
      <c r="AN27" s="11"/>
      <c r="AO27" s="11"/>
      <c r="AP27" s="126"/>
      <c r="AQ27" s="64" t="s">
        <v>120</v>
      </c>
      <c r="AR27" s="110"/>
      <c r="AS27" s="110"/>
      <c r="AT27" s="110"/>
      <c r="AU27" s="110"/>
      <c r="AV27" s="110"/>
      <c r="AW27" s="101"/>
      <c r="AX27" s="11"/>
      <c r="AY27" s="11"/>
      <c r="AZ27" s="126"/>
      <c r="BA27" s="64" t="s">
        <v>120</v>
      </c>
      <c r="BB27" s="110"/>
      <c r="BC27" s="110"/>
      <c r="BD27" s="110"/>
      <c r="BE27" s="110"/>
      <c r="BF27" s="110"/>
      <c r="BG27" s="152"/>
      <c r="BH27" s="11"/>
      <c r="BI27" s="11"/>
      <c r="BJ27" s="126"/>
      <c r="BK27" s="64" t="s">
        <v>120</v>
      </c>
      <c r="BL27" s="110"/>
      <c r="BM27" s="110"/>
      <c r="BN27" s="110"/>
      <c r="BO27" s="110"/>
      <c r="BP27" s="110"/>
      <c r="BQ27" s="101"/>
      <c r="BR27" s="11"/>
      <c r="BS27" s="11"/>
      <c r="BT27" s="126"/>
      <c r="BU27" s="64" t="s">
        <v>120</v>
      </c>
      <c r="BV27" s="110"/>
      <c r="BW27" s="110"/>
      <c r="BX27" s="110"/>
      <c r="BY27" s="110"/>
      <c r="BZ27" s="110"/>
      <c r="CA27" s="152"/>
      <c r="CB27" s="11"/>
      <c r="CC27" s="11"/>
      <c r="CD27" s="126"/>
      <c r="CE27" s="64" t="s">
        <v>120</v>
      </c>
      <c r="CF27" s="111"/>
      <c r="CG27" s="111"/>
      <c r="CH27" s="111"/>
      <c r="CI27" s="111"/>
      <c r="CJ27" s="111"/>
      <c r="CK27" s="112"/>
      <c r="CL27" s="11"/>
      <c r="CM27" s="11"/>
      <c r="CN27" s="126"/>
      <c r="CO27" s="64" t="s">
        <v>120</v>
      </c>
      <c r="CP27" s="110"/>
      <c r="CQ27" s="110"/>
      <c r="CR27" s="110"/>
      <c r="CS27" s="110"/>
      <c r="CT27" s="110"/>
      <c r="CU27" s="152"/>
      <c r="CV27" s="11"/>
      <c r="CW27" s="11"/>
      <c r="CX27" s="126"/>
      <c r="CY27" s="64" t="s">
        <v>120</v>
      </c>
      <c r="CZ27" s="110"/>
      <c r="DA27" s="110"/>
      <c r="DB27" s="110"/>
      <c r="DC27" s="110"/>
      <c r="DD27" s="110"/>
      <c r="DE27" s="101"/>
      <c r="DF27" s="11"/>
      <c r="DG27" s="11"/>
      <c r="DH27" s="126"/>
      <c r="DI27" s="64" t="s">
        <v>120</v>
      </c>
      <c r="DJ27" s="110"/>
      <c r="DK27" s="110"/>
      <c r="DL27" s="110"/>
      <c r="DM27" s="110"/>
      <c r="DN27" s="110"/>
      <c r="DO27" s="152"/>
      <c r="DP27" s="11"/>
      <c r="DQ27" s="11"/>
      <c r="DR27" s="126"/>
      <c r="DS27" s="64" t="s">
        <v>120</v>
      </c>
      <c r="DT27" s="110"/>
      <c r="DU27" s="110"/>
      <c r="DV27" s="110"/>
      <c r="DW27" s="110"/>
      <c r="DX27" s="110"/>
      <c r="DY27" s="149"/>
      <c r="DZ27" s="11"/>
      <c r="EA27" s="11"/>
      <c r="EB27" s="126"/>
      <c r="EC27" s="64" t="s">
        <v>120</v>
      </c>
      <c r="ED27" s="110"/>
      <c r="EE27" s="110"/>
      <c r="EF27" s="110"/>
      <c r="EG27" s="110"/>
      <c r="EH27" s="110"/>
      <c r="EI27" s="152"/>
      <c r="EJ27" s="11"/>
      <c r="EK27" s="11"/>
      <c r="EL27" s="126"/>
      <c r="EM27" s="64" t="s">
        <v>120</v>
      </c>
      <c r="EN27" s="110"/>
      <c r="EO27" s="110"/>
      <c r="EP27" s="110"/>
      <c r="EQ27" s="110"/>
      <c r="ER27" s="110"/>
      <c r="ES27" s="151"/>
      <c r="ET27" s="11"/>
      <c r="EU27" s="11"/>
      <c r="EV27" s="126"/>
      <c r="EW27" s="64" t="s">
        <v>120</v>
      </c>
      <c r="EX27" s="110"/>
      <c r="EY27" s="110"/>
      <c r="EZ27" s="110"/>
      <c r="FA27" s="110"/>
      <c r="FB27" s="110"/>
      <c r="FC27" s="197"/>
      <c r="FD27" s="11"/>
      <c r="FE27" s="11"/>
      <c r="FF27" s="126"/>
      <c r="FG27" s="64" t="s">
        <v>120</v>
      </c>
      <c r="FH27" s="110"/>
      <c r="FI27" s="110"/>
      <c r="FJ27" s="110"/>
      <c r="FK27" s="110"/>
      <c r="FL27" s="110"/>
      <c r="FM27" s="197"/>
      <c r="FN27" s="11"/>
      <c r="FO27" s="11"/>
      <c r="FP27" s="126"/>
      <c r="FQ27" s="64" t="s">
        <v>120</v>
      </c>
      <c r="FR27" s="110"/>
      <c r="FS27" s="110"/>
      <c r="FT27" s="110"/>
      <c r="FU27" s="110"/>
      <c r="FV27" s="110"/>
      <c r="FW27" s="197"/>
      <c r="FX27" s="11"/>
      <c r="FY27" s="11"/>
      <c r="FZ27" s="126"/>
      <c r="GA27" s="64" t="s">
        <v>120</v>
      </c>
      <c r="GB27" s="52"/>
      <c r="GC27" s="52"/>
      <c r="GD27" s="52"/>
      <c r="GE27" s="52"/>
      <c r="GF27" s="52"/>
      <c r="GG27" s="100"/>
      <c r="GH27" s="11"/>
      <c r="GI27" s="11"/>
      <c r="GJ27" s="126"/>
      <c r="GK27" s="64" t="s">
        <v>120</v>
      </c>
      <c r="GL27" s="110"/>
      <c r="GM27" s="110"/>
      <c r="GN27" s="110"/>
      <c r="GO27" s="110"/>
      <c r="GP27" s="110"/>
      <c r="GQ27" s="400"/>
      <c r="GR27" s="11"/>
      <c r="GS27" s="11"/>
      <c r="GT27" s="126"/>
      <c r="GU27" s="64" t="s">
        <v>120</v>
      </c>
      <c r="GV27" s="52" t="s">
        <v>163</v>
      </c>
      <c r="GW27" s="52" t="s">
        <v>163</v>
      </c>
      <c r="GX27" s="52" t="s">
        <v>163</v>
      </c>
      <c r="GY27" s="52" t="s">
        <v>163</v>
      </c>
      <c r="GZ27" s="52" t="s">
        <v>163</v>
      </c>
      <c r="HA27" s="52"/>
      <c r="HB27" s="11"/>
      <c r="HC27" s="11"/>
      <c r="HD27" s="126"/>
      <c r="HE27" s="64" t="s">
        <v>120</v>
      </c>
      <c r="HF27" s="110"/>
      <c r="HG27" s="110"/>
      <c r="HH27" s="110"/>
      <c r="HI27" s="110"/>
      <c r="HJ27" s="110"/>
      <c r="HK27" s="400"/>
      <c r="HL27" s="11"/>
      <c r="HM27" s="11"/>
      <c r="HN27" s="126"/>
      <c r="HO27" s="64" t="s">
        <v>120</v>
      </c>
      <c r="HP27" s="52" t="s">
        <v>163</v>
      </c>
      <c r="HQ27" s="52" t="s">
        <v>163</v>
      </c>
      <c r="HR27" s="52" t="s">
        <v>163</v>
      </c>
      <c r="HS27" s="110" t="s">
        <v>163</v>
      </c>
      <c r="HT27" s="110" t="s">
        <v>163</v>
      </c>
      <c r="HU27" s="400" t="s">
        <v>163</v>
      </c>
      <c r="HV27" s="11"/>
      <c r="HW27" s="11"/>
      <c r="HX27" s="126"/>
      <c r="HY27" s="64" t="s">
        <v>120</v>
      </c>
      <c r="HZ27" s="52"/>
      <c r="IA27" s="52"/>
      <c r="IB27" s="52"/>
      <c r="IC27" s="52"/>
      <c r="ID27" s="52"/>
      <c r="IE27" s="100"/>
      <c r="IF27" s="11"/>
      <c r="IG27" s="11"/>
      <c r="IH27" s="126"/>
      <c r="II27" s="64" t="s">
        <v>120</v>
      </c>
      <c r="IJ27" s="52"/>
      <c r="IK27" s="52"/>
      <c r="IL27" s="52"/>
      <c r="IM27" s="52"/>
      <c r="IN27" s="52"/>
      <c r="IO27" s="100"/>
      <c r="IP27" s="11"/>
      <c r="IQ27" s="11"/>
      <c r="IR27" s="126"/>
      <c r="IS27" s="64" t="s">
        <v>120</v>
      </c>
      <c r="IT27" s="52" t="s">
        <v>162</v>
      </c>
      <c r="IU27" s="52" t="s">
        <v>162</v>
      </c>
      <c r="IV27" s="52" t="s">
        <v>162</v>
      </c>
      <c r="IW27" s="110" t="s">
        <v>162</v>
      </c>
      <c r="IX27" s="110" t="s">
        <v>162</v>
      </c>
      <c r="IY27" s="414" t="s">
        <v>162</v>
      </c>
      <c r="IZ27" s="11"/>
      <c r="JA27" s="11"/>
      <c r="JB27" s="126"/>
      <c r="JC27" s="64" t="s">
        <v>120</v>
      </c>
      <c r="JD27" s="52" t="s">
        <v>162</v>
      </c>
      <c r="JE27" s="52" t="s">
        <v>162</v>
      </c>
      <c r="JF27" s="52" t="s">
        <v>162</v>
      </c>
      <c r="JG27" s="110" t="s">
        <v>162</v>
      </c>
      <c r="JH27" s="110" t="s">
        <v>162</v>
      </c>
      <c r="JI27" s="414" t="s">
        <v>162</v>
      </c>
      <c r="JJ27" s="11"/>
      <c r="JK27" s="11"/>
      <c r="JL27" s="126"/>
      <c r="JM27" s="64" t="s">
        <v>120</v>
      </c>
      <c r="JN27" s="52"/>
      <c r="JO27" s="52"/>
      <c r="JP27" s="52"/>
      <c r="JQ27" s="52"/>
      <c r="JR27" s="52"/>
      <c r="JS27" s="100"/>
      <c r="JT27" s="11"/>
      <c r="JU27" s="11"/>
      <c r="JV27" s="134"/>
      <c r="KF27" s="134"/>
      <c r="KP27" s="134"/>
    </row>
    <row xmlns:x14ac="http://schemas.microsoft.com/office/spreadsheetml/2009/9/ac" r="28" s="2" customFormat="true" ht="15.75" customHeight="true" x14ac:dyDescent="0.25">
      <c r="A28" s="416" t="str">
        <f ca="true">IF(ISBLANK('Data Summary'!A30),"",'Data Summary'!A30)</f>
        <v>CIV_2021_UIS</v>
      </c>
      <c r="B28" s="126"/>
      <c r="C28" s="64" t="s">
        <v>102</v>
      </c>
      <c r="D28" s="52" t="s">
        <v>163</v>
      </c>
      <c r="E28" s="52"/>
      <c r="F28" s="52"/>
      <c r="G28" s="52"/>
      <c r="H28" s="52" t="s">
        <v>163</v>
      </c>
      <c r="I28" s="100"/>
      <c r="J28" s="11"/>
      <c r="K28" s="11"/>
      <c r="L28" s="126"/>
      <c r="M28" s="64" t="s">
        <v>102</v>
      </c>
      <c r="N28" s="52" t="s">
        <v>162</v>
      </c>
      <c r="O28" s="52" t="s">
        <v>162</v>
      </c>
      <c r="P28" s="52" t="s">
        <v>162</v>
      </c>
      <c r="Q28" s="52" t="s">
        <v>162</v>
      </c>
      <c r="R28" s="52" t="s">
        <v>162</v>
      </c>
      <c r="S28" s="100"/>
      <c r="T28" s="11"/>
      <c r="U28" s="11"/>
      <c r="V28" s="126"/>
      <c r="W28" s="64" t="s">
        <v>102</v>
      </c>
      <c r="X28" s="52"/>
      <c r="Y28" s="52"/>
      <c r="Z28" s="52"/>
      <c r="AA28" s="52"/>
      <c r="AB28" s="52"/>
      <c r="AC28" s="100"/>
      <c r="AD28" s="11"/>
      <c r="AE28" s="11"/>
      <c r="AF28" s="126"/>
      <c r="AG28" s="64" t="s">
        <v>102</v>
      </c>
      <c r="AH28" s="52" t="s">
        <v>162</v>
      </c>
      <c r="AI28" s="52"/>
      <c r="AJ28" s="52"/>
      <c r="AK28" s="52"/>
      <c r="AL28" s="52" t="s">
        <v>162</v>
      </c>
      <c r="AM28" s="100"/>
      <c r="AN28" s="11"/>
      <c r="AO28" s="11"/>
      <c r="AP28" s="126"/>
      <c r="AQ28" s="64" t="s">
        <v>102</v>
      </c>
      <c r="AR28" s="70"/>
      <c r="AS28" s="52"/>
      <c r="AT28" s="52"/>
      <c r="AU28" s="52"/>
      <c r="AV28" s="52"/>
      <c r="AW28" s="100" t="s">
        <v>163</v>
      </c>
      <c r="AX28" s="11"/>
      <c r="AY28" s="11"/>
      <c r="AZ28" s="126"/>
      <c r="BA28" s="64" t="s">
        <v>102</v>
      </c>
      <c r="BB28" s="52" t="s">
        <v>162</v>
      </c>
      <c r="BC28" s="52"/>
      <c r="BD28" s="52"/>
      <c r="BE28" s="52"/>
      <c r="BF28" s="52" t="s">
        <v>162</v>
      </c>
      <c r="BG28" s="100"/>
      <c r="BH28" s="11"/>
      <c r="BI28" s="11"/>
      <c r="BJ28" s="126"/>
      <c r="BK28" s="64" t="s">
        <v>102</v>
      </c>
      <c r="BL28" s="52" t="s">
        <v>163</v>
      </c>
      <c r="BM28" s="52"/>
      <c r="BN28" s="52"/>
      <c r="BO28" s="52"/>
      <c r="BP28" s="52" t="s">
        <v>163</v>
      </c>
      <c r="BQ28" s="100" t="s">
        <v>163</v>
      </c>
      <c r="BR28" s="11"/>
      <c r="BS28" s="11"/>
      <c r="BT28" s="126"/>
      <c r="BU28" s="64" t="s">
        <v>102</v>
      </c>
      <c r="BV28" s="52" t="s">
        <v>162</v>
      </c>
      <c r="BW28" s="52"/>
      <c r="BX28" s="52"/>
      <c r="BY28" s="52"/>
      <c r="BZ28" s="52" t="s">
        <v>162</v>
      </c>
      <c r="CA28" s="100"/>
      <c r="CB28" s="11"/>
      <c r="CC28" s="11"/>
      <c r="CD28" s="126"/>
      <c r="CE28" s="64" t="s">
        <v>102</v>
      </c>
      <c r="CF28" s="70" t="s">
        <v>163</v>
      </c>
      <c r="CG28" s="52"/>
      <c r="CH28" s="52"/>
      <c r="CI28" s="52"/>
      <c r="CJ28" s="52" t="s">
        <v>163</v>
      </c>
      <c r="CK28" s="100" t="s">
        <v>163</v>
      </c>
      <c r="CL28" s="11"/>
      <c r="CM28" s="11"/>
      <c r="CN28" s="126"/>
      <c r="CO28" s="64" t="s">
        <v>102</v>
      </c>
      <c r="CP28" s="52" t="s">
        <v>162</v>
      </c>
      <c r="CQ28" s="52" t="s">
        <v>162</v>
      </c>
      <c r="CR28" s="52" t="s">
        <v>162</v>
      </c>
      <c r="CS28" s="52"/>
      <c r="CT28" s="52" t="s">
        <v>162</v>
      </c>
      <c r="CU28" s="100"/>
      <c r="CV28" s="11"/>
      <c r="CW28" s="11"/>
      <c r="CX28" s="126"/>
      <c r="CY28" s="64" t="s">
        <v>102</v>
      </c>
      <c r="CZ28" s="70"/>
      <c r="DA28" s="52"/>
      <c r="DB28" s="52"/>
      <c r="DC28" s="52"/>
      <c r="DD28" s="52" t="s">
        <v>163</v>
      </c>
      <c r="DE28" s="100" t="s">
        <v>163</v>
      </c>
      <c r="DF28" s="11"/>
      <c r="DG28" s="11"/>
      <c r="DH28" s="126"/>
      <c r="DI28" s="64" t="s">
        <v>102</v>
      </c>
      <c r="DJ28" s="52" t="s">
        <v>162</v>
      </c>
      <c r="DK28" s="52" t="s">
        <v>162</v>
      </c>
      <c r="DL28" s="52" t="s">
        <v>162</v>
      </c>
      <c r="DM28" s="52"/>
      <c r="DN28" s="52" t="s">
        <v>162</v>
      </c>
      <c r="DO28" s="100"/>
      <c r="DP28" s="11"/>
      <c r="DQ28" s="11"/>
      <c r="DR28" s="126"/>
      <c r="DS28" s="64" t="s">
        <v>102</v>
      </c>
      <c r="DT28" s="70" t="s">
        <v>163</v>
      </c>
      <c r="DU28" s="52"/>
      <c r="DV28" s="52"/>
      <c r="DW28" s="52"/>
      <c r="DX28" s="52" t="s">
        <v>163</v>
      </c>
      <c r="DY28" s="100" t="s">
        <v>163</v>
      </c>
      <c r="DZ28" s="11"/>
      <c r="EA28" s="11"/>
      <c r="EB28" s="126"/>
      <c r="EC28" s="64" t="s">
        <v>102</v>
      </c>
      <c r="ED28" s="52" t="s">
        <v>162</v>
      </c>
      <c r="EE28" s="52" t="s">
        <v>162</v>
      </c>
      <c r="EF28" s="52" t="s">
        <v>162</v>
      </c>
      <c r="EG28" s="52" t="s">
        <v>162</v>
      </c>
      <c r="EH28" s="52" t="s">
        <v>162</v>
      </c>
      <c r="EI28" s="100" t="s">
        <v>162</v>
      </c>
      <c r="EJ28" s="11"/>
      <c r="EK28" s="11"/>
      <c r="EL28" s="126"/>
      <c r="EM28" s="64" t="s">
        <v>102</v>
      </c>
      <c r="EN28" s="70" t="s">
        <v>162</v>
      </c>
      <c r="EO28" s="52" t="s">
        <v>162</v>
      </c>
      <c r="EP28" s="52" t="s">
        <v>162</v>
      </c>
      <c r="EQ28" s="52" t="s">
        <v>162</v>
      </c>
      <c r="ER28" s="52" t="s">
        <v>162</v>
      </c>
      <c r="ES28" s="100" t="s">
        <v>162</v>
      </c>
      <c r="ET28" s="11"/>
      <c r="EU28" s="11"/>
      <c r="EV28" s="126"/>
      <c r="EW28" s="64" t="s">
        <v>102</v>
      </c>
      <c r="EX28" s="70" t="s">
        <v>163</v>
      </c>
      <c r="EY28" s="52"/>
      <c r="EZ28" s="52"/>
      <c r="FA28" s="52"/>
      <c r="FB28" s="52" t="s">
        <v>163</v>
      </c>
      <c r="FC28" s="100" t="s">
        <v>163</v>
      </c>
      <c r="FD28" s="11"/>
      <c r="FE28" s="11"/>
      <c r="FF28" s="126"/>
      <c r="FG28" s="64" t="s">
        <v>102</v>
      </c>
      <c r="FH28" s="70" t="s">
        <v>162</v>
      </c>
      <c r="FI28" s="52" t="s">
        <v>162</v>
      </c>
      <c r="FJ28" s="52" t="s">
        <v>162</v>
      </c>
      <c r="FK28" s="52" t="s">
        <v>162</v>
      </c>
      <c r="FL28" s="52" t="s">
        <v>162</v>
      </c>
      <c r="FM28" s="100" t="s">
        <v>162</v>
      </c>
      <c r="FN28" s="11"/>
      <c r="FO28" s="11"/>
      <c r="FP28" s="126"/>
      <c r="FQ28" s="64" t="s">
        <v>102</v>
      </c>
      <c r="FR28" s="70" t="s">
        <v>163</v>
      </c>
      <c r="FS28" s="52"/>
      <c r="FT28" s="52"/>
      <c r="FU28" s="52"/>
      <c r="FV28" s="52" t="s">
        <v>163</v>
      </c>
      <c r="FW28" s="100" t="s">
        <v>163</v>
      </c>
      <c r="FX28" s="11"/>
      <c r="FY28" s="11"/>
      <c r="FZ28" s="126"/>
      <c r="GA28" s="64" t="s">
        <v>102</v>
      </c>
      <c r="GB28" s="52" t="s">
        <v>163</v>
      </c>
      <c r="GC28" s="52"/>
      <c r="GD28" s="52"/>
      <c r="GE28" s="52"/>
      <c r="GF28" s="52" t="s">
        <v>163</v>
      </c>
      <c r="GG28" s="100"/>
      <c r="GH28" s="11"/>
      <c r="GI28" s="11"/>
      <c r="GJ28" s="126"/>
      <c r="GK28" s="64" t="s">
        <v>102</v>
      </c>
      <c r="GL28" s="52" t="s">
        <v>162</v>
      </c>
      <c r="GM28" s="52" t="s">
        <v>162</v>
      </c>
      <c r="GN28" s="52" t="s">
        <v>162</v>
      </c>
      <c r="GO28" s="52" t="s">
        <v>162</v>
      </c>
      <c r="GP28" s="52" t="s">
        <v>162</v>
      </c>
      <c r="GQ28" s="100" t="s">
        <v>162</v>
      </c>
      <c r="GR28" s="11"/>
      <c r="GS28" s="11"/>
      <c r="GT28" s="126"/>
      <c r="GU28" s="64" t="s">
        <v>102</v>
      </c>
      <c r="GV28" s="70"/>
      <c r="GW28" s="52"/>
      <c r="GX28" s="52"/>
      <c r="GY28" s="52"/>
      <c r="GZ28" s="52"/>
      <c r="HA28" s="52"/>
      <c r="HB28" s="11"/>
      <c r="HC28" s="11"/>
      <c r="HD28" s="126"/>
      <c r="HE28" s="64" t="s">
        <v>102</v>
      </c>
      <c r="HF28" s="70" t="s">
        <v>162</v>
      </c>
      <c r="HG28" s="70" t="s">
        <v>162</v>
      </c>
      <c r="HH28" s="70" t="s">
        <v>162</v>
      </c>
      <c r="HI28" s="70" t="s">
        <v>162</v>
      </c>
      <c r="HJ28" s="52" t="s">
        <v>162</v>
      </c>
      <c r="HK28" s="100" t="s">
        <v>162</v>
      </c>
      <c r="HL28" s="11"/>
      <c r="HM28" s="11"/>
      <c r="HN28" s="126"/>
      <c r="HO28" s="64" t="s">
        <v>102</v>
      </c>
      <c r="HP28" s="70"/>
      <c r="HQ28" s="52"/>
      <c r="HR28" s="52"/>
      <c r="HS28" s="52"/>
      <c r="HT28" s="52"/>
      <c r="HU28" s="100"/>
      <c r="HV28" s="11"/>
      <c r="HW28" s="11"/>
      <c r="HX28" s="126"/>
      <c r="HY28" s="64" t="s">
        <v>102</v>
      </c>
      <c r="HZ28" s="52" t="s">
        <v>162</v>
      </c>
      <c r="IA28" s="52"/>
      <c r="IB28" s="52"/>
      <c r="IC28" s="52"/>
      <c r="ID28" s="52" t="s">
        <v>162</v>
      </c>
      <c r="IE28" s="100" t="s">
        <v>162</v>
      </c>
      <c r="IF28" s="11"/>
      <c r="IG28" s="11"/>
      <c r="IH28" s="126"/>
      <c r="II28" s="64" t="s">
        <v>102</v>
      </c>
      <c r="IJ28" s="52" t="s">
        <v>162</v>
      </c>
      <c r="IK28" s="52"/>
      <c r="IL28" s="52"/>
      <c r="IM28" s="52"/>
      <c r="IN28" s="52" t="s">
        <v>162</v>
      </c>
      <c r="IO28" s="100" t="s">
        <v>162</v>
      </c>
      <c r="IP28" s="11"/>
      <c r="IQ28" s="11"/>
      <c r="IR28" s="126"/>
      <c r="IS28" s="64" t="s">
        <v>102</v>
      </c>
      <c r="IT28" s="70"/>
      <c r="IU28" s="52"/>
      <c r="IV28" s="52"/>
      <c r="IW28" s="52"/>
      <c r="IX28" s="52"/>
      <c r="IY28" s="100"/>
      <c r="IZ28" s="11"/>
      <c r="JA28" s="11"/>
      <c r="JB28" s="126"/>
      <c r="JC28" s="64" t="s">
        <v>102</v>
      </c>
      <c r="JD28" s="70"/>
      <c r="JE28" s="52"/>
      <c r="JF28" s="52"/>
      <c r="JG28" s="52"/>
      <c r="JH28" s="52"/>
      <c r="JI28" s="100"/>
      <c r="JJ28" s="11"/>
      <c r="JK28" s="11"/>
      <c r="JL28" s="126"/>
      <c r="JM28" s="64" t="s">
        <v>102</v>
      </c>
      <c r="JN28" s="52" t="s">
        <v>162</v>
      </c>
      <c r="JO28" s="52"/>
      <c r="JP28" s="52"/>
      <c r="JQ28" s="52"/>
      <c r="JR28" s="52" t="s">
        <v>162</v>
      </c>
      <c r="JS28" s="100" t="s">
        <v>162</v>
      </c>
      <c r="JT28" s="11"/>
      <c r="JU28" s="11"/>
      <c r="JV28" s="134"/>
      <c r="KF28" s="134"/>
      <c r="KP28" s="134"/>
    </row>
    <row xmlns:x14ac="http://schemas.microsoft.com/office/spreadsheetml/2009/9/ac" r="29" ht="15.75" customHeight="true" x14ac:dyDescent="0.25">
      <c r="A29" s="416" t="str">
        <f ca="true">IF(ISBLANK('Data Summary'!A31),"",'Data Summary'!A31)</f>
        <v>CIV_2021_EMIS</v>
      </c>
      <c r="B29" s="126"/>
      <c r="C29" s="64" t="s">
        <v>164</v>
      </c>
      <c r="D29" s="52"/>
      <c r="E29" s="52"/>
      <c r="F29" s="52"/>
      <c r="G29" s="52"/>
      <c r="H29" s="52"/>
      <c r="I29" s="100"/>
      <c r="J29" s="11"/>
      <c r="K29" s="11"/>
      <c r="L29" s="126"/>
      <c r="M29" s="64" t="s">
        <v>164</v>
      </c>
      <c r="N29" s="52"/>
      <c r="O29" s="52"/>
      <c r="P29" s="52"/>
      <c r="Q29" s="52"/>
      <c r="R29" s="52"/>
      <c r="S29" s="100"/>
      <c r="T29" s="11"/>
      <c r="U29" s="11"/>
      <c r="V29" s="126"/>
      <c r="W29" s="64" t="s">
        <v>164</v>
      </c>
      <c r="X29" s="52"/>
      <c r="Y29" s="52"/>
      <c r="Z29" s="52"/>
      <c r="AA29" s="52"/>
      <c r="AB29" s="52"/>
      <c r="AC29" s="100"/>
      <c r="AD29" s="11"/>
      <c r="AE29" s="11"/>
      <c r="AF29" s="126"/>
      <c r="AG29" s="64" t="s">
        <v>164</v>
      </c>
      <c r="AH29" s="52"/>
      <c r="AI29" s="52"/>
      <c r="AJ29" s="52"/>
      <c r="AK29" s="52"/>
      <c r="AL29" s="52"/>
      <c r="AM29" s="100"/>
      <c r="AN29" s="11"/>
      <c r="AO29" s="11"/>
      <c r="AP29" s="126"/>
      <c r="AQ29" s="64" t="s">
        <v>103</v>
      </c>
      <c r="AR29" s="52"/>
      <c r="AS29" s="52"/>
      <c r="AT29" s="52"/>
      <c r="AU29" s="52"/>
      <c r="AV29" s="52"/>
      <c r="AW29" s="100"/>
      <c r="AX29" s="11"/>
      <c r="AY29" s="11"/>
      <c r="AZ29" s="126"/>
      <c r="BA29" s="64" t="s">
        <v>164</v>
      </c>
      <c r="BB29" s="52"/>
      <c r="BC29" s="52"/>
      <c r="BD29" s="52"/>
      <c r="BE29" s="52"/>
      <c r="BF29" s="52"/>
      <c r="BG29" s="100"/>
      <c r="BH29" s="11"/>
      <c r="BI29" s="11"/>
      <c r="BJ29" s="126"/>
      <c r="BK29" s="64" t="s">
        <v>164</v>
      </c>
      <c r="BL29" s="52"/>
      <c r="BM29" s="52"/>
      <c r="BN29" s="52"/>
      <c r="BO29" s="52"/>
      <c r="BP29" s="52"/>
      <c r="BQ29" s="100"/>
      <c r="BR29" s="11"/>
      <c r="BS29" s="11"/>
      <c r="BT29" s="126"/>
      <c r="BU29" s="64" t="s">
        <v>164</v>
      </c>
      <c r="BV29" s="52"/>
      <c r="BW29" s="52"/>
      <c r="BX29" s="52"/>
      <c r="BY29" s="52"/>
      <c r="BZ29" s="52"/>
      <c r="CA29" s="100"/>
      <c r="CB29" s="11"/>
      <c r="CC29" s="11"/>
      <c r="CD29" s="126"/>
      <c r="CE29" s="64" t="s">
        <v>103</v>
      </c>
      <c r="CF29" s="52"/>
      <c r="CG29" s="52"/>
      <c r="CH29" s="52"/>
      <c r="CI29" s="52"/>
      <c r="CJ29" s="52"/>
      <c r="CK29" s="100"/>
      <c r="CL29" s="11"/>
      <c r="CM29" s="11"/>
      <c r="CN29" s="126"/>
      <c r="CO29" s="64" t="s">
        <v>164</v>
      </c>
      <c r="CP29" s="52"/>
      <c r="CQ29" s="52"/>
      <c r="CR29" s="52"/>
      <c r="CS29" s="52"/>
      <c r="CT29" s="52"/>
      <c r="CU29" s="100"/>
      <c r="CV29" s="11"/>
      <c r="CW29" s="11"/>
      <c r="CX29" s="126"/>
      <c r="CY29" s="64" t="s">
        <v>103</v>
      </c>
      <c r="CZ29" s="52"/>
      <c r="DA29" s="52"/>
      <c r="DB29" s="52"/>
      <c r="DC29" s="52"/>
      <c r="DD29" s="52"/>
      <c r="DE29" s="100"/>
      <c r="DF29" s="11"/>
      <c r="DG29" s="11"/>
      <c r="DH29" s="126"/>
      <c r="DI29" s="64" t="s">
        <v>164</v>
      </c>
      <c r="DJ29" s="52"/>
      <c r="DK29" s="52"/>
      <c r="DL29" s="52"/>
      <c r="DM29" s="52"/>
      <c r="DN29" s="52"/>
      <c r="DO29" s="100"/>
      <c r="DP29" s="11"/>
      <c r="DQ29" s="11"/>
      <c r="DR29" s="126"/>
      <c r="DS29" s="64" t="s">
        <v>103</v>
      </c>
      <c r="DT29" s="52"/>
      <c r="DU29" s="52"/>
      <c r="DV29" s="52"/>
      <c r="DW29" s="52"/>
      <c r="DX29" s="52"/>
      <c r="DY29" s="100"/>
      <c r="DZ29" s="11"/>
      <c r="EA29" s="11"/>
      <c r="EB29" s="126"/>
      <c r="EC29" s="64" t="s">
        <v>164</v>
      </c>
      <c r="ED29" s="52"/>
      <c r="EE29" s="52"/>
      <c r="EF29" s="52"/>
      <c r="EG29" s="52"/>
      <c r="EH29" s="52"/>
      <c r="EI29" s="100"/>
      <c r="EJ29" s="11"/>
      <c r="EK29" s="11"/>
      <c r="EL29" s="126"/>
      <c r="EM29" s="64" t="s">
        <v>103</v>
      </c>
      <c r="EN29" s="52"/>
      <c r="EO29" s="52"/>
      <c r="EP29" s="52"/>
      <c r="EQ29" s="52"/>
      <c r="ER29" s="52"/>
      <c r="ES29" s="100"/>
      <c r="ET29" s="11"/>
      <c r="EU29" s="11"/>
      <c r="EV29" s="126"/>
      <c r="EW29" s="64" t="s">
        <v>103</v>
      </c>
      <c r="EX29" s="52"/>
      <c r="EY29" s="52"/>
      <c r="EZ29" s="52"/>
      <c r="FA29" s="52"/>
      <c r="FB29" s="52"/>
      <c r="FC29" s="100"/>
      <c r="FD29" s="11"/>
      <c r="FE29" s="11"/>
      <c r="FF29" s="126"/>
      <c r="FG29" s="64" t="s">
        <v>103</v>
      </c>
      <c r="FH29" s="52"/>
      <c r="FI29" s="52"/>
      <c r="FJ29" s="52"/>
      <c r="FK29" s="52"/>
      <c r="FL29" s="52"/>
      <c r="FM29" s="100"/>
      <c r="FN29" s="11"/>
      <c r="FO29" s="11"/>
      <c r="FP29" s="126"/>
      <c r="FQ29" s="64" t="s">
        <v>103</v>
      </c>
      <c r="FR29" s="52"/>
      <c r="FS29" s="52"/>
      <c r="FT29" s="52"/>
      <c r="FU29" s="52"/>
      <c r="FV29" s="52"/>
      <c r="FW29" s="100"/>
      <c r="FX29" s="11"/>
      <c r="FY29" s="11"/>
      <c r="FZ29" s="126"/>
      <c r="GA29" s="64" t="s">
        <v>164</v>
      </c>
      <c r="GB29" s="52"/>
      <c r="GC29" s="52"/>
      <c r="GD29" s="52"/>
      <c r="GE29" s="52"/>
      <c r="GF29" s="52"/>
      <c r="GG29" s="100"/>
      <c r="GH29" s="11"/>
      <c r="GI29" s="11"/>
      <c r="GJ29" s="126"/>
      <c r="GK29" s="64" t="s">
        <v>164</v>
      </c>
      <c r="GL29" s="52" t="s">
        <v>162</v>
      </c>
      <c r="GM29" s="52" t="s">
        <v>162</v>
      </c>
      <c r="GN29" s="52" t="s">
        <v>162</v>
      </c>
      <c r="GO29" s="52"/>
      <c r="GP29" s="52" t="s">
        <v>162</v>
      </c>
      <c r="GQ29" s="100" t="s">
        <v>162</v>
      </c>
      <c r="GR29" s="11"/>
      <c r="GS29" s="11"/>
      <c r="GT29" s="126"/>
      <c r="GU29" s="64" t="s">
        <v>164</v>
      </c>
      <c r="GV29" s="52"/>
      <c r="GW29" s="52"/>
      <c r="GX29" s="52"/>
      <c r="GY29" s="52"/>
      <c r="GZ29" s="52"/>
      <c r="HA29" s="52"/>
      <c r="HB29" s="11"/>
      <c r="HC29" s="11"/>
      <c r="HD29" s="126"/>
      <c r="HE29" s="64" t="s">
        <v>164</v>
      </c>
      <c r="HF29" s="70" t="s">
        <v>162</v>
      </c>
      <c r="HG29" s="70" t="s">
        <v>162</v>
      </c>
      <c r="HH29" s="70" t="s">
        <v>162</v>
      </c>
      <c r="HI29" s="70" t="s">
        <v>162</v>
      </c>
      <c r="HJ29" s="52" t="s">
        <v>162</v>
      </c>
      <c r="HK29" s="100" t="s">
        <v>162</v>
      </c>
      <c r="HL29" s="11"/>
      <c r="HM29" s="11"/>
      <c r="HN29" s="126"/>
      <c r="HO29" s="64" t="s">
        <v>164</v>
      </c>
      <c r="HP29" s="52"/>
      <c r="HQ29" s="52"/>
      <c r="HR29" s="52"/>
      <c r="HS29" s="52"/>
      <c r="HT29" s="52"/>
      <c r="HU29" s="100"/>
      <c r="HV29" s="11"/>
      <c r="HW29" s="11"/>
      <c r="HX29" s="126"/>
      <c r="HY29" s="64" t="s">
        <v>164</v>
      </c>
      <c r="HZ29" s="52"/>
      <c r="IA29" s="52"/>
      <c r="IB29" s="52"/>
      <c r="IC29" s="52"/>
      <c r="ID29" s="52"/>
      <c r="IE29" s="100"/>
      <c r="IF29" s="11"/>
      <c r="IG29" s="11"/>
      <c r="IH29" s="126"/>
      <c r="II29" s="64" t="s">
        <v>164</v>
      </c>
      <c r="IJ29" s="52"/>
      <c r="IK29" s="52"/>
      <c r="IL29" s="52"/>
      <c r="IM29" s="52"/>
      <c r="IN29" s="52"/>
      <c r="IO29" s="100"/>
      <c r="IP29" s="11"/>
      <c r="IQ29" s="11"/>
      <c r="IR29" s="126"/>
      <c r="IS29" s="64" t="s">
        <v>164</v>
      </c>
      <c r="IT29" s="52"/>
      <c r="IU29" s="52"/>
      <c r="IV29" s="52"/>
      <c r="IW29" s="52"/>
      <c r="IX29" s="52"/>
      <c r="IY29" s="100"/>
      <c r="IZ29" s="11"/>
      <c r="JA29" s="11"/>
      <c r="JB29" s="126"/>
      <c r="JC29" s="64" t="s">
        <v>164</v>
      </c>
      <c r="JD29" s="52"/>
      <c r="JE29" s="52"/>
      <c r="JF29" s="52"/>
      <c r="JG29" s="52"/>
      <c r="JH29" s="52"/>
      <c r="JI29" s="100"/>
      <c r="JJ29" s="11"/>
      <c r="JK29" s="11"/>
      <c r="JL29" s="126"/>
      <c r="JM29" s="64" t="s">
        <v>164</v>
      </c>
      <c r="JN29" s="52"/>
      <c r="JO29" s="52"/>
      <c r="JP29" s="52"/>
      <c r="JQ29" s="52"/>
      <c r="JR29" s="52"/>
      <c r="JS29" s="100"/>
      <c r="JT29" s="11"/>
      <c r="JU29" s="11"/>
    </row>
    <row xmlns:x14ac="http://schemas.microsoft.com/office/spreadsheetml/2009/9/ac" r="30" ht="15.75" customHeight="true" x14ac:dyDescent="0.25">
      <c r="A30" s="416" t="str">
        <f ca="true">IF(ISBLANK('Data Summary'!A32),"",'Data Summary'!A32)</f>
        <v>CIV_2022_EMIS</v>
      </c>
      <c r="B30" s="127"/>
      <c r="C30" s="12" t="s">
        <v>23</v>
      </c>
      <c r="D30" s="71"/>
      <c r="E30" s="71"/>
      <c r="F30" s="71"/>
      <c r="G30" s="72"/>
      <c r="H30" s="73"/>
      <c r="I30" s="74"/>
      <c r="J30" s="11"/>
      <c r="K30" s="11"/>
      <c r="L30" s="127"/>
      <c r="M30" s="12" t="s">
        <v>23</v>
      </c>
      <c r="N30" s="71"/>
      <c r="O30" s="71"/>
      <c r="P30" s="71"/>
      <c r="Q30" s="72"/>
      <c r="R30" s="73"/>
      <c r="S30" s="74"/>
      <c r="T30" s="11"/>
      <c r="U30" s="11"/>
      <c r="V30" s="127"/>
      <c r="W30" s="12" t="s">
        <v>23</v>
      </c>
      <c r="X30" s="71"/>
      <c r="Y30" s="71"/>
      <c r="Z30" s="71"/>
      <c r="AA30" s="72"/>
      <c r="AB30" s="73"/>
      <c r="AC30" s="74"/>
      <c r="AD30" s="11"/>
      <c r="AE30" s="11"/>
      <c r="AF30" s="127"/>
      <c r="AG30" s="12" t="s">
        <v>23</v>
      </c>
      <c r="AH30" s="71"/>
      <c r="AI30" s="71"/>
      <c r="AJ30" s="71"/>
      <c r="AK30" s="72"/>
      <c r="AL30" s="73"/>
      <c r="AM30" s="74"/>
      <c r="AN30" s="11"/>
      <c r="AO30" s="11"/>
      <c r="AP30" s="127"/>
      <c r="AQ30" s="12" t="s">
        <v>23</v>
      </c>
      <c r="AR30" s="71"/>
      <c r="AS30" s="71"/>
      <c r="AT30" s="71"/>
      <c r="AU30" s="72"/>
      <c r="AV30" s="73"/>
      <c r="AW30" s="74"/>
      <c r="AX30" s="11"/>
      <c r="AY30" s="11"/>
      <c r="AZ30" s="127"/>
      <c r="BA30" s="12" t="s">
        <v>23</v>
      </c>
      <c r="BB30" s="71"/>
      <c r="BC30" s="71"/>
      <c r="BD30" s="71"/>
      <c r="BE30" s="72"/>
      <c r="BF30" s="73"/>
      <c r="BG30" s="74"/>
      <c r="BH30" s="11"/>
      <c r="BI30" s="11"/>
      <c r="BJ30" s="127"/>
      <c r="BK30" s="12" t="s">
        <v>23</v>
      </c>
      <c r="BL30" s="71"/>
      <c r="BM30" s="71"/>
      <c r="BN30" s="71"/>
      <c r="BO30" s="72"/>
      <c r="BP30" s="73"/>
      <c r="BQ30" s="74"/>
      <c r="BR30" s="11"/>
      <c r="BS30" s="11"/>
      <c r="BT30" s="127"/>
      <c r="BU30" s="12" t="s">
        <v>23</v>
      </c>
      <c r="BV30" s="71"/>
      <c r="BW30" s="71"/>
      <c r="BX30" s="71"/>
      <c r="BY30" s="72"/>
      <c r="BZ30" s="73"/>
      <c r="CA30" s="74"/>
      <c r="CB30" s="11"/>
      <c r="CC30" s="11"/>
      <c r="CD30" s="127"/>
      <c r="CE30" s="12" t="s">
        <v>23</v>
      </c>
      <c r="CF30" s="71"/>
      <c r="CG30" s="71"/>
      <c r="CH30" s="71"/>
      <c r="CI30" s="72"/>
      <c r="CJ30" s="73"/>
      <c r="CK30" s="74"/>
      <c r="CL30" s="11"/>
      <c r="CM30" s="11"/>
      <c r="CN30" s="127"/>
      <c r="CO30" s="12" t="s">
        <v>23</v>
      </c>
      <c r="CP30" s="71"/>
      <c r="CQ30" s="71"/>
      <c r="CR30" s="71"/>
      <c r="CS30" s="72">
        <v>1750</v>
      </c>
      <c r="CT30" s="73">
        <v>13785</v>
      </c>
      <c r="CU30" s="74">
        <v>1296</v>
      </c>
      <c r="CV30" s="11"/>
      <c r="CW30" s="11"/>
      <c r="CX30" s="127"/>
      <c r="CY30" s="12" t="s">
        <v>23</v>
      </c>
      <c r="CZ30" s="71"/>
      <c r="DA30" s="71"/>
      <c r="DB30" s="71"/>
      <c r="DC30" s="72"/>
      <c r="DD30" s="73"/>
      <c r="DE30" s="74"/>
      <c r="DF30" s="11"/>
      <c r="DG30" s="11"/>
      <c r="DH30" s="127"/>
      <c r="DI30" s="12" t="s">
        <v>23</v>
      </c>
      <c r="DJ30" s="71"/>
      <c r="DK30" s="71"/>
      <c r="DL30" s="71"/>
      <c r="DM30" s="72"/>
      <c r="DN30" s="73"/>
      <c r="DO30" s="74"/>
      <c r="DP30" s="11"/>
      <c r="DQ30" s="11"/>
      <c r="DR30" s="127"/>
      <c r="DS30" s="12" t="s">
        <v>23</v>
      </c>
      <c r="DT30" s="71"/>
      <c r="DU30" s="71"/>
      <c r="DV30" s="71"/>
      <c r="DW30" s="72"/>
      <c r="DX30" s="73"/>
      <c r="DY30" s="74"/>
      <c r="DZ30" s="11"/>
      <c r="EA30" s="11"/>
      <c r="EB30" s="127"/>
      <c r="EC30" s="12" t="s">
        <v>23</v>
      </c>
      <c r="ED30" s="71">
        <f>SUM(EG30:EI30)</f>
        <v>19249</v>
      </c>
      <c r="EE30" s="71"/>
      <c r="EF30" s="71"/>
      <c r="EG30" s="72">
        <v>2223</v>
      </c>
      <c r="EH30" s="73">
        <v>15547</v>
      </c>
      <c r="EI30" s="74">
        <v>1479</v>
      </c>
      <c r="EJ30" s="11"/>
      <c r="EK30" s="11"/>
      <c r="EL30" s="127"/>
      <c r="EM30" s="12" t="s">
        <v>23</v>
      </c>
      <c r="EN30" s="71"/>
      <c r="EO30" s="10"/>
      <c r="EP30" s="10"/>
      <c r="EQ30" s="153">
        <v>2524</v>
      </c>
      <c r="ER30" s="71">
        <v>16447</v>
      </c>
      <c r="ES30" s="154">
        <v>1658</v>
      </c>
      <c r="ET30" s="11"/>
      <c r="EU30" s="11"/>
      <c r="EV30" s="127"/>
      <c r="EW30" s="12" t="s">
        <v>23</v>
      </c>
      <c r="EX30" s="71"/>
      <c r="EY30" s="71"/>
      <c r="EZ30" s="71"/>
      <c r="FA30" s="72"/>
      <c r="FB30" s="73"/>
      <c r="FC30" s="74"/>
      <c r="FD30" s="11"/>
      <c r="FE30" s="11"/>
      <c r="FF30" s="127"/>
      <c r="FG30" s="12" t="s">
        <v>23</v>
      </c>
      <c r="FH30" s="71">
        <v>21806</v>
      </c>
      <c r="FI30" s="10">
        <v>9364.2999999999993</v>
      </c>
      <c r="FJ30" s="10">
        <v>12441.7</v>
      </c>
      <c r="FK30" s="153">
        <v>2834</v>
      </c>
      <c r="FL30" s="71">
        <v>16957</v>
      </c>
      <c r="FM30" s="154">
        <v>2015</v>
      </c>
      <c r="FN30" s="11"/>
      <c r="FO30" s="11"/>
      <c r="FP30" s="127"/>
      <c r="FQ30" s="12" t="s">
        <v>23</v>
      </c>
      <c r="FR30" s="71"/>
      <c r="FS30" s="71"/>
      <c r="FT30" s="71"/>
      <c r="FU30" s="72"/>
      <c r="FV30" s="73"/>
      <c r="FW30" s="74"/>
      <c r="FX30" s="11"/>
      <c r="FY30" s="11"/>
      <c r="FZ30" s="127"/>
      <c r="GA30" s="64" t="s">
        <v>23</v>
      </c>
      <c r="GB30" s="405" t="str">
        <f>IF(ISNUMBER(GB$10),GB$10,"")</f>
        <v/>
      </c>
      <c r="GC30" s="405" t="str">
        <f t="shared" ref="GC30:GG30" si="28">IF(ISNUMBER(GC$10),GC$10,"")</f>
        <v/>
      </c>
      <c r="GD30" s="405" t="str">
        <f t="shared" si="28"/>
        <v/>
      </c>
      <c r="GE30" s="405" t="str">
        <f t="shared" si="28"/>
        <v/>
      </c>
      <c r="GF30" s="405" t="str">
        <f t="shared" si="28"/>
        <v/>
      </c>
      <c r="GG30" s="406" t="str">
        <f t="shared" si="28"/>
        <v/>
      </c>
      <c r="GH30" s="11"/>
      <c r="GI30" s="11"/>
      <c r="GJ30" s="127"/>
      <c r="GK30" s="12" t="s">
        <v>23</v>
      </c>
      <c r="GL30" s="71">
        <v>22785</v>
      </c>
      <c r="GM30" s="10">
        <v>10349</v>
      </c>
      <c r="GN30" s="10">
        <v>12436</v>
      </c>
      <c r="GO30" s="153">
        <v>3151</v>
      </c>
      <c r="GP30" s="71">
        <v>17615</v>
      </c>
      <c r="GQ30" s="154">
        <v>2019</v>
      </c>
      <c r="GR30" s="11"/>
      <c r="GS30" s="11"/>
      <c r="GT30" s="127"/>
      <c r="GU30" s="12" t="s">
        <v>23</v>
      </c>
      <c r="GV30" s="71">
        <v>22952</v>
      </c>
      <c r="GW30" s="10">
        <v>8635</v>
      </c>
      <c r="GX30" s="10">
        <v>12131</v>
      </c>
      <c r="GY30" s="153">
        <v>3166</v>
      </c>
      <c r="GZ30" s="71">
        <v>17721</v>
      </c>
      <c r="HA30" s="154">
        <v>2065</v>
      </c>
      <c r="HB30" s="11"/>
      <c r="HC30" s="11"/>
      <c r="HD30" s="127"/>
      <c r="HE30" s="12" t="s">
        <v>23</v>
      </c>
      <c r="HF30" s="71">
        <v>24064</v>
      </c>
      <c r="HG30" s="10">
        <v>11087</v>
      </c>
      <c r="HH30" s="10">
        <v>12977</v>
      </c>
      <c r="HI30" s="153">
        <v>3475</v>
      </c>
      <c r="HJ30" s="71">
        <v>18258</v>
      </c>
      <c r="HK30" s="154">
        <v>2331</v>
      </c>
      <c r="HL30" s="11"/>
      <c r="HM30" s="11"/>
      <c r="HN30" s="127"/>
      <c r="HO30" s="12" t="s">
        <v>23</v>
      </c>
      <c r="HP30" s="71">
        <v>24064</v>
      </c>
      <c r="HQ30" s="10">
        <v>9132</v>
      </c>
      <c r="HR30" s="10">
        <v>12601</v>
      </c>
      <c r="HS30" s="153">
        <v>3475</v>
      </c>
      <c r="HT30" s="71">
        <v>18258</v>
      </c>
      <c r="HU30" s="154">
        <v>2331</v>
      </c>
      <c r="HV30" s="11"/>
      <c r="HW30" s="11"/>
      <c r="HX30" s="127"/>
      <c r="HY30" s="64" t="s">
        <v>23</v>
      </c>
      <c r="HZ30" s="405" t="str">
        <f>IF(ISNUMBER(HZ$10),HZ$10,"")</f>
        <v/>
      </c>
      <c r="IA30" s="405" t="str">
        <f t="shared" ref="IA30:IE30" si="29">IF(ISNUMBER(IA$10),IA$10,"")</f>
        <v/>
      </c>
      <c r="IB30" s="405" t="str">
        <f t="shared" si="29"/>
        <v/>
      </c>
      <c r="IC30" s="405" t="str">
        <f t="shared" si="29"/>
        <v/>
      </c>
      <c r="ID30" s="405" t="str">
        <f t="shared" si="29"/>
        <v/>
      </c>
      <c r="IE30" s="406" t="str">
        <f t="shared" si="29"/>
        <v/>
      </c>
      <c r="IF30" s="11"/>
      <c r="IG30" s="11"/>
      <c r="IH30" s="127"/>
      <c r="II30" s="64" t="s">
        <v>23</v>
      </c>
      <c r="IJ30" s="405" t="str">
        <f>IF(ISNUMBER(IJ$10),IJ$10,"")</f>
        <v/>
      </c>
      <c r="IK30" s="405" t="str">
        <f t="shared" ref="IK30:IO30" si="30">IF(ISNUMBER(IK$10),IK$10,"")</f>
        <v/>
      </c>
      <c r="IL30" s="405" t="str">
        <f t="shared" si="30"/>
        <v/>
      </c>
      <c r="IM30" s="405" t="str">
        <f t="shared" si="30"/>
        <v/>
      </c>
      <c r="IN30" s="405" t="str">
        <f t="shared" si="30"/>
        <v/>
      </c>
      <c r="IO30" s="406" t="str">
        <f t="shared" si="30"/>
        <v/>
      </c>
      <c r="IP30" s="11"/>
      <c r="IQ30" s="11"/>
      <c r="IR30" s="127"/>
      <c r="IS30" s="12" t="s">
        <v>23</v>
      </c>
      <c r="IT30" s="71">
        <v>24674</v>
      </c>
      <c r="IU30" s="10">
        <v>9482</v>
      </c>
      <c r="IV30" s="10">
        <v>12861</v>
      </c>
      <c r="IW30" s="153">
        <v>3586</v>
      </c>
      <c r="IX30" s="71">
        <v>18757</v>
      </c>
      <c r="IY30" s="154">
        <v>2331</v>
      </c>
      <c r="IZ30" s="11"/>
      <c r="JA30" s="11"/>
      <c r="JB30" s="127"/>
      <c r="JC30" s="12" t="s">
        <v>23</v>
      </c>
      <c r="JD30" s="71">
        <v>23412</v>
      </c>
      <c r="JE30" s="10" t="s">
        <v>316</v>
      </c>
      <c r="JF30" s="10" t="s">
        <v>316</v>
      </c>
      <c r="JG30" s="153">
        <v>3888</v>
      </c>
      <c r="JH30" s="71">
        <v>19132</v>
      </c>
      <c r="JI30" s="154">
        <v>2364</v>
      </c>
      <c r="JJ30" s="11"/>
      <c r="JK30" s="11"/>
      <c r="JL30" s="127"/>
      <c r="JM30" s="64" t="s">
        <v>23</v>
      </c>
      <c r="JN30" s="405" t="str">
        <f>IF(ISNUMBER(JN$10),JN$10,"")</f>
        <v/>
      </c>
      <c r="JO30" s="405" t="str">
        <f t="shared" ref="JO30:JS30" si="31">IF(ISNUMBER(JO$10),JO$10,"")</f>
        <v/>
      </c>
      <c r="JP30" s="405" t="str">
        <f t="shared" si="31"/>
        <v/>
      </c>
      <c r="JQ30" s="405" t="str">
        <f t="shared" si="31"/>
        <v/>
      </c>
      <c r="JR30" s="405" t="str">
        <f t="shared" si="31"/>
        <v/>
      </c>
      <c r="JS30" s="406" t="str">
        <f t="shared" si="31"/>
        <v/>
      </c>
      <c r="JT30" s="11"/>
      <c r="JU30" s="11"/>
    </row>
    <row xmlns:x14ac="http://schemas.microsoft.com/office/spreadsheetml/2009/9/ac" r="31" s="3" customFormat="true" ht="16.5" thickBot="true" x14ac:dyDescent="0.3">
      <c r="A31" s="416" t="str">
        <f ca="true">IF(ISBLANK('Data Summary'!A33),"",'Data Summary'!A33)</f>
        <v>CIV_2022_UIS</v>
      </c>
      <c r="B31" s="128"/>
      <c r="C31" s="75" t="s">
        <v>20</v>
      </c>
      <c r="D31" s="76"/>
      <c r="E31" s="76"/>
      <c r="F31" s="76"/>
      <c r="G31" s="76"/>
      <c r="H31" s="76"/>
      <c r="I31" s="77"/>
      <c r="J31" s="11"/>
      <c r="K31" s="11"/>
      <c r="L31" s="128"/>
      <c r="M31" s="75" t="s">
        <v>20</v>
      </c>
      <c r="N31" s="76">
        <f>SUM(Q31:R31)</f>
        <v>10827</v>
      </c>
      <c r="O31" s="76">
        <v>4670</v>
      </c>
      <c r="P31" s="76">
        <v>6157</v>
      </c>
      <c r="Q31" s="76">
        <v>1069</v>
      </c>
      <c r="R31" s="76">
        <v>9758</v>
      </c>
      <c r="S31" s="77"/>
      <c r="T31" s="11"/>
      <c r="U31" s="11"/>
      <c r="V31" s="128"/>
      <c r="W31" s="75" t="s">
        <v>20</v>
      </c>
      <c r="X31" s="76"/>
      <c r="Y31" s="76"/>
      <c r="Z31" s="76"/>
      <c r="AA31" s="76"/>
      <c r="AB31" s="76"/>
      <c r="AC31" s="77"/>
      <c r="AD31" s="11"/>
      <c r="AE31" s="11"/>
      <c r="AF31" s="128"/>
      <c r="AG31" s="75" t="s">
        <v>20</v>
      </c>
      <c r="AH31" s="76"/>
      <c r="AI31" s="76"/>
      <c r="AJ31" s="76"/>
      <c r="AK31" s="76"/>
      <c r="AL31" s="76">
        <v>7105</v>
      </c>
      <c r="AM31" s="77"/>
      <c r="AN31" s="11"/>
      <c r="AO31" s="11"/>
      <c r="AP31" s="128"/>
      <c r="AQ31" s="75" t="s">
        <v>20</v>
      </c>
      <c r="AR31" s="76"/>
      <c r="AS31" s="76"/>
      <c r="AT31" s="76"/>
      <c r="AU31" s="76"/>
      <c r="AV31" s="76"/>
      <c r="AW31" s="77"/>
      <c r="AX31" s="11"/>
      <c r="AY31" s="11"/>
      <c r="AZ31" s="128"/>
      <c r="BA31" s="75" t="s">
        <v>20</v>
      </c>
      <c r="BB31" s="76"/>
      <c r="BC31" s="76"/>
      <c r="BD31" s="76"/>
      <c r="BE31" s="76"/>
      <c r="BF31" s="76">
        <v>12482</v>
      </c>
      <c r="BG31" s="77"/>
      <c r="BH31" s="11"/>
      <c r="BI31" s="11"/>
      <c r="BJ31" s="128"/>
      <c r="BK31" s="75" t="s">
        <v>20</v>
      </c>
      <c r="BL31" s="76"/>
      <c r="BM31" s="76"/>
      <c r="BN31" s="76"/>
      <c r="BO31" s="76"/>
      <c r="BP31" s="76"/>
      <c r="BQ31" s="77"/>
      <c r="BR31" s="11"/>
      <c r="BS31" s="11"/>
      <c r="BT31" s="128"/>
      <c r="BU31" s="75" t="s">
        <v>20</v>
      </c>
      <c r="BV31" s="76"/>
      <c r="BW31" s="76"/>
      <c r="BX31" s="76"/>
      <c r="BY31" s="76"/>
      <c r="BZ31" s="76">
        <v>12916</v>
      </c>
      <c r="CA31" s="77"/>
      <c r="CB31" s="11"/>
      <c r="CC31" s="11"/>
      <c r="CD31" s="128"/>
      <c r="CE31" s="75" t="s">
        <v>20</v>
      </c>
      <c r="CF31" s="76"/>
      <c r="CG31" s="76"/>
      <c r="CH31" s="76"/>
      <c r="CI31" s="76"/>
      <c r="CJ31" s="76"/>
      <c r="CK31" s="77"/>
      <c r="CL31" s="11"/>
      <c r="CM31" s="11"/>
      <c r="CN31" s="128"/>
      <c r="CO31" s="75" t="s">
        <v>20</v>
      </c>
      <c r="CP31" s="76"/>
      <c r="CQ31" s="76">
        <v>4760</v>
      </c>
      <c r="CR31" s="76">
        <v>9025</v>
      </c>
      <c r="CS31" s="76">
        <v>1750</v>
      </c>
      <c r="CT31" s="76">
        <v>13784</v>
      </c>
      <c r="CU31" s="77">
        <v>1296</v>
      </c>
      <c r="CV31" s="11"/>
      <c r="CW31" s="11"/>
      <c r="CX31" s="128"/>
      <c r="CY31" s="75" t="s">
        <v>20</v>
      </c>
      <c r="CZ31" s="76"/>
      <c r="DA31" s="76"/>
      <c r="DB31" s="76"/>
      <c r="DC31" s="76"/>
      <c r="DD31" s="76"/>
      <c r="DE31" s="77"/>
      <c r="DF31" s="11"/>
      <c r="DG31" s="11"/>
      <c r="DH31" s="128"/>
      <c r="DI31" s="75" t="s">
        <v>20</v>
      </c>
      <c r="DJ31" s="76"/>
      <c r="DK31" s="76"/>
      <c r="DL31" s="76"/>
      <c r="DM31" s="76"/>
      <c r="DN31" s="76"/>
      <c r="DO31" s="77"/>
      <c r="DP31" s="11"/>
      <c r="DQ31" s="11"/>
      <c r="DR31" s="128"/>
      <c r="DS31" s="75" t="s">
        <v>20</v>
      </c>
      <c r="DT31" s="76"/>
      <c r="DU31" s="76"/>
      <c r="DV31" s="76"/>
      <c r="DW31" s="76"/>
      <c r="DX31" s="76"/>
      <c r="DY31" s="77"/>
      <c r="DZ31" s="11"/>
      <c r="EA31" s="11"/>
      <c r="EB31" s="128"/>
      <c r="EC31" s="75" t="s">
        <v>20</v>
      </c>
      <c r="ED31" s="76">
        <f>SUM(EG31:EI31)</f>
        <v>19249</v>
      </c>
      <c r="EE31" s="81">
        <v>5446</v>
      </c>
      <c r="EF31" s="81">
        <v>10101</v>
      </c>
      <c r="EG31" s="76">
        <v>2223</v>
      </c>
      <c r="EH31" s="76">
        <v>15547</v>
      </c>
      <c r="EI31" s="77">
        <v>1479</v>
      </c>
      <c r="EJ31" s="11"/>
      <c r="EK31" s="11"/>
      <c r="EL31" s="128"/>
      <c r="EM31" s="75" t="s">
        <v>20</v>
      </c>
      <c r="EN31" s="76">
        <f>SUM(EQ31:ES31)</f>
        <v>20467</v>
      </c>
      <c r="EO31" s="76">
        <v>5551</v>
      </c>
      <c r="EP31" s="76">
        <v>10773</v>
      </c>
      <c r="EQ31" s="76">
        <v>2502</v>
      </c>
      <c r="ER31" s="76">
        <v>16324</v>
      </c>
      <c r="ES31" s="77">
        <v>1641</v>
      </c>
      <c r="ET31" s="11"/>
      <c r="EU31" s="11"/>
      <c r="EV31" s="128"/>
      <c r="EW31" s="75" t="s">
        <v>20</v>
      </c>
      <c r="EX31" s="76"/>
      <c r="EY31" s="76"/>
      <c r="EZ31" s="76"/>
      <c r="FA31" s="76"/>
      <c r="FB31" s="76"/>
      <c r="FC31" s="77"/>
      <c r="FD31" s="11"/>
      <c r="FE31" s="11"/>
      <c r="FF31" s="128"/>
      <c r="FG31" s="75" t="s">
        <v>20</v>
      </c>
      <c r="FH31" s="76">
        <v>21806</v>
      </c>
      <c r="FI31" s="76">
        <v>5834</v>
      </c>
      <c r="FJ31" s="76">
        <v>11123</v>
      </c>
      <c r="FK31" s="76">
        <v>2834</v>
      </c>
      <c r="FL31" s="76">
        <v>16957</v>
      </c>
      <c r="FM31" s="77">
        <v>2015</v>
      </c>
      <c r="FN31" s="11"/>
      <c r="FO31" s="11"/>
      <c r="FP31" s="128"/>
      <c r="FQ31" s="75" t="s">
        <v>20</v>
      </c>
      <c r="FR31" s="76"/>
      <c r="FS31" s="76"/>
      <c r="FT31" s="76"/>
      <c r="FU31" s="76"/>
      <c r="FV31" s="76"/>
      <c r="FW31" s="77"/>
      <c r="FX31" s="11"/>
      <c r="FY31" s="11"/>
      <c r="FZ31" s="128"/>
      <c r="GA31" s="407" t="s">
        <v>20</v>
      </c>
      <c r="GB31" s="408" t="str">
        <f>IF(ISNUMBER(GB$11),GB$11,"")</f>
        <v/>
      </c>
      <c r="GC31" s="408" t="str">
        <f t="shared" ref="GC31:GG31" si="32">IF(ISNUMBER(GC$11),GC$11,"")</f>
        <v/>
      </c>
      <c r="GD31" s="408" t="str">
        <f t="shared" si="32"/>
        <v/>
      </c>
      <c r="GE31" s="408" t="str">
        <f t="shared" si="32"/>
        <v/>
      </c>
      <c r="GF31" s="408" t="str">
        <f t="shared" si="32"/>
        <v/>
      </c>
      <c r="GG31" s="409" t="str">
        <f t="shared" si="32"/>
        <v/>
      </c>
      <c r="GH31" s="11"/>
      <c r="GI31" s="11"/>
      <c r="GJ31" s="128"/>
      <c r="GK31" s="75" t="s">
        <v>20</v>
      </c>
      <c r="GL31" s="76">
        <v>22785</v>
      </c>
      <c r="GM31" s="76">
        <v>10349</v>
      </c>
      <c r="GN31" s="76">
        <v>12436</v>
      </c>
      <c r="GO31" s="76">
        <v>3151</v>
      </c>
      <c r="GP31" s="76">
        <v>17615</v>
      </c>
      <c r="GQ31" s="77">
        <v>2019</v>
      </c>
      <c r="GR31" s="11"/>
      <c r="GS31" s="11"/>
      <c r="GT31" s="128"/>
      <c r="GU31" s="75" t="s">
        <v>20</v>
      </c>
      <c r="GV31" s="76">
        <v>22785</v>
      </c>
      <c r="GW31" s="76">
        <v>8635</v>
      </c>
      <c r="GX31" s="76">
        <v>12131</v>
      </c>
      <c r="GY31" s="76">
        <v>3151</v>
      </c>
      <c r="GZ31" s="76">
        <v>17615</v>
      </c>
      <c r="HA31" s="77">
        <v>2019</v>
      </c>
      <c r="HB31" s="11"/>
      <c r="HC31" s="11"/>
      <c r="HD31" s="128"/>
      <c r="HE31" s="75" t="s">
        <v>20</v>
      </c>
      <c r="HF31" s="76">
        <v>24064</v>
      </c>
      <c r="HG31" s="76">
        <v>11087</v>
      </c>
      <c r="HH31" s="76">
        <v>12977</v>
      </c>
      <c r="HI31" s="76">
        <v>3475</v>
      </c>
      <c r="HJ31" s="76">
        <v>18258</v>
      </c>
      <c r="HK31" s="77">
        <v>2331</v>
      </c>
      <c r="HL31" s="11"/>
      <c r="HM31" s="11"/>
      <c r="HN31" s="128"/>
      <c r="HO31" s="75" t="s">
        <v>20</v>
      </c>
      <c r="HP31" s="76">
        <v>24064</v>
      </c>
      <c r="HQ31" s="76">
        <v>9132</v>
      </c>
      <c r="HR31" s="76">
        <v>12601</v>
      </c>
      <c r="HS31" s="76">
        <v>3475</v>
      </c>
      <c r="HT31" s="76">
        <v>18258</v>
      </c>
      <c r="HU31" s="77">
        <v>2331</v>
      </c>
      <c r="HV31" s="11"/>
      <c r="HW31" s="11"/>
      <c r="HX31" s="128"/>
      <c r="HY31" s="407" t="s">
        <v>20</v>
      </c>
      <c r="HZ31" s="408" t="str">
        <f>IF(ISNUMBER(HZ$11),HZ$11,"")</f>
        <v/>
      </c>
      <c r="IA31" s="408" t="str">
        <f t="shared" ref="IA31:IE31" si="33">IF(ISNUMBER(IA$11),IA$11,"")</f>
        <v/>
      </c>
      <c r="IB31" s="408" t="str">
        <f t="shared" si="33"/>
        <v/>
      </c>
      <c r="IC31" s="408" t="str">
        <f t="shared" si="33"/>
        <v/>
      </c>
      <c r="ID31" s="408" t="str">
        <f t="shared" si="33"/>
        <v/>
      </c>
      <c r="IE31" s="409" t="str">
        <f t="shared" si="33"/>
        <v/>
      </c>
      <c r="IF31" s="11"/>
      <c r="IG31" s="11"/>
      <c r="IH31" s="128"/>
      <c r="II31" s="407" t="s">
        <v>20</v>
      </c>
      <c r="IJ31" s="408" t="str">
        <f>IF(ISNUMBER(IJ$11),IJ$11,"")</f>
        <v/>
      </c>
      <c r="IK31" s="408" t="str">
        <f t="shared" ref="IK31:IO31" si="34">IF(ISNUMBER(IK$11),IK$11,"")</f>
        <v/>
      </c>
      <c r="IL31" s="408" t="str">
        <f t="shared" si="34"/>
        <v/>
      </c>
      <c r="IM31" s="408" t="str">
        <f t="shared" si="34"/>
        <v/>
      </c>
      <c r="IN31" s="408" t="str">
        <f t="shared" si="34"/>
        <v/>
      </c>
      <c r="IO31" s="409" t="str">
        <f t="shared" si="34"/>
        <v/>
      </c>
      <c r="IP31" s="11"/>
      <c r="IQ31" s="11"/>
      <c r="IR31" s="128"/>
      <c r="IS31" s="75" t="s">
        <v>20</v>
      </c>
      <c r="IT31" s="76">
        <v>24674</v>
      </c>
      <c r="IU31" s="76">
        <v>9482</v>
      </c>
      <c r="IV31" s="76">
        <v>12861</v>
      </c>
      <c r="IW31" s="76">
        <v>3586</v>
      </c>
      <c r="IX31" s="76">
        <v>18757</v>
      </c>
      <c r="IY31" s="77">
        <v>2331</v>
      </c>
      <c r="IZ31" s="11"/>
      <c r="JA31" s="11"/>
      <c r="JB31" s="128"/>
      <c r="JC31" s="75" t="s">
        <v>20</v>
      </c>
      <c r="JD31" s="76">
        <v>23412</v>
      </c>
      <c r="JE31" s="76" t="s">
        <v>316</v>
      </c>
      <c r="JF31" s="76" t="s">
        <v>316</v>
      </c>
      <c r="JG31" s="76">
        <v>3888</v>
      </c>
      <c r="JH31" s="76">
        <v>19132</v>
      </c>
      <c r="JI31" s="77">
        <v>2364</v>
      </c>
      <c r="JJ31" s="11"/>
      <c r="JK31" s="11"/>
      <c r="JL31" s="128"/>
      <c r="JM31" s="407" t="s">
        <v>20</v>
      </c>
      <c r="JN31" s="408" t="str">
        <f>IF(ISNUMBER(JN$11),JN$11,"")</f>
        <v/>
      </c>
      <c r="JO31" s="408" t="str">
        <f t="shared" ref="JO31:JS31" si="35">IF(ISNUMBER(JO$11),JO$11,"")</f>
        <v/>
      </c>
      <c r="JP31" s="408" t="str">
        <f t="shared" si="35"/>
        <v/>
      </c>
      <c r="JQ31" s="408" t="str">
        <f t="shared" si="35"/>
        <v/>
      </c>
      <c r="JR31" s="408" t="str">
        <f t="shared" si="35"/>
        <v/>
      </c>
      <c r="JS31" s="409" t="str">
        <f t="shared" si="35"/>
        <v/>
      </c>
      <c r="JT31" s="11"/>
      <c r="JU31" s="11"/>
      <c r="JV31" s="129"/>
      <c r="KF31" s="129"/>
      <c r="KP31" s="129"/>
    </row>
    <row xmlns:x14ac="http://schemas.microsoft.com/office/spreadsheetml/2009/9/ac" r="32" s="3" customFormat="true" x14ac:dyDescent="0.25">
      <c r="A32" s="417" t="str">
        <f ca="true">IF(ISBLANK('Data Summary'!A34),"",'Data Summary'!A34)</f>
        <v/>
      </c>
      <c r="B32" s="129"/>
      <c r="L32" s="129"/>
      <c r="V32" s="129"/>
      <c r="AF32" s="129"/>
      <c r="AP32" s="129"/>
      <c r="AZ32" s="129"/>
      <c r="BJ32" s="129"/>
      <c r="BT32" s="129"/>
      <c r="CD32" s="129"/>
      <c r="CN32" s="129"/>
      <c r="CX32" s="129"/>
      <c r="DH32" s="129"/>
      <c r="DR32" s="129"/>
      <c r="DS32" s="129"/>
      <c r="EB32" s="129"/>
      <c r="EL32" s="129"/>
      <c r="EV32" s="129"/>
      <c r="FF32" s="129"/>
      <c r="FP32" s="129"/>
      <c r="FZ32" s="129"/>
      <c r="GJ32" s="129"/>
      <c r="GT32" s="129"/>
      <c r="HD32" s="129"/>
      <c r="HN32" s="129"/>
      <c r="HX32" s="129"/>
      <c r="IH32" s="129"/>
      <c r="IR32" s="129"/>
      <c r="JB32" s="129"/>
      <c r="JL32" s="129"/>
      <c r="JV32" s="129"/>
      <c r="KF32" s="129"/>
      <c r="KP32" s="129"/>
    </row>
    <row xmlns:x14ac="http://schemas.microsoft.com/office/spreadsheetml/2009/9/ac" r="33" s="3" customFormat="true" x14ac:dyDescent="0.25">
      <c r="A33" s="417" t="str">
        <f ca="true">IF(ISBLANK('Data Summary'!A35),"",'Data Summary'!A35)</f>
        <v/>
      </c>
      <c r="B33" s="129"/>
      <c r="L33" s="129"/>
      <c r="V33" s="129"/>
      <c r="AF33" s="129"/>
      <c r="AP33" s="129"/>
      <c r="AZ33" s="129"/>
      <c r="BJ33" s="129"/>
      <c r="BT33" s="129"/>
      <c r="CD33" s="129"/>
      <c r="CN33" s="129"/>
      <c r="CX33" s="129"/>
      <c r="DH33" s="129"/>
      <c r="DR33" s="129"/>
      <c r="DS33" s="129"/>
      <c r="EB33" s="129"/>
      <c r="EL33" s="129"/>
      <c r="EV33" s="129"/>
      <c r="FF33" s="129"/>
      <c r="FP33" s="129"/>
      <c r="FZ33" s="129"/>
      <c r="GJ33" s="129"/>
      <c r="GT33" s="129"/>
      <c r="HD33" s="129"/>
      <c r="HN33" s="129"/>
      <c r="HX33" s="129"/>
      <c r="IH33" s="129"/>
      <c r="IR33" s="129"/>
      <c r="JB33" s="129"/>
      <c r="JL33" s="129"/>
      <c r="JV33" s="129"/>
      <c r="KF33" s="129"/>
      <c r="KP33" s="129"/>
    </row>
    <row xmlns:x14ac="http://schemas.microsoft.com/office/spreadsheetml/2009/9/ac" r="34" s="3" customFormat="true" x14ac:dyDescent="0.25">
      <c r="A34" s="417" t="str">
        <f ca="true">IF(ISBLANK('Data Summary'!A36),"",'Data Summary'!A36)</f>
        <v/>
      </c>
      <c r="B34" s="129"/>
      <c r="L34" s="129"/>
      <c r="V34" s="129"/>
      <c r="AF34" s="129"/>
      <c r="AP34" s="129"/>
      <c r="AZ34" s="129"/>
      <c r="BJ34" s="129"/>
      <c r="BT34" s="129"/>
      <c r="CD34" s="129"/>
      <c r="CN34" s="129"/>
      <c r="CX34" s="129"/>
      <c r="DH34" s="129"/>
      <c r="DR34" s="129"/>
      <c r="DS34" s="129"/>
      <c r="EB34" s="129"/>
      <c r="EL34" s="129"/>
      <c r="EV34" s="129"/>
      <c r="FF34" s="129"/>
      <c r="FP34" s="129"/>
      <c r="FZ34" s="129"/>
      <c r="GJ34" s="129"/>
      <c r="GT34" s="129"/>
      <c r="HD34" s="129"/>
      <c r="HN34" s="129"/>
      <c r="HX34" s="129"/>
      <c r="IH34" s="129"/>
      <c r="IR34" s="129"/>
      <c r="JB34" s="129"/>
      <c r="JL34" s="129"/>
      <c r="JV34" s="129"/>
      <c r="KF34" s="129"/>
      <c r="KP34" s="129"/>
    </row>
    <row xmlns:x14ac="http://schemas.microsoft.com/office/spreadsheetml/2009/9/ac" r="35" s="3" customFormat="true" x14ac:dyDescent="0.25">
      <c r="A35" s="417" t="str">
        <f ca="true">IF(ISBLANK('Data Summary'!A37),"",'Data Summary'!A37)</f>
        <v/>
      </c>
      <c r="B35" s="129"/>
      <c r="L35" s="129"/>
      <c r="V35" s="129"/>
      <c r="AF35" s="129"/>
      <c r="AP35" s="129"/>
      <c r="AZ35" s="129"/>
      <c r="BJ35" s="129"/>
      <c r="BT35" s="129"/>
      <c r="CD35" s="129"/>
      <c r="CN35" s="129"/>
      <c r="CX35" s="129"/>
      <c r="DH35" s="129"/>
      <c r="DR35" s="129"/>
      <c r="DS35" s="129"/>
      <c r="EB35" s="129"/>
      <c r="EL35" s="129"/>
      <c r="EV35" s="129"/>
      <c r="FF35" s="129"/>
      <c r="FP35" s="129"/>
      <c r="FZ35" s="129"/>
      <c r="GJ35" s="129"/>
      <c r="GT35" s="129"/>
      <c r="HD35" s="129"/>
      <c r="HN35" s="129"/>
      <c r="HX35" s="129"/>
      <c r="IH35" s="129"/>
      <c r="IR35" s="129"/>
      <c r="JB35" s="129"/>
      <c r="JL35" s="129"/>
      <c r="JV35" s="129"/>
      <c r="KF35" s="129"/>
      <c r="KP35" s="129"/>
    </row>
    <row xmlns:x14ac="http://schemas.microsoft.com/office/spreadsheetml/2009/9/ac" r="36" s="3" customFormat="true" x14ac:dyDescent="0.25">
      <c r="A36" s="417" t="str">
        <f ca="true">IF(ISBLANK('Data Summary'!A38),"",'Data Summary'!A38)</f>
        <v/>
      </c>
      <c r="B36" s="129"/>
      <c r="L36" s="129"/>
      <c r="V36" s="129"/>
      <c r="AF36" s="129"/>
      <c r="AP36" s="129"/>
      <c r="AZ36" s="129"/>
      <c r="BJ36" s="129"/>
      <c r="BT36" s="129"/>
      <c r="CD36" s="129"/>
      <c r="CN36" s="129"/>
      <c r="CX36" s="129"/>
      <c r="DH36" s="129"/>
      <c r="DR36" s="129"/>
      <c r="DS36" s="129"/>
      <c r="EB36" s="129"/>
      <c r="EL36" s="129"/>
      <c r="EV36" s="129"/>
      <c r="FF36" s="129"/>
      <c r="FP36" s="129"/>
      <c r="FZ36" s="129"/>
      <c r="GJ36" s="129"/>
      <c r="GT36" s="129"/>
      <c r="HD36" s="129"/>
      <c r="HN36" s="129"/>
      <c r="HX36" s="129"/>
      <c r="IH36" s="129"/>
      <c r="IR36" s="129"/>
      <c r="JB36" s="129"/>
      <c r="JL36" s="129"/>
      <c r="JV36" s="129"/>
      <c r="KF36" s="129"/>
      <c r="KP36" s="129"/>
    </row>
    <row xmlns:x14ac="http://schemas.microsoft.com/office/spreadsheetml/2009/9/ac" r="37" s="3" customFormat="true" x14ac:dyDescent="0.25">
      <c r="A37" s="417" t="str">
        <f ca="true">IF(ISBLANK('Data Summary'!A39),"",'Data Summary'!A39)</f>
        <v/>
      </c>
      <c r="B37" s="129"/>
      <c r="L37" s="129"/>
      <c r="V37" s="129"/>
      <c r="AF37" s="129"/>
      <c r="AP37" s="129"/>
      <c r="AZ37" s="129"/>
      <c r="BJ37" s="129"/>
      <c r="BT37" s="129"/>
      <c r="CD37" s="129"/>
      <c r="CN37" s="129"/>
      <c r="CX37" s="129"/>
      <c r="DH37" s="129"/>
      <c r="DR37" s="129"/>
      <c r="DS37" s="129"/>
      <c r="EB37" s="129"/>
      <c r="EL37" s="129"/>
      <c r="EV37" s="129"/>
      <c r="FF37" s="129"/>
      <c r="FP37" s="129"/>
      <c r="FZ37" s="129"/>
      <c r="GJ37" s="129"/>
      <c r="GT37" s="129"/>
      <c r="HD37" s="129"/>
      <c r="HN37" s="129"/>
      <c r="HX37" s="129"/>
      <c r="IH37" s="129"/>
      <c r="IR37" s="129"/>
      <c r="JB37" s="129"/>
      <c r="JL37" s="129"/>
      <c r="JV37" s="129"/>
      <c r="KF37" s="129"/>
      <c r="KP37" s="129"/>
    </row>
    <row xmlns:x14ac="http://schemas.microsoft.com/office/spreadsheetml/2009/9/ac" r="38" s="3" customFormat="true" x14ac:dyDescent="0.25">
      <c r="A38" s="417" t="str">
        <f ca="true">IF(ISBLANK('Data Summary'!A40),"",'Data Summary'!A40)</f>
        <v/>
      </c>
      <c r="B38" s="129"/>
      <c r="L38" s="129"/>
      <c r="V38" s="129"/>
      <c r="AF38" s="129"/>
      <c r="AP38" s="129"/>
      <c r="AZ38" s="129"/>
      <c r="BJ38" s="129"/>
      <c r="BT38" s="129"/>
      <c r="CD38" s="129"/>
      <c r="CN38" s="129"/>
      <c r="CX38" s="129"/>
      <c r="DH38" s="129"/>
      <c r="DR38" s="129"/>
      <c r="DS38" s="129"/>
      <c r="EB38" s="129"/>
      <c r="EL38" s="129"/>
      <c r="EV38" s="129"/>
      <c r="FF38" s="129"/>
      <c r="FP38" s="129"/>
      <c r="FZ38" s="129"/>
      <c r="GJ38" s="129"/>
      <c r="GT38" s="129"/>
      <c r="HD38" s="129"/>
      <c r="HN38" s="129"/>
      <c r="HX38" s="129"/>
      <c r="IH38" s="129"/>
      <c r="IR38" s="129"/>
      <c r="JB38" s="129"/>
      <c r="JL38" s="129"/>
      <c r="JV38" s="129"/>
      <c r="KF38" s="129"/>
      <c r="KP38" s="129"/>
    </row>
    <row xmlns:x14ac="http://schemas.microsoft.com/office/spreadsheetml/2009/9/ac" r="39" s="3" customFormat="true" x14ac:dyDescent="0.25">
      <c r="A39" s="417" t="str">
        <f ca="true">IF(ISBLANK('Data Summary'!A41),"",'Data Summary'!A41)</f>
        <v/>
      </c>
      <c r="B39" s="129"/>
      <c r="L39" s="129"/>
      <c r="V39" s="129"/>
      <c r="AF39" s="129"/>
      <c r="AP39" s="129"/>
      <c r="AZ39" s="129"/>
      <c r="BJ39" s="129"/>
      <c r="BT39" s="129"/>
      <c r="CD39" s="129"/>
      <c r="CN39" s="129"/>
      <c r="CX39" s="129"/>
      <c r="DH39" s="129"/>
      <c r="DR39" s="129"/>
      <c r="DS39" s="129"/>
      <c r="EB39" s="129"/>
      <c r="EL39" s="129"/>
      <c r="EV39" s="129"/>
      <c r="FF39" s="129"/>
      <c r="FP39" s="129"/>
      <c r="FZ39" s="129"/>
      <c r="GJ39" s="129"/>
      <c r="GT39" s="129"/>
      <c r="HD39" s="129"/>
      <c r="HN39" s="129"/>
      <c r="HX39" s="129"/>
      <c r="IH39" s="129"/>
      <c r="IR39" s="129"/>
      <c r="JB39" s="129"/>
      <c r="JL39" s="129"/>
      <c r="JV39" s="129"/>
      <c r="KF39" s="129"/>
      <c r="KP39" s="129"/>
    </row>
    <row xmlns:x14ac="http://schemas.microsoft.com/office/spreadsheetml/2009/9/ac" r="40" s="3" customFormat="true" x14ac:dyDescent="0.25">
      <c r="A40" s="417" t="str">
        <f ca="true">IF(ISBLANK('Data Summary'!A42),"",'Data Summary'!A42)</f>
        <v/>
      </c>
      <c r="B40" s="129"/>
      <c r="L40" s="129"/>
      <c r="V40" s="129"/>
      <c r="AF40" s="129"/>
      <c r="AP40" s="129"/>
      <c r="AZ40" s="129"/>
      <c r="BJ40" s="129"/>
      <c r="BT40" s="129"/>
      <c r="CD40" s="129"/>
      <c r="CN40" s="129"/>
      <c r="CX40" s="129"/>
      <c r="DH40" s="129"/>
      <c r="DR40" s="129"/>
      <c r="DS40" s="129"/>
      <c r="EB40" s="129"/>
      <c r="EL40" s="129"/>
      <c r="EV40" s="129"/>
      <c r="FF40" s="129"/>
      <c r="FP40" s="129"/>
      <c r="FZ40" s="129"/>
      <c r="GJ40" s="129"/>
      <c r="GT40" s="129"/>
      <c r="HD40" s="129"/>
      <c r="HN40" s="129"/>
      <c r="HX40" s="129"/>
      <c r="IH40" s="129"/>
      <c r="IR40" s="129"/>
      <c r="JB40" s="129"/>
      <c r="JL40" s="129"/>
      <c r="JV40" s="129"/>
      <c r="KF40" s="129"/>
      <c r="KP40" s="129"/>
    </row>
    <row xmlns:x14ac="http://schemas.microsoft.com/office/spreadsheetml/2009/9/ac" r="41" s="3" customFormat="true" x14ac:dyDescent="0.25">
      <c r="A41" s="417" t="str">
        <f ca="true">IF(ISBLANK('Data Summary'!A43),"",'Data Summary'!A43)</f>
        <v/>
      </c>
      <c r="B41" s="129"/>
      <c r="L41" s="129"/>
      <c r="V41" s="129"/>
      <c r="AF41" s="129"/>
      <c r="AP41" s="129"/>
      <c r="AZ41" s="129"/>
      <c r="BJ41" s="129"/>
      <c r="BT41" s="129"/>
      <c r="CD41" s="129"/>
      <c r="CN41" s="129"/>
      <c r="CX41" s="129"/>
      <c r="DH41" s="129"/>
      <c r="DR41" s="129"/>
      <c r="DS41" s="129"/>
      <c r="EB41" s="129"/>
      <c r="EL41" s="129"/>
      <c r="EV41" s="129"/>
      <c r="FF41" s="129"/>
      <c r="FP41" s="129"/>
      <c r="FZ41" s="129"/>
      <c r="GJ41" s="129"/>
      <c r="GT41" s="129"/>
      <c r="HD41" s="129"/>
      <c r="HN41" s="129"/>
      <c r="HX41" s="129"/>
      <c r="IH41" s="129"/>
      <c r="IR41" s="129"/>
      <c r="JB41" s="129"/>
      <c r="JL41" s="129"/>
      <c r="JV41" s="129"/>
      <c r="KF41" s="129"/>
      <c r="KP41" s="129"/>
    </row>
    <row xmlns:x14ac="http://schemas.microsoft.com/office/spreadsheetml/2009/9/ac" r="42" s="3" customFormat="true" x14ac:dyDescent="0.25">
      <c r="A42" s="417" t="str">
        <f ca="true">IF(ISBLANK('Data Summary'!A44),"",'Data Summary'!A44)</f>
        <v/>
      </c>
      <c r="B42" s="129"/>
      <c r="L42" s="129"/>
      <c r="V42" s="129"/>
      <c r="AF42" s="129"/>
      <c r="AP42" s="129"/>
      <c r="AZ42" s="129"/>
      <c r="BJ42" s="129"/>
      <c r="BT42" s="129"/>
      <c r="CD42" s="129"/>
      <c r="CN42" s="129"/>
      <c r="CX42" s="129"/>
      <c r="DH42" s="129"/>
      <c r="DR42" s="129"/>
      <c r="DS42" s="129"/>
      <c r="EB42" s="129"/>
      <c r="EL42" s="129"/>
      <c r="EV42" s="129"/>
      <c r="FF42" s="129"/>
      <c r="FP42" s="129"/>
      <c r="FZ42" s="129"/>
      <c r="GJ42" s="129"/>
      <c r="GT42" s="129"/>
      <c r="HD42" s="129"/>
      <c r="HN42" s="129"/>
      <c r="HX42" s="129"/>
      <c r="IH42" s="129"/>
      <c r="IR42" s="129"/>
      <c r="JB42" s="129"/>
      <c r="JL42" s="129"/>
      <c r="JV42" s="129"/>
      <c r="KF42" s="129"/>
      <c r="KP42" s="129"/>
    </row>
    <row xmlns:x14ac="http://schemas.microsoft.com/office/spreadsheetml/2009/9/ac" r="43" s="3" customFormat="true" x14ac:dyDescent="0.25">
      <c r="A43" s="417" t="str">
        <f ca="true">IF(ISBLANK('Data Summary'!A45),"",'Data Summary'!A45)</f>
        <v/>
      </c>
      <c r="B43" s="129"/>
      <c r="L43" s="129"/>
      <c r="V43" s="129"/>
      <c r="AF43" s="129"/>
      <c r="AP43" s="129"/>
      <c r="AZ43" s="129"/>
      <c r="BJ43" s="129"/>
      <c r="BT43" s="129"/>
      <c r="CD43" s="129"/>
      <c r="CN43" s="129"/>
      <c r="CX43" s="129"/>
      <c r="DH43" s="129"/>
      <c r="DR43" s="129"/>
      <c r="DS43" s="129"/>
      <c r="EB43" s="129"/>
      <c r="EL43" s="129"/>
      <c r="EV43" s="129"/>
      <c r="FF43" s="129"/>
      <c r="FP43" s="129"/>
      <c r="FZ43" s="129"/>
      <c r="GJ43" s="129"/>
      <c r="GT43" s="129"/>
      <c r="HD43" s="129"/>
      <c r="HN43" s="129"/>
      <c r="HX43" s="129"/>
      <c r="IH43" s="129"/>
      <c r="IR43" s="129"/>
      <c r="JB43" s="129"/>
      <c r="JL43" s="129"/>
      <c r="JV43" s="129"/>
      <c r="KF43" s="129"/>
      <c r="KP43" s="129"/>
    </row>
    <row xmlns:x14ac="http://schemas.microsoft.com/office/spreadsheetml/2009/9/ac" r="44" s="3" customFormat="true" x14ac:dyDescent="0.25">
      <c r="A44" s="417" t="str">
        <f ca="true">IF(ISBLANK('Data Summary'!A46),"",'Data Summary'!A46)</f>
        <v/>
      </c>
      <c r="B44" s="129"/>
      <c r="L44" s="129"/>
      <c r="V44" s="129"/>
      <c r="AF44" s="129"/>
      <c r="AP44" s="129"/>
      <c r="AZ44" s="129"/>
      <c r="BJ44" s="129"/>
      <c r="BT44" s="129"/>
      <c r="CD44" s="129"/>
      <c r="CN44" s="129"/>
      <c r="CX44" s="129"/>
      <c r="DH44" s="129"/>
      <c r="DR44" s="129"/>
      <c r="DS44" s="129"/>
      <c r="EB44" s="129"/>
      <c r="EL44" s="129"/>
      <c r="EV44" s="129"/>
      <c r="FF44" s="129"/>
      <c r="FP44" s="129"/>
      <c r="FZ44" s="129"/>
      <c r="GJ44" s="129"/>
      <c r="GT44" s="129"/>
      <c r="HD44" s="129"/>
      <c r="HN44" s="129"/>
      <c r="HX44" s="129"/>
      <c r="IH44" s="129"/>
      <c r="IR44" s="129"/>
      <c r="JB44" s="129"/>
      <c r="JL44" s="129"/>
      <c r="JV44" s="129"/>
      <c r="KF44" s="129"/>
      <c r="KP44" s="129"/>
    </row>
    <row xmlns:x14ac="http://schemas.microsoft.com/office/spreadsheetml/2009/9/ac" r="45" s="3" customFormat="true" x14ac:dyDescent="0.25">
      <c r="A45" s="417" t="str">
        <f ca="true">IF(ISBLANK('Data Summary'!A47),"",'Data Summary'!A47)</f>
        <v/>
      </c>
      <c r="B45" s="129"/>
      <c r="L45" s="129"/>
      <c r="V45" s="129"/>
      <c r="AF45" s="129"/>
      <c r="AP45" s="129"/>
      <c r="AZ45" s="129"/>
      <c r="BJ45" s="129"/>
      <c r="BT45" s="129"/>
      <c r="CD45" s="129"/>
      <c r="CN45" s="129"/>
      <c r="CX45" s="129"/>
      <c r="DH45" s="129"/>
      <c r="DR45" s="129"/>
      <c r="DS45" s="129"/>
      <c r="EB45" s="129"/>
      <c r="EL45" s="129"/>
      <c r="EV45" s="129"/>
      <c r="FF45" s="129"/>
      <c r="FP45" s="129"/>
      <c r="FZ45" s="129"/>
      <c r="GJ45" s="129"/>
      <c r="GT45" s="129"/>
      <c r="HD45" s="129"/>
      <c r="HN45" s="129"/>
      <c r="HX45" s="129"/>
      <c r="IH45" s="129"/>
      <c r="IR45" s="129"/>
      <c r="JB45" s="129"/>
      <c r="JL45" s="129"/>
      <c r="JV45" s="129"/>
      <c r="KF45" s="129"/>
      <c r="KP45" s="129"/>
    </row>
    <row xmlns:x14ac="http://schemas.microsoft.com/office/spreadsheetml/2009/9/ac" r="46" s="3" customFormat="true" x14ac:dyDescent="0.25">
      <c r="A46" s="417" t="str">
        <f ca="true">IF(ISBLANK('Data Summary'!A48),"",'Data Summary'!A48)</f>
        <v/>
      </c>
      <c r="B46" s="129"/>
      <c r="L46" s="129"/>
      <c r="V46" s="129"/>
      <c r="AF46" s="129"/>
      <c r="AP46" s="129"/>
      <c r="AZ46" s="129"/>
      <c r="BJ46" s="129"/>
      <c r="BT46" s="129"/>
      <c r="CD46" s="129"/>
      <c r="CN46" s="129"/>
      <c r="CX46" s="129"/>
      <c r="DH46" s="129"/>
      <c r="DR46" s="129"/>
      <c r="DS46" s="129"/>
      <c r="EB46" s="129"/>
      <c r="EL46" s="129"/>
      <c r="EV46" s="129"/>
      <c r="FF46" s="129"/>
      <c r="FP46" s="129"/>
      <c r="FZ46" s="129"/>
      <c r="GJ46" s="129"/>
      <c r="GT46" s="129"/>
      <c r="HD46" s="129"/>
      <c r="HN46" s="129"/>
      <c r="HX46" s="129"/>
      <c r="IH46" s="129"/>
      <c r="IR46" s="129"/>
      <c r="JB46" s="129"/>
      <c r="JL46" s="129"/>
      <c r="JV46" s="129"/>
      <c r="KF46" s="129"/>
      <c r="KP46" s="129"/>
    </row>
    <row xmlns:x14ac="http://schemas.microsoft.com/office/spreadsheetml/2009/9/ac" r="47" s="3" customFormat="true" x14ac:dyDescent="0.25">
      <c r="A47" s="417" t="str">
        <f ca="true">IF(ISBLANK('Data Summary'!A49),"",'Data Summary'!A49)</f>
        <v/>
      </c>
      <c r="B47" s="129"/>
      <c r="L47" s="129"/>
      <c r="V47" s="129"/>
      <c r="AF47" s="129"/>
      <c r="AP47" s="129"/>
      <c r="AZ47" s="129"/>
      <c r="BJ47" s="129"/>
      <c r="BT47" s="129"/>
      <c r="CD47" s="129"/>
      <c r="CN47" s="129"/>
      <c r="CX47" s="129"/>
      <c r="DH47" s="129"/>
      <c r="DR47" s="129"/>
      <c r="DS47" s="129"/>
      <c r="EB47" s="129"/>
      <c r="EL47" s="129"/>
      <c r="EV47" s="129"/>
      <c r="FF47" s="129"/>
      <c r="FP47" s="129"/>
      <c r="FZ47" s="129"/>
      <c r="GJ47" s="129"/>
      <c r="GT47" s="129"/>
      <c r="HD47" s="129"/>
      <c r="HN47" s="129"/>
      <c r="HX47" s="129"/>
      <c r="IH47" s="129"/>
      <c r="IR47" s="129"/>
      <c r="JB47" s="129"/>
      <c r="JL47" s="129"/>
      <c r="JV47" s="129"/>
      <c r="KF47" s="129"/>
      <c r="KP47" s="129"/>
    </row>
    <row xmlns:x14ac="http://schemas.microsoft.com/office/spreadsheetml/2009/9/ac" r="48" s="3" customFormat="true" x14ac:dyDescent="0.25">
      <c r="A48" s="417" t="str">
        <f ca="true">IF(ISBLANK('Data Summary'!A50),"",'Data Summary'!A50)</f>
        <v/>
      </c>
      <c r="B48" s="129"/>
      <c r="L48" s="129"/>
      <c r="V48" s="129"/>
      <c r="AF48" s="129"/>
      <c r="AP48" s="129"/>
      <c r="AZ48" s="129"/>
      <c r="BJ48" s="129"/>
      <c r="BT48" s="129"/>
      <c r="CD48" s="129"/>
      <c r="CN48" s="129"/>
      <c r="CX48" s="129"/>
      <c r="DH48" s="129"/>
      <c r="DR48" s="129"/>
      <c r="DS48" s="129"/>
      <c r="EB48" s="129"/>
      <c r="EL48" s="129"/>
      <c r="EV48" s="129"/>
      <c r="FF48" s="129"/>
      <c r="FP48" s="129"/>
      <c r="FZ48" s="129"/>
      <c r="GJ48" s="129"/>
      <c r="GT48" s="129"/>
      <c r="HD48" s="129"/>
      <c r="HN48" s="129"/>
      <c r="HX48" s="129"/>
      <c r="IH48" s="129"/>
      <c r="IR48" s="129"/>
      <c r="JB48" s="129"/>
      <c r="JL48" s="129"/>
      <c r="JV48" s="129"/>
      <c r="KF48" s="129"/>
      <c r="KP48" s="129"/>
    </row>
    <row xmlns:x14ac="http://schemas.microsoft.com/office/spreadsheetml/2009/9/ac" r="49" s="3" customFormat="true" x14ac:dyDescent="0.25">
      <c r="A49" s="417" t="str">
        <f ca="true">IF(ISBLANK('Data Summary'!A51),"",'Data Summary'!A51)</f>
        <v/>
      </c>
      <c r="B49" s="129"/>
      <c r="L49" s="129"/>
      <c r="V49" s="129"/>
      <c r="AF49" s="129"/>
      <c r="AP49" s="129"/>
      <c r="AZ49" s="129"/>
      <c r="BJ49" s="129"/>
      <c r="BT49" s="129"/>
      <c r="CD49" s="129"/>
      <c r="CN49" s="129"/>
      <c r="CX49" s="129"/>
      <c r="DH49" s="129"/>
      <c r="DR49" s="129"/>
      <c r="DS49" s="129"/>
      <c r="EB49" s="129"/>
      <c r="EL49" s="129"/>
      <c r="EV49" s="129"/>
      <c r="FF49" s="129"/>
      <c r="FP49" s="129"/>
      <c r="FZ49" s="129"/>
      <c r="GJ49" s="129"/>
      <c r="GT49" s="129"/>
      <c r="HD49" s="129"/>
      <c r="HN49" s="129"/>
      <c r="HX49" s="129"/>
      <c r="IH49" s="129"/>
      <c r="IR49" s="129"/>
      <c r="JB49" s="129"/>
      <c r="JL49" s="129"/>
      <c r="JV49" s="129"/>
      <c r="KF49" s="129"/>
      <c r="KP49" s="129"/>
    </row>
    <row xmlns:x14ac="http://schemas.microsoft.com/office/spreadsheetml/2009/9/ac" r="50" s="3" customFormat="true" x14ac:dyDescent="0.25">
      <c r="A50" s="417" t="str">
        <f ca="true">IF(ISBLANK('Data Summary'!A52),"",'Data Summary'!A52)</f>
        <v/>
      </c>
      <c r="B50" s="129"/>
      <c r="L50" s="129"/>
      <c r="V50" s="129"/>
      <c r="AF50" s="129"/>
      <c r="AP50" s="129"/>
      <c r="AZ50" s="129"/>
      <c r="BJ50" s="129"/>
      <c r="BT50" s="129"/>
      <c r="CD50" s="129"/>
      <c r="CN50" s="129"/>
      <c r="CX50" s="129"/>
      <c r="DH50" s="129"/>
      <c r="DR50" s="129"/>
      <c r="DS50" s="129"/>
      <c r="EB50" s="129"/>
      <c r="EL50" s="129"/>
      <c r="EV50" s="129"/>
      <c r="FF50" s="129"/>
      <c r="FP50" s="129"/>
      <c r="FZ50" s="129"/>
      <c r="GJ50" s="129"/>
      <c r="GT50" s="129"/>
      <c r="HD50" s="129"/>
      <c r="HN50" s="129"/>
      <c r="HX50" s="129"/>
      <c r="IH50" s="129"/>
      <c r="IR50" s="129"/>
      <c r="JB50" s="129"/>
      <c r="JL50" s="129"/>
      <c r="JV50" s="129"/>
      <c r="KF50" s="129"/>
      <c r="KP50" s="129"/>
    </row>
    <row xmlns:x14ac="http://schemas.microsoft.com/office/spreadsheetml/2009/9/ac" r="51" s="3" customFormat="true" x14ac:dyDescent="0.25">
      <c r="A51" s="417" t="str">
        <f ca="true">IF(ISBLANK('Data Summary'!A53),"",'Data Summary'!A53)</f>
        <v/>
      </c>
      <c r="B51" s="129"/>
      <c r="L51" s="129"/>
      <c r="V51" s="129"/>
      <c r="AF51" s="129"/>
      <c r="AP51" s="129"/>
      <c r="AZ51" s="129"/>
      <c r="BJ51" s="129"/>
      <c r="BT51" s="129"/>
      <c r="CD51" s="129"/>
      <c r="CN51" s="129"/>
      <c r="CX51" s="129"/>
      <c r="DH51" s="129"/>
      <c r="DR51" s="129"/>
      <c r="DS51" s="129"/>
      <c r="EB51" s="129"/>
      <c r="EL51" s="129"/>
      <c r="EV51" s="129"/>
      <c r="FF51" s="129"/>
      <c r="FP51" s="129"/>
      <c r="FZ51" s="129"/>
      <c r="GJ51" s="129"/>
      <c r="GT51" s="129"/>
      <c r="HD51" s="129"/>
      <c r="HN51" s="129"/>
      <c r="HX51" s="129"/>
      <c r="IH51" s="129"/>
      <c r="IR51" s="129"/>
      <c r="JB51" s="129"/>
      <c r="JL51" s="129"/>
      <c r="JV51" s="129"/>
      <c r="KF51" s="129"/>
      <c r="KP51" s="129"/>
    </row>
    <row xmlns:x14ac="http://schemas.microsoft.com/office/spreadsheetml/2009/9/ac" r="52" s="3" customFormat="true" x14ac:dyDescent="0.25">
      <c r="A52" s="417" t="str">
        <f ca="true">IF(ISBLANK('Data Summary'!A54),"",'Data Summary'!A54)</f>
        <v/>
      </c>
      <c r="B52" s="129"/>
      <c r="L52" s="129"/>
      <c r="V52" s="129"/>
      <c r="AF52" s="129"/>
      <c r="AP52" s="129"/>
      <c r="AZ52" s="129"/>
      <c r="BJ52" s="129"/>
      <c r="BT52" s="129"/>
      <c r="CD52" s="129"/>
      <c r="CN52" s="129"/>
      <c r="CX52" s="129"/>
      <c r="DH52" s="129"/>
      <c r="DR52" s="129"/>
      <c r="DS52" s="129"/>
      <c r="EB52" s="129"/>
      <c r="EL52" s="129"/>
      <c r="EV52" s="129"/>
      <c r="FF52" s="129"/>
      <c r="FP52" s="129"/>
      <c r="FZ52" s="129"/>
      <c r="GJ52" s="129"/>
      <c r="GT52" s="129"/>
      <c r="HD52" s="129"/>
      <c r="HN52" s="129"/>
      <c r="HX52" s="129"/>
      <c r="IH52" s="129"/>
      <c r="IR52" s="129"/>
      <c r="JB52" s="129"/>
      <c r="JL52" s="129"/>
      <c r="JV52" s="129"/>
      <c r="KF52" s="129"/>
      <c r="KP52" s="129"/>
    </row>
    <row xmlns:x14ac="http://schemas.microsoft.com/office/spreadsheetml/2009/9/ac" r="53" s="3" customFormat="true" x14ac:dyDescent="0.25">
      <c r="A53" s="417" t="str">
        <f ca="true">IF(ISBLANK('Data Summary'!A55),"",'Data Summary'!A55)</f>
        <v/>
      </c>
      <c r="B53" s="129"/>
      <c r="L53" s="129"/>
      <c r="V53" s="129"/>
      <c r="AF53" s="129"/>
      <c r="AP53" s="129"/>
      <c r="AZ53" s="129"/>
      <c r="BJ53" s="129"/>
      <c r="BT53" s="129"/>
      <c r="CD53" s="129"/>
      <c r="CN53" s="129"/>
      <c r="CX53" s="129"/>
      <c r="DH53" s="129"/>
      <c r="DR53" s="129"/>
      <c r="DS53" s="129"/>
      <c r="EB53" s="129"/>
      <c r="EL53" s="129"/>
      <c r="EV53" s="129"/>
      <c r="FF53" s="129"/>
      <c r="FP53" s="129"/>
      <c r="FZ53" s="129"/>
      <c r="GJ53" s="129"/>
      <c r="GT53" s="129"/>
      <c r="HD53" s="129"/>
      <c r="HN53" s="129"/>
      <c r="HX53" s="129"/>
      <c r="IH53" s="129"/>
      <c r="IR53" s="129"/>
      <c r="JB53" s="129"/>
      <c r="JL53" s="129"/>
      <c r="JV53" s="129"/>
      <c r="KF53" s="129"/>
      <c r="KP53" s="129"/>
    </row>
    <row xmlns:x14ac="http://schemas.microsoft.com/office/spreadsheetml/2009/9/ac" r="54" s="3" customFormat="true" x14ac:dyDescent="0.25">
      <c r="A54" s="417" t="str">
        <f ca="true">IF(ISBLANK('Data Summary'!A56),"",'Data Summary'!A56)</f>
        <v/>
      </c>
      <c r="B54" s="129"/>
      <c r="L54" s="129"/>
      <c r="V54" s="129"/>
      <c r="AF54" s="129"/>
      <c r="AP54" s="129"/>
      <c r="AZ54" s="129"/>
      <c r="BJ54" s="129"/>
      <c r="BT54" s="129"/>
      <c r="CD54" s="129"/>
      <c r="CN54" s="129"/>
      <c r="CX54" s="129"/>
      <c r="DH54" s="129"/>
      <c r="DR54" s="129"/>
      <c r="DS54" s="129"/>
      <c r="EB54" s="129"/>
      <c r="EL54" s="129"/>
      <c r="EV54" s="129"/>
      <c r="FF54" s="129"/>
      <c r="FP54" s="129"/>
      <c r="FZ54" s="129"/>
      <c r="GJ54" s="129"/>
      <c r="GT54" s="129"/>
      <c r="HD54" s="129"/>
      <c r="HN54" s="129"/>
      <c r="HX54" s="129"/>
      <c r="IH54" s="129"/>
      <c r="IR54" s="129"/>
      <c r="JB54" s="129"/>
      <c r="JL54" s="129"/>
      <c r="JV54" s="129"/>
      <c r="KF54" s="129"/>
      <c r="KP54" s="129"/>
    </row>
    <row xmlns:x14ac="http://schemas.microsoft.com/office/spreadsheetml/2009/9/ac" r="55" s="3" customFormat="true" x14ac:dyDescent="0.25">
      <c r="A55" s="417" t="str">
        <f ca="true">IF(ISBLANK('Data Summary'!A57),"",'Data Summary'!A57)</f>
        <v/>
      </c>
      <c r="B55" s="129"/>
      <c r="L55" s="129"/>
      <c r="V55" s="129"/>
      <c r="AF55" s="129"/>
      <c r="AP55" s="129"/>
      <c r="AZ55" s="129"/>
      <c r="BJ55" s="129"/>
      <c r="BT55" s="129"/>
      <c r="CD55" s="129"/>
      <c r="CN55" s="129"/>
      <c r="CX55" s="129"/>
      <c r="DH55" s="129"/>
      <c r="DR55" s="129"/>
      <c r="DS55" s="129"/>
      <c r="EB55" s="129"/>
      <c r="EL55" s="129"/>
      <c r="EV55" s="129"/>
      <c r="FF55" s="129"/>
      <c r="FP55" s="129"/>
      <c r="FZ55" s="129"/>
      <c r="GJ55" s="129"/>
      <c r="GT55" s="129"/>
      <c r="HD55" s="129"/>
      <c r="HN55" s="129"/>
      <c r="HX55" s="129"/>
      <c r="IH55" s="129"/>
      <c r="IR55" s="129"/>
      <c r="JB55" s="129"/>
      <c r="JL55" s="129"/>
      <c r="JV55" s="129"/>
      <c r="KF55" s="129"/>
      <c r="KP55" s="129"/>
    </row>
    <row xmlns:x14ac="http://schemas.microsoft.com/office/spreadsheetml/2009/9/ac" r="56" s="3" customFormat="true" x14ac:dyDescent="0.25">
      <c r="A56" s="417" t="str">
        <f ca="true">IF(ISBLANK('Data Summary'!A58),"",'Data Summary'!A58)</f>
        <v/>
      </c>
      <c r="B56" s="129"/>
      <c r="L56" s="129"/>
      <c r="V56" s="129"/>
      <c r="AF56" s="129"/>
      <c r="AP56" s="129"/>
      <c r="AZ56" s="129"/>
      <c r="BJ56" s="129"/>
      <c r="BT56" s="129"/>
      <c r="CD56" s="129"/>
      <c r="CN56" s="129"/>
      <c r="CX56" s="129"/>
      <c r="DH56" s="129"/>
      <c r="DR56" s="129"/>
      <c r="DS56" s="129"/>
      <c r="EB56" s="129"/>
      <c r="EL56" s="129"/>
      <c r="EV56" s="129"/>
      <c r="FF56" s="129"/>
      <c r="FP56" s="129"/>
      <c r="FZ56" s="129"/>
      <c r="GJ56" s="129"/>
      <c r="GT56" s="129"/>
      <c r="HD56" s="129"/>
      <c r="HN56" s="129"/>
      <c r="HX56" s="129"/>
      <c r="IH56" s="129"/>
      <c r="IR56" s="129"/>
      <c r="JB56" s="129"/>
      <c r="JL56" s="129"/>
      <c r="JV56" s="129"/>
      <c r="KF56" s="129"/>
      <c r="KP56" s="129"/>
    </row>
    <row xmlns:x14ac="http://schemas.microsoft.com/office/spreadsheetml/2009/9/ac" r="57" s="3" customFormat="true" x14ac:dyDescent="0.25">
      <c r="A57" s="417" t="str">
        <f ca="true">IF(ISBLANK('Data Summary'!A59),"",'Data Summary'!A59)</f>
        <v/>
      </c>
      <c r="B57" s="129"/>
      <c r="L57" s="129"/>
      <c r="V57" s="129"/>
      <c r="AF57" s="129"/>
      <c r="AP57" s="129"/>
      <c r="AZ57" s="129"/>
      <c r="BJ57" s="129"/>
      <c r="BT57" s="129"/>
      <c r="CD57" s="129"/>
      <c r="CN57" s="129"/>
      <c r="CX57" s="129"/>
      <c r="DH57" s="129"/>
      <c r="DR57" s="129"/>
      <c r="DS57" s="129"/>
      <c r="EB57" s="129"/>
      <c r="EL57" s="129"/>
      <c r="EV57" s="129"/>
      <c r="FF57" s="129"/>
      <c r="FP57" s="129"/>
      <c r="FZ57" s="129"/>
      <c r="GJ57" s="129"/>
      <c r="GT57" s="129"/>
      <c r="HD57" s="129"/>
      <c r="HN57" s="129"/>
      <c r="HX57" s="129"/>
      <c r="IH57" s="129"/>
      <c r="IR57" s="129"/>
      <c r="JB57" s="129"/>
      <c r="JL57" s="129"/>
      <c r="JV57" s="129"/>
      <c r="KF57" s="129"/>
      <c r="KP57" s="129"/>
    </row>
    <row xmlns:x14ac="http://schemas.microsoft.com/office/spreadsheetml/2009/9/ac" r="58" s="3" customFormat="true" x14ac:dyDescent="0.25">
      <c r="A58" s="417" t="str">
        <f ca="true">IF(ISBLANK('Data Summary'!A60),"",'Data Summary'!A60)</f>
        <v/>
      </c>
      <c r="B58" s="129"/>
      <c r="L58" s="129"/>
      <c r="V58" s="129"/>
      <c r="AF58" s="129"/>
      <c r="AP58" s="129"/>
      <c r="AZ58" s="129"/>
      <c r="BJ58" s="129"/>
      <c r="BT58" s="129"/>
      <c r="CD58" s="129"/>
      <c r="CN58" s="129"/>
      <c r="CX58" s="129"/>
      <c r="DH58" s="129"/>
      <c r="DR58" s="129"/>
      <c r="DS58" s="129"/>
      <c r="EB58" s="129"/>
      <c r="EL58" s="129"/>
      <c r="EV58" s="129"/>
      <c r="FF58" s="129"/>
      <c r="FP58" s="129"/>
      <c r="FZ58" s="129"/>
      <c r="GJ58" s="129"/>
      <c r="GT58" s="129"/>
      <c r="HD58" s="129"/>
      <c r="HN58" s="129"/>
      <c r="HX58" s="129"/>
      <c r="IH58" s="129"/>
      <c r="IR58" s="129"/>
      <c r="JB58" s="129"/>
      <c r="JL58" s="129"/>
      <c r="JV58" s="129"/>
      <c r="KF58" s="129"/>
      <c r="KP58" s="129"/>
    </row>
    <row xmlns:x14ac="http://schemas.microsoft.com/office/spreadsheetml/2009/9/ac" r="59" s="3" customFormat="true" x14ac:dyDescent="0.25">
      <c r="A59" s="417" t="str">
        <f ca="true">IF(ISBLANK('Data Summary'!A61),"",'Data Summary'!A61)</f>
        <v/>
      </c>
      <c r="B59" s="129"/>
      <c r="L59" s="129"/>
      <c r="V59" s="129"/>
      <c r="AF59" s="129"/>
      <c r="AP59" s="129"/>
      <c r="AZ59" s="129"/>
      <c r="BJ59" s="129"/>
      <c r="BT59" s="129"/>
      <c r="CD59" s="129"/>
      <c r="CN59" s="129"/>
      <c r="CX59" s="129"/>
      <c r="DH59" s="129"/>
      <c r="DR59" s="129"/>
      <c r="DS59" s="129"/>
      <c r="EB59" s="129"/>
      <c r="EL59" s="129"/>
      <c r="EV59" s="129"/>
      <c r="FF59" s="129"/>
      <c r="FP59" s="129"/>
      <c r="FZ59" s="129"/>
      <c r="GJ59" s="129"/>
      <c r="GT59" s="129"/>
      <c r="HD59" s="129"/>
      <c r="HN59" s="129"/>
      <c r="HX59" s="129"/>
      <c r="IH59" s="129"/>
      <c r="IR59" s="129"/>
      <c r="JB59" s="129"/>
      <c r="JL59" s="129"/>
      <c r="JV59" s="129"/>
      <c r="KF59" s="129"/>
      <c r="KP59" s="129"/>
    </row>
    <row xmlns:x14ac="http://schemas.microsoft.com/office/spreadsheetml/2009/9/ac" r="60" s="3" customFormat="true" x14ac:dyDescent="0.25">
      <c r="A60" s="417" t="str">
        <f ca="true">IF(ISBLANK('Data Summary'!A62),"",'Data Summary'!A62)</f>
        <v/>
      </c>
      <c r="B60" s="129"/>
      <c r="L60" s="129"/>
      <c r="V60" s="129"/>
      <c r="AF60" s="129"/>
      <c r="AP60" s="129"/>
      <c r="AZ60" s="129"/>
      <c r="BJ60" s="129"/>
      <c r="BT60" s="129"/>
      <c r="CD60" s="129"/>
      <c r="CN60" s="129"/>
      <c r="CX60" s="129"/>
      <c r="DH60" s="129"/>
      <c r="DR60" s="129"/>
      <c r="DS60" s="129"/>
      <c r="EB60" s="129"/>
      <c r="EL60" s="129"/>
      <c r="EV60" s="129"/>
      <c r="FF60" s="129"/>
      <c r="FP60" s="129"/>
      <c r="FZ60" s="129"/>
      <c r="GJ60" s="129"/>
      <c r="GT60" s="129"/>
      <c r="HD60" s="129"/>
      <c r="HN60" s="129"/>
      <c r="HX60" s="129"/>
      <c r="IH60" s="129"/>
      <c r="IR60" s="129"/>
      <c r="JB60" s="129"/>
      <c r="JL60" s="129"/>
      <c r="JV60" s="129"/>
      <c r="KF60" s="129"/>
      <c r="KP60" s="129"/>
    </row>
    <row xmlns:x14ac="http://schemas.microsoft.com/office/spreadsheetml/2009/9/ac" r="61" s="3" customFormat="true" x14ac:dyDescent="0.25">
      <c r="A61" s="417" t="str">
        <f ca="true">IF(ISBLANK('Data Summary'!A63),"",'Data Summary'!A63)</f>
        <v/>
      </c>
      <c r="B61" s="129"/>
      <c r="L61" s="129"/>
      <c r="V61" s="129"/>
      <c r="AF61" s="129"/>
      <c r="AP61" s="129"/>
      <c r="AZ61" s="129"/>
      <c r="BJ61" s="129"/>
      <c r="BT61" s="129"/>
      <c r="CD61" s="129"/>
      <c r="CN61" s="129"/>
      <c r="CX61" s="129"/>
      <c r="DH61" s="129"/>
      <c r="DR61" s="129"/>
      <c r="DS61" s="129"/>
      <c r="EB61" s="129"/>
      <c r="EL61" s="129"/>
      <c r="EV61" s="129"/>
      <c r="FF61" s="129"/>
      <c r="FP61" s="129"/>
      <c r="FZ61" s="129"/>
      <c r="GJ61" s="129"/>
      <c r="GT61" s="129"/>
      <c r="HD61" s="129"/>
      <c r="HN61" s="129"/>
      <c r="HX61" s="129"/>
      <c r="IH61" s="129"/>
      <c r="IR61" s="129"/>
      <c r="JB61" s="129"/>
      <c r="JL61" s="129"/>
      <c r="JV61" s="129"/>
      <c r="KF61" s="129"/>
      <c r="KP61" s="129"/>
    </row>
    <row xmlns:x14ac="http://schemas.microsoft.com/office/spreadsheetml/2009/9/ac" r="62" s="3" customFormat="true" x14ac:dyDescent="0.25">
      <c r="A62" s="417" t="str">
        <f ca="true">IF(ISBLANK('Data Summary'!A64),"",'Data Summary'!A64)</f>
        <v/>
      </c>
      <c r="B62" s="129"/>
      <c r="L62" s="129"/>
      <c r="V62" s="129"/>
      <c r="AF62" s="129"/>
      <c r="AP62" s="129"/>
      <c r="AZ62" s="129"/>
      <c r="BJ62" s="129"/>
      <c r="BT62" s="129"/>
      <c r="CD62" s="129"/>
      <c r="CN62" s="129"/>
      <c r="CX62" s="129"/>
      <c r="DH62" s="129"/>
      <c r="DR62" s="129"/>
      <c r="DS62" s="129"/>
      <c r="EB62" s="129"/>
      <c r="EL62" s="129"/>
      <c r="EV62" s="129"/>
      <c r="FF62" s="129"/>
      <c r="FP62" s="129"/>
      <c r="FZ62" s="129"/>
      <c r="GJ62" s="129"/>
      <c r="GT62" s="129"/>
      <c r="HD62" s="129"/>
      <c r="HN62" s="129"/>
      <c r="HX62" s="129"/>
      <c r="IH62" s="129"/>
      <c r="IR62" s="129"/>
      <c r="JB62" s="129"/>
      <c r="JL62" s="129"/>
      <c r="JV62" s="129"/>
      <c r="KF62" s="129"/>
      <c r="KP62" s="129"/>
    </row>
    <row xmlns:x14ac="http://schemas.microsoft.com/office/spreadsheetml/2009/9/ac" r="63" s="3" customFormat="true" x14ac:dyDescent="0.25">
      <c r="A63" s="417" t="str">
        <f ca="true">IF(ISBLANK('Data Summary'!A65),"",'Data Summary'!A65)</f>
        <v/>
      </c>
      <c r="B63" s="129"/>
      <c r="L63" s="129"/>
      <c r="V63" s="129"/>
      <c r="AF63" s="129"/>
      <c r="AP63" s="129"/>
      <c r="AZ63" s="129"/>
      <c r="BJ63" s="129"/>
      <c r="BT63" s="129"/>
      <c r="CD63" s="129"/>
      <c r="CN63" s="129"/>
      <c r="CX63" s="129"/>
      <c r="DH63" s="129"/>
      <c r="DR63" s="129"/>
      <c r="DS63" s="129"/>
      <c r="EB63" s="129"/>
      <c r="EL63" s="129"/>
      <c r="EV63" s="129"/>
      <c r="FF63" s="129"/>
      <c r="FP63" s="129"/>
      <c r="FZ63" s="129"/>
      <c r="GJ63" s="129"/>
      <c r="GT63" s="129"/>
      <c r="HD63" s="129"/>
      <c r="HN63" s="129"/>
      <c r="HX63" s="129"/>
      <c r="IH63" s="129"/>
      <c r="IR63" s="129"/>
      <c r="JB63" s="129"/>
      <c r="JL63" s="129"/>
      <c r="JV63" s="129"/>
      <c r="KF63" s="129"/>
      <c r="KP63" s="129"/>
    </row>
    <row xmlns:x14ac="http://schemas.microsoft.com/office/spreadsheetml/2009/9/ac" r="64" s="3" customFormat="true" x14ac:dyDescent="0.25">
      <c r="A64" s="417" t="str">
        <f ca="true">IF(ISBLANK('Data Summary'!A66),"",'Data Summary'!A66)</f>
        <v/>
      </c>
      <c r="B64" s="129"/>
      <c r="L64" s="129"/>
      <c r="V64" s="129"/>
      <c r="AF64" s="129"/>
      <c r="AP64" s="129"/>
      <c r="AZ64" s="129"/>
      <c r="BJ64" s="129"/>
      <c r="BT64" s="129"/>
      <c r="CD64" s="129"/>
      <c r="CN64" s="129"/>
      <c r="CX64" s="129"/>
      <c r="DH64" s="129"/>
      <c r="DR64" s="129"/>
      <c r="DS64" s="129"/>
      <c r="EB64" s="129"/>
      <c r="EL64" s="129"/>
      <c r="EV64" s="129"/>
      <c r="FF64" s="129"/>
      <c r="FP64" s="129"/>
      <c r="FZ64" s="129"/>
      <c r="GJ64" s="129"/>
      <c r="GT64" s="129"/>
      <c r="HD64" s="129"/>
      <c r="HN64" s="129"/>
      <c r="HX64" s="129"/>
      <c r="IH64" s="129"/>
      <c r="IR64" s="129"/>
      <c r="JB64" s="129"/>
      <c r="JL64" s="129"/>
      <c r="JV64" s="129"/>
      <c r="KF64" s="129"/>
      <c r="KP64" s="129"/>
    </row>
    <row xmlns:x14ac="http://schemas.microsoft.com/office/spreadsheetml/2009/9/ac" r="65" s="3" customFormat="true" x14ac:dyDescent="0.25">
      <c r="A65" s="417" t="str">
        <f ca="true">IF(ISBLANK('Data Summary'!A67),"",'Data Summary'!A67)</f>
        <v/>
      </c>
      <c r="B65" s="129"/>
      <c r="L65" s="129"/>
      <c r="V65" s="129"/>
      <c r="AF65" s="129"/>
      <c r="AP65" s="129"/>
      <c r="AZ65" s="129"/>
      <c r="BJ65" s="129"/>
      <c r="BT65" s="129"/>
      <c r="CD65" s="129"/>
      <c r="CN65" s="129"/>
      <c r="CX65" s="129"/>
      <c r="DH65" s="129"/>
      <c r="DR65" s="129"/>
      <c r="DS65" s="129"/>
      <c r="EB65" s="129"/>
      <c r="EL65" s="129"/>
      <c r="EV65" s="129"/>
      <c r="FF65" s="129"/>
      <c r="FP65" s="129"/>
      <c r="FZ65" s="129"/>
      <c r="GJ65" s="129"/>
      <c r="GT65" s="129"/>
      <c r="HD65" s="129"/>
      <c r="HN65" s="129"/>
      <c r="HX65" s="129"/>
      <c r="IH65" s="129"/>
      <c r="IR65" s="129"/>
      <c r="JB65" s="129"/>
      <c r="JL65" s="129"/>
      <c r="JV65" s="129"/>
      <c r="KF65" s="129"/>
      <c r="KP65" s="129"/>
    </row>
    <row xmlns:x14ac="http://schemas.microsoft.com/office/spreadsheetml/2009/9/ac" r="66" s="3" customFormat="true" x14ac:dyDescent="0.25">
      <c r="A66" s="417" t="str">
        <f ca="true">IF(ISBLANK('Data Summary'!A68),"",'Data Summary'!A68)</f>
        <v/>
      </c>
      <c r="B66" s="129"/>
      <c r="L66" s="129"/>
      <c r="V66" s="129"/>
      <c r="AF66" s="129"/>
      <c r="AP66" s="129"/>
      <c r="AZ66" s="129"/>
      <c r="BJ66" s="129"/>
      <c r="BT66" s="129"/>
      <c r="CD66" s="129"/>
      <c r="CN66" s="129"/>
      <c r="CX66" s="129"/>
      <c r="DH66" s="129"/>
      <c r="DR66" s="129"/>
      <c r="DS66" s="129"/>
      <c r="EB66" s="129"/>
      <c r="EL66" s="129"/>
      <c r="EV66" s="129"/>
      <c r="FF66" s="129"/>
      <c r="FP66" s="129"/>
      <c r="FZ66" s="129"/>
      <c r="GJ66" s="129"/>
      <c r="GT66" s="129"/>
      <c r="HD66" s="129"/>
      <c r="HN66" s="129"/>
      <c r="HX66" s="129"/>
      <c r="IH66" s="129"/>
      <c r="IR66" s="129"/>
      <c r="JB66" s="129"/>
      <c r="JL66" s="129"/>
      <c r="JV66" s="129"/>
      <c r="KF66" s="129"/>
      <c r="KP66" s="129"/>
    </row>
    <row xmlns:x14ac="http://schemas.microsoft.com/office/spreadsheetml/2009/9/ac" r="67" s="3" customFormat="true" x14ac:dyDescent="0.25">
      <c r="A67" s="417" t="str">
        <f ca="true">IF(ISBLANK('Data Summary'!A69),"",'Data Summary'!A69)</f>
        <v/>
      </c>
      <c r="B67" s="129"/>
      <c r="L67" s="129"/>
      <c r="V67" s="129"/>
      <c r="AF67" s="129"/>
      <c r="AP67" s="129"/>
      <c r="AZ67" s="129"/>
      <c r="BJ67" s="129"/>
      <c r="BT67" s="129"/>
      <c r="CD67" s="129"/>
      <c r="CN67" s="129"/>
      <c r="CX67" s="129"/>
      <c r="DH67" s="129"/>
      <c r="DR67" s="129"/>
      <c r="DS67" s="129"/>
      <c r="EB67" s="129"/>
      <c r="EL67" s="129"/>
      <c r="EV67" s="129"/>
      <c r="FF67" s="129"/>
      <c r="FP67" s="129"/>
      <c r="FZ67" s="129"/>
      <c r="GJ67" s="129"/>
      <c r="GT67" s="129"/>
      <c r="HD67" s="129"/>
      <c r="HN67" s="129"/>
      <c r="HX67" s="129"/>
      <c r="IH67" s="129"/>
      <c r="IR67" s="129"/>
      <c r="JB67" s="129"/>
      <c r="JL67" s="129"/>
      <c r="JV67" s="129"/>
      <c r="KF67" s="129"/>
      <c r="KP67" s="129"/>
    </row>
    <row xmlns:x14ac="http://schemas.microsoft.com/office/spreadsheetml/2009/9/ac" r="68" s="3" customFormat="true" x14ac:dyDescent="0.25">
      <c r="A68" s="417" t="str">
        <f ca="true">IF(ISBLANK('Data Summary'!A70),"",'Data Summary'!A70)</f>
        <v/>
      </c>
      <c r="B68" s="129"/>
      <c r="L68" s="129"/>
      <c r="V68" s="129"/>
      <c r="AF68" s="129"/>
      <c r="AP68" s="129"/>
      <c r="AZ68" s="129"/>
      <c r="BJ68" s="129"/>
      <c r="BT68" s="129"/>
      <c r="CD68" s="129"/>
      <c r="CN68" s="129"/>
      <c r="CX68" s="129"/>
      <c r="DH68" s="129"/>
      <c r="DR68" s="129"/>
      <c r="DS68" s="129"/>
      <c r="EB68" s="129"/>
      <c r="EL68" s="129"/>
      <c r="EV68" s="129"/>
      <c r="FF68" s="129"/>
      <c r="FP68" s="129"/>
      <c r="FZ68" s="129"/>
      <c r="GJ68" s="129"/>
      <c r="GT68" s="129"/>
      <c r="HD68" s="129"/>
      <c r="HN68" s="129"/>
      <c r="HX68" s="129"/>
      <c r="IH68" s="129"/>
      <c r="IR68" s="129"/>
      <c r="JB68" s="129"/>
      <c r="JL68" s="129"/>
      <c r="JV68" s="129"/>
      <c r="KF68" s="129"/>
      <c r="KP68" s="129"/>
    </row>
    <row xmlns:x14ac="http://schemas.microsoft.com/office/spreadsheetml/2009/9/ac" r="69" s="3" customFormat="true" x14ac:dyDescent="0.25">
      <c r="A69" s="417" t="str">
        <f ca="true">IF(ISBLANK('Data Summary'!A71),"",'Data Summary'!A71)</f>
        <v/>
      </c>
      <c r="B69" s="129"/>
      <c r="L69" s="129"/>
      <c r="V69" s="129"/>
      <c r="AF69" s="129"/>
      <c r="AP69" s="129"/>
      <c r="AZ69" s="129"/>
      <c r="BJ69" s="129"/>
      <c r="BT69" s="129"/>
      <c r="CD69" s="129"/>
      <c r="CN69" s="129"/>
      <c r="CX69" s="129"/>
      <c r="DH69" s="129"/>
      <c r="DR69" s="129"/>
      <c r="DS69" s="129"/>
      <c r="EB69" s="129"/>
      <c r="EL69" s="129"/>
      <c r="EV69" s="129"/>
      <c r="FF69" s="129"/>
      <c r="FP69" s="129"/>
      <c r="FZ69" s="129"/>
      <c r="GJ69" s="129"/>
      <c r="GT69" s="129"/>
      <c r="HD69" s="129"/>
      <c r="HN69" s="129"/>
      <c r="HX69" s="129"/>
      <c r="IH69" s="129"/>
      <c r="IR69" s="129"/>
      <c r="JB69" s="129"/>
      <c r="JL69" s="129"/>
      <c r="JV69" s="129"/>
      <c r="KF69" s="129"/>
      <c r="KP69" s="129"/>
    </row>
    <row xmlns:x14ac="http://schemas.microsoft.com/office/spreadsheetml/2009/9/ac" r="70" s="3" customFormat="true" x14ac:dyDescent="0.25">
      <c r="A70" s="417" t="str">
        <f ca="true">IF(ISBLANK('Data Summary'!A72),"",'Data Summary'!A72)</f>
        <v/>
      </c>
      <c r="B70" s="129"/>
      <c r="L70" s="129"/>
      <c r="V70" s="129"/>
      <c r="AF70" s="129"/>
      <c r="AP70" s="129"/>
      <c r="AZ70" s="129"/>
      <c r="BJ70" s="129"/>
      <c r="BT70" s="129"/>
      <c r="CD70" s="129"/>
      <c r="CN70" s="129"/>
      <c r="CX70" s="129"/>
      <c r="DH70" s="129"/>
      <c r="DR70" s="129"/>
      <c r="DS70" s="129"/>
      <c r="EB70" s="129"/>
      <c r="EL70" s="129"/>
      <c r="EV70" s="129"/>
      <c r="FF70" s="129"/>
      <c r="FP70" s="129"/>
      <c r="FZ70" s="129"/>
      <c r="GJ70" s="129"/>
      <c r="GT70" s="129"/>
      <c r="HD70" s="129"/>
      <c r="HN70" s="129"/>
      <c r="HX70" s="129"/>
      <c r="IH70" s="129"/>
      <c r="IR70" s="129"/>
      <c r="JB70" s="129"/>
      <c r="JL70" s="129"/>
      <c r="JV70" s="129"/>
      <c r="KF70" s="129"/>
      <c r="KP70" s="129"/>
    </row>
    <row xmlns:x14ac="http://schemas.microsoft.com/office/spreadsheetml/2009/9/ac" r="71" s="3" customFormat="true" x14ac:dyDescent="0.25">
      <c r="A71" s="417" t="str">
        <f ca="true">IF(ISBLANK('Data Summary'!A73),"",'Data Summary'!A73)</f>
        <v/>
      </c>
      <c r="B71" s="129"/>
      <c r="L71" s="129"/>
      <c r="V71" s="129"/>
      <c r="AF71" s="129"/>
      <c r="AP71" s="129"/>
      <c r="AZ71" s="129"/>
      <c r="BJ71" s="129"/>
      <c r="BT71" s="129"/>
      <c r="CD71" s="129"/>
      <c r="CN71" s="129"/>
      <c r="CX71" s="129"/>
      <c r="DH71" s="129"/>
      <c r="DR71" s="129"/>
      <c r="DS71" s="129"/>
      <c r="EB71" s="129"/>
      <c r="EL71" s="129"/>
      <c r="EV71" s="129"/>
      <c r="FF71" s="129"/>
      <c r="FP71" s="129"/>
      <c r="FZ71" s="129"/>
      <c r="GJ71" s="129"/>
      <c r="GT71" s="129"/>
      <c r="HD71" s="129"/>
      <c r="HN71" s="129"/>
      <c r="HX71" s="129"/>
      <c r="IH71" s="129"/>
      <c r="IR71" s="129"/>
      <c r="JB71" s="129"/>
      <c r="JL71" s="129"/>
      <c r="JV71" s="129"/>
      <c r="KF71" s="129"/>
      <c r="KP71" s="129"/>
    </row>
    <row xmlns:x14ac="http://schemas.microsoft.com/office/spreadsheetml/2009/9/ac" r="72" s="3" customFormat="true" x14ac:dyDescent="0.25">
      <c r="A72" s="417" t="str">
        <f ca="true">IF(ISBLANK('Data Summary'!A74),"",'Data Summary'!A74)</f>
        <v/>
      </c>
      <c r="B72" s="129"/>
      <c r="L72" s="129"/>
      <c r="V72" s="129"/>
      <c r="AF72" s="129"/>
      <c r="AP72" s="129"/>
      <c r="AZ72" s="129"/>
      <c r="BJ72" s="129"/>
      <c r="BT72" s="129"/>
      <c r="CD72" s="129"/>
      <c r="CN72" s="129"/>
      <c r="CX72" s="129"/>
      <c r="DH72" s="129"/>
      <c r="DR72" s="129"/>
      <c r="DS72" s="129"/>
      <c r="EB72" s="129"/>
      <c r="EL72" s="129"/>
      <c r="EV72" s="129"/>
      <c r="FF72" s="129"/>
      <c r="FP72" s="129"/>
      <c r="FZ72" s="129"/>
      <c r="GJ72" s="129"/>
      <c r="GT72" s="129"/>
      <c r="HD72" s="129"/>
      <c r="HN72" s="129"/>
      <c r="HX72" s="129"/>
      <c r="IH72" s="129"/>
      <c r="IR72" s="129"/>
      <c r="JB72" s="129"/>
      <c r="JL72" s="129"/>
      <c r="JV72" s="129"/>
      <c r="KF72" s="129"/>
      <c r="KP72" s="129"/>
    </row>
    <row xmlns:x14ac="http://schemas.microsoft.com/office/spreadsheetml/2009/9/ac" r="73" s="3" customFormat="true" x14ac:dyDescent="0.25">
      <c r="A73" s="417" t="str">
        <f ca="true">IF(ISBLANK('Data Summary'!A75),"",'Data Summary'!A75)</f>
        <v/>
      </c>
      <c r="B73" s="129"/>
      <c r="L73" s="129"/>
      <c r="V73" s="129"/>
      <c r="AF73" s="129"/>
      <c r="AP73" s="129"/>
      <c r="AZ73" s="129"/>
      <c r="BJ73" s="129"/>
      <c r="BT73" s="129"/>
      <c r="CD73" s="129"/>
      <c r="CN73" s="129"/>
      <c r="CX73" s="129"/>
      <c r="DH73" s="129"/>
      <c r="DR73" s="129"/>
      <c r="DS73" s="129"/>
      <c r="EB73" s="129"/>
      <c r="EL73" s="129"/>
      <c r="EV73" s="129"/>
      <c r="FF73" s="129"/>
      <c r="FP73" s="129"/>
      <c r="FZ73" s="129"/>
      <c r="GJ73" s="129"/>
      <c r="GT73" s="129"/>
      <c r="HD73" s="129"/>
      <c r="HN73" s="129"/>
      <c r="HX73" s="129"/>
      <c r="IH73" s="129"/>
      <c r="IR73" s="129"/>
      <c r="JB73" s="129"/>
      <c r="JL73" s="129"/>
      <c r="JV73" s="129"/>
      <c r="KF73" s="129"/>
      <c r="KP73" s="129"/>
    </row>
    <row xmlns:x14ac="http://schemas.microsoft.com/office/spreadsheetml/2009/9/ac" r="74" s="3" customFormat="true" x14ac:dyDescent="0.25">
      <c r="A74" s="417" t="str">
        <f ca="true">IF(ISBLANK('Data Summary'!A76),"",'Data Summary'!A76)</f>
        <v/>
      </c>
      <c r="B74" s="129"/>
      <c r="L74" s="129"/>
      <c r="V74" s="129"/>
      <c r="AF74" s="129"/>
      <c r="AP74" s="129"/>
      <c r="AZ74" s="129"/>
      <c r="BJ74" s="129"/>
      <c r="BT74" s="129"/>
      <c r="CD74" s="129"/>
      <c r="CN74" s="129"/>
      <c r="CX74" s="129"/>
      <c r="DH74" s="129"/>
      <c r="DR74" s="129"/>
      <c r="DS74" s="129"/>
      <c r="EB74" s="129"/>
      <c r="EL74" s="129"/>
      <c r="EV74" s="129"/>
      <c r="FF74" s="129"/>
      <c r="FP74" s="129"/>
      <c r="FZ74" s="129"/>
      <c r="GJ74" s="129"/>
      <c r="GT74" s="129"/>
      <c r="HD74" s="129"/>
      <c r="HN74" s="129"/>
      <c r="HX74" s="129"/>
      <c r="IH74" s="129"/>
      <c r="IR74" s="129"/>
      <c r="JB74" s="129"/>
      <c r="JL74" s="129"/>
      <c r="JV74" s="129"/>
      <c r="KF74" s="129"/>
      <c r="KP74" s="129"/>
    </row>
    <row xmlns:x14ac="http://schemas.microsoft.com/office/spreadsheetml/2009/9/ac" r="75" s="3" customFormat="true" x14ac:dyDescent="0.25">
      <c r="A75" s="417" t="str">
        <f ca="true">IF(ISBLANK('Data Summary'!A77),"",'Data Summary'!A77)</f>
        <v/>
      </c>
      <c r="B75" s="129"/>
      <c r="L75" s="129"/>
      <c r="V75" s="129"/>
      <c r="AF75" s="129"/>
      <c r="AP75" s="129"/>
      <c r="AZ75" s="129"/>
      <c r="BJ75" s="129"/>
      <c r="BT75" s="129"/>
      <c r="CD75" s="129"/>
      <c r="CN75" s="129"/>
      <c r="CX75" s="129"/>
      <c r="DH75" s="129"/>
      <c r="DR75" s="129"/>
      <c r="DS75" s="129"/>
      <c r="EB75" s="129"/>
      <c r="EL75" s="129"/>
      <c r="EV75" s="129"/>
      <c r="FF75" s="129"/>
      <c r="FP75" s="129"/>
      <c r="FZ75" s="129"/>
      <c r="GJ75" s="129"/>
      <c r="GT75" s="129"/>
      <c r="HD75" s="129"/>
      <c r="HN75" s="129"/>
      <c r="HX75" s="129"/>
      <c r="IH75" s="129"/>
      <c r="IR75" s="129"/>
      <c r="JB75" s="129"/>
      <c r="JL75" s="129"/>
      <c r="JV75" s="129"/>
      <c r="KF75" s="129"/>
      <c r="KP75" s="129"/>
    </row>
    <row xmlns:x14ac="http://schemas.microsoft.com/office/spreadsheetml/2009/9/ac" r="76" s="3" customFormat="true" x14ac:dyDescent="0.25">
      <c r="A76" s="417" t="str">
        <f ca="true">IF(ISBLANK('Data Summary'!A78),"",'Data Summary'!A78)</f>
        <v/>
      </c>
      <c r="B76" s="129"/>
      <c r="L76" s="129"/>
      <c r="V76" s="129"/>
      <c r="AF76" s="129"/>
      <c r="AP76" s="129"/>
      <c r="AZ76" s="129"/>
      <c r="BJ76" s="129"/>
      <c r="BT76" s="129"/>
      <c r="CD76" s="129"/>
      <c r="CN76" s="129"/>
      <c r="CX76" s="129"/>
      <c r="DH76" s="129"/>
      <c r="DR76" s="129"/>
      <c r="DS76" s="129"/>
      <c r="EB76" s="129"/>
      <c r="EL76" s="129"/>
      <c r="EV76" s="129"/>
      <c r="FF76" s="129"/>
      <c r="FP76" s="129"/>
      <c r="FZ76" s="129"/>
      <c r="GJ76" s="129"/>
      <c r="GT76" s="129"/>
      <c r="HD76" s="129"/>
      <c r="HN76" s="129"/>
      <c r="HX76" s="129"/>
      <c r="IH76" s="129"/>
      <c r="IR76" s="129"/>
      <c r="JB76" s="129"/>
      <c r="JL76" s="129"/>
      <c r="JV76" s="129"/>
      <c r="KF76" s="129"/>
      <c r="KP76" s="129"/>
    </row>
    <row xmlns:x14ac="http://schemas.microsoft.com/office/spreadsheetml/2009/9/ac" r="77" s="3" customFormat="true" x14ac:dyDescent="0.25">
      <c r="A77" s="417" t="str">
        <f ca="true">IF(ISBLANK('Data Summary'!A79),"",'Data Summary'!A79)</f>
        <v/>
      </c>
      <c r="B77" s="129"/>
      <c r="L77" s="129"/>
      <c r="V77" s="129"/>
      <c r="AF77" s="129"/>
      <c r="AP77" s="129"/>
      <c r="AZ77" s="129"/>
      <c r="BJ77" s="129"/>
      <c r="BT77" s="129"/>
      <c r="CD77" s="129"/>
      <c r="CN77" s="129"/>
      <c r="CX77" s="129"/>
      <c r="DH77" s="129"/>
      <c r="DR77" s="129"/>
      <c r="DS77" s="129"/>
      <c r="EB77" s="129"/>
      <c r="EL77" s="129"/>
      <c r="EV77" s="129"/>
      <c r="FF77" s="129"/>
      <c r="FP77" s="129"/>
      <c r="FZ77" s="129"/>
      <c r="GJ77" s="129"/>
      <c r="GT77" s="129"/>
      <c r="HD77" s="129"/>
      <c r="HN77" s="129"/>
      <c r="HX77" s="129"/>
      <c r="IH77" s="129"/>
      <c r="IR77" s="129"/>
      <c r="JB77" s="129"/>
      <c r="JL77" s="129"/>
      <c r="JV77" s="129"/>
      <c r="KF77" s="129"/>
      <c r="KP77" s="129"/>
    </row>
    <row xmlns:x14ac="http://schemas.microsoft.com/office/spreadsheetml/2009/9/ac" r="78" s="3" customFormat="true" x14ac:dyDescent="0.25">
      <c r="A78" s="417" t="str">
        <f ca="true">IF(ISBLANK('Data Summary'!A80),"",'Data Summary'!A80)</f>
        <v/>
      </c>
      <c r="B78" s="129"/>
      <c r="L78" s="129"/>
      <c r="V78" s="129"/>
      <c r="AF78" s="129"/>
      <c r="AP78" s="129"/>
      <c r="AZ78" s="129"/>
      <c r="BJ78" s="129"/>
      <c r="BT78" s="129"/>
      <c r="CD78" s="129"/>
      <c r="CN78" s="129"/>
      <c r="CX78" s="129"/>
      <c r="DH78" s="129"/>
      <c r="DR78" s="129"/>
      <c r="DS78" s="129"/>
      <c r="EB78" s="129"/>
      <c r="EL78" s="129"/>
      <c r="EV78" s="129"/>
      <c r="FF78" s="129"/>
      <c r="FP78" s="129"/>
      <c r="FZ78" s="129"/>
      <c r="GJ78" s="129"/>
      <c r="GT78" s="129"/>
      <c r="HD78" s="129"/>
      <c r="HN78" s="129"/>
      <c r="HX78" s="129"/>
      <c r="IH78" s="129"/>
      <c r="IR78" s="129"/>
      <c r="JB78" s="129"/>
      <c r="JL78" s="129"/>
      <c r="JV78" s="129"/>
      <c r="KF78" s="129"/>
      <c r="KP78" s="129"/>
    </row>
    <row xmlns:x14ac="http://schemas.microsoft.com/office/spreadsheetml/2009/9/ac" r="79" s="3" customFormat="true" x14ac:dyDescent="0.25">
      <c r="A79" s="417" t="str">
        <f ca="true">IF(ISBLANK('Data Summary'!A81),"",'Data Summary'!A81)</f>
        <v/>
      </c>
      <c r="B79" s="129"/>
      <c r="L79" s="129"/>
      <c r="V79" s="129"/>
      <c r="AF79" s="129"/>
      <c r="AP79" s="129"/>
      <c r="AZ79" s="129"/>
      <c r="BJ79" s="129"/>
      <c r="BT79" s="129"/>
      <c r="CD79" s="129"/>
      <c r="CN79" s="129"/>
      <c r="CX79" s="129"/>
      <c r="DH79" s="129"/>
      <c r="DR79" s="129"/>
      <c r="DS79" s="129"/>
      <c r="EB79" s="129"/>
      <c r="EL79" s="129"/>
      <c r="EV79" s="129"/>
      <c r="FF79" s="129"/>
      <c r="FP79" s="129"/>
      <c r="FZ79" s="129"/>
      <c r="GJ79" s="129"/>
      <c r="GT79" s="129"/>
      <c r="HD79" s="129"/>
      <c r="HN79" s="129"/>
      <c r="HX79" s="129"/>
      <c r="IH79" s="129"/>
      <c r="IR79" s="129"/>
      <c r="JB79" s="129"/>
      <c r="JL79" s="129"/>
      <c r="JV79" s="129"/>
      <c r="KF79" s="129"/>
      <c r="KP79" s="129"/>
    </row>
    <row xmlns:x14ac="http://schemas.microsoft.com/office/spreadsheetml/2009/9/ac" r="80" s="3" customFormat="true" x14ac:dyDescent="0.25">
      <c r="A80" s="417" t="str">
        <f ca="true">IF(ISBLANK('Data Summary'!A82),"",'Data Summary'!A82)</f>
        <v/>
      </c>
      <c r="B80" s="129"/>
      <c r="L80" s="129"/>
      <c r="V80" s="129"/>
      <c r="AF80" s="129"/>
      <c r="AP80" s="129"/>
      <c r="AZ80" s="129"/>
      <c r="BJ80" s="129"/>
      <c r="BT80" s="129"/>
      <c r="CD80" s="129"/>
      <c r="CN80" s="129"/>
      <c r="CX80" s="129"/>
      <c r="DH80" s="129"/>
      <c r="DR80" s="129"/>
      <c r="DS80" s="129"/>
      <c r="EB80" s="129"/>
      <c r="EL80" s="129"/>
      <c r="EV80" s="129"/>
      <c r="FF80" s="129"/>
      <c r="FP80" s="129"/>
      <c r="FZ80" s="129"/>
      <c r="GJ80" s="129"/>
      <c r="GT80" s="129"/>
      <c r="HD80" s="129"/>
      <c r="HN80" s="129"/>
      <c r="HX80" s="129"/>
      <c r="IH80" s="129"/>
      <c r="IR80" s="129"/>
      <c r="JB80" s="129"/>
      <c r="JL80" s="129"/>
      <c r="JV80" s="129"/>
      <c r="KF80" s="129"/>
      <c r="KP80" s="129"/>
    </row>
    <row xmlns:x14ac="http://schemas.microsoft.com/office/spreadsheetml/2009/9/ac" r="81" s="3" customFormat="true" x14ac:dyDescent="0.25">
      <c r="A81" s="417" t="str">
        <f ca="true">IF(ISBLANK('Data Summary'!A83),"",'Data Summary'!A83)</f>
        <v/>
      </c>
      <c r="B81" s="129"/>
      <c r="L81" s="129"/>
      <c r="V81" s="129"/>
      <c r="AF81" s="129"/>
      <c r="AP81" s="129"/>
      <c r="AZ81" s="129"/>
      <c r="BJ81" s="129"/>
      <c r="BT81" s="129"/>
      <c r="CD81" s="129"/>
      <c r="CN81" s="129"/>
      <c r="CX81" s="129"/>
      <c r="DH81" s="129"/>
      <c r="DR81" s="129"/>
      <c r="DS81" s="129"/>
      <c r="EB81" s="129"/>
      <c r="EL81" s="129"/>
      <c r="EV81" s="129"/>
      <c r="FF81" s="129"/>
      <c r="FP81" s="129"/>
      <c r="FZ81" s="129"/>
      <c r="GJ81" s="129"/>
      <c r="GT81" s="129"/>
      <c r="HD81" s="129"/>
      <c r="HN81" s="129"/>
      <c r="HX81" s="129"/>
      <c r="IH81" s="129"/>
      <c r="IR81" s="129"/>
      <c r="JB81" s="129"/>
      <c r="JL81" s="129"/>
      <c r="JV81" s="129"/>
      <c r="KF81" s="129"/>
      <c r="KP81" s="129"/>
    </row>
    <row xmlns:x14ac="http://schemas.microsoft.com/office/spreadsheetml/2009/9/ac" r="82" s="3" customFormat="true" x14ac:dyDescent="0.25">
      <c r="A82" s="417" t="str">
        <f ca="true">IF(ISBLANK('Data Summary'!A84),"",'Data Summary'!A84)</f>
        <v/>
      </c>
      <c r="B82" s="129"/>
      <c r="L82" s="129"/>
      <c r="V82" s="129"/>
      <c r="AF82" s="129"/>
      <c r="AP82" s="129"/>
      <c r="AZ82" s="129"/>
      <c r="BJ82" s="129"/>
      <c r="BT82" s="129"/>
      <c r="CD82" s="129"/>
      <c r="CN82" s="129"/>
      <c r="CX82" s="129"/>
      <c r="DH82" s="129"/>
      <c r="DR82" s="129"/>
      <c r="DS82" s="129"/>
      <c r="EB82" s="129"/>
      <c r="EL82" s="129"/>
      <c r="EV82" s="129"/>
      <c r="FF82" s="129"/>
      <c r="FP82" s="129"/>
      <c r="FZ82" s="129"/>
      <c r="GJ82" s="129"/>
      <c r="GT82" s="129"/>
      <c r="HD82" s="129"/>
      <c r="HN82" s="129"/>
      <c r="HX82" s="129"/>
      <c r="IH82" s="129"/>
      <c r="IR82" s="129"/>
      <c r="JB82" s="129"/>
      <c r="JL82" s="129"/>
      <c r="JV82" s="129"/>
      <c r="KF82" s="129"/>
      <c r="KP82" s="129"/>
    </row>
    <row xmlns:x14ac="http://schemas.microsoft.com/office/spreadsheetml/2009/9/ac" r="83" s="3" customFormat="true" x14ac:dyDescent="0.25">
      <c r="A83" s="417" t="str">
        <f ca="true">IF(ISBLANK('Data Summary'!A85),"",'Data Summary'!A85)</f>
        <v/>
      </c>
      <c r="B83" s="129"/>
      <c r="L83" s="129"/>
      <c r="V83" s="129"/>
      <c r="AF83" s="129"/>
      <c r="AP83" s="129"/>
      <c r="AZ83" s="129"/>
      <c r="BJ83" s="129"/>
      <c r="BT83" s="129"/>
      <c r="CD83" s="129"/>
      <c r="CN83" s="129"/>
      <c r="CX83" s="129"/>
      <c r="DH83" s="129"/>
      <c r="DR83" s="129"/>
      <c r="DS83" s="129"/>
      <c r="EB83" s="129"/>
      <c r="EL83" s="129"/>
      <c r="EV83" s="129"/>
      <c r="FF83" s="129"/>
      <c r="FP83" s="129"/>
      <c r="FZ83" s="129"/>
      <c r="GJ83" s="129"/>
      <c r="GT83" s="129"/>
      <c r="HD83" s="129"/>
      <c r="HN83" s="129"/>
      <c r="HX83" s="129"/>
      <c r="IH83" s="129"/>
      <c r="IR83" s="129"/>
      <c r="JB83" s="129"/>
      <c r="JL83" s="129"/>
      <c r="JV83" s="129"/>
      <c r="KF83" s="129"/>
      <c r="KP83" s="129"/>
    </row>
    <row xmlns:x14ac="http://schemas.microsoft.com/office/spreadsheetml/2009/9/ac" r="84" s="3" customFormat="true" x14ac:dyDescent="0.25">
      <c r="A84" s="417" t="str">
        <f ca="true">IF(ISBLANK('Data Summary'!A86),"",'Data Summary'!A86)</f>
        <v/>
      </c>
      <c r="B84" s="129"/>
      <c r="L84" s="129"/>
      <c r="V84" s="129"/>
      <c r="AF84" s="129"/>
      <c r="AP84" s="129"/>
      <c r="AZ84" s="129"/>
      <c r="BJ84" s="129"/>
      <c r="BT84" s="129"/>
      <c r="CD84" s="129"/>
      <c r="CN84" s="129"/>
      <c r="CX84" s="129"/>
      <c r="DH84" s="129"/>
      <c r="DR84" s="129"/>
      <c r="DS84" s="129"/>
      <c r="EB84" s="129"/>
      <c r="EL84" s="129"/>
      <c r="EV84" s="129"/>
      <c r="FF84" s="129"/>
      <c r="FP84" s="129"/>
      <c r="FZ84" s="129"/>
      <c r="GJ84" s="129"/>
      <c r="GT84" s="129"/>
      <c r="HD84" s="129"/>
      <c r="HN84" s="129"/>
      <c r="HX84" s="129"/>
      <c r="IH84" s="129"/>
      <c r="IR84" s="129"/>
      <c r="JB84" s="129"/>
      <c r="JL84" s="129"/>
      <c r="JV84" s="129"/>
      <c r="KF84" s="129"/>
      <c r="KP84" s="129"/>
    </row>
    <row xmlns:x14ac="http://schemas.microsoft.com/office/spreadsheetml/2009/9/ac" r="85" s="3" customFormat="true" x14ac:dyDescent="0.25">
      <c r="A85" s="417" t="str">
        <f ca="true">IF(ISBLANK('Data Summary'!A87),"",'Data Summary'!A87)</f>
        <v/>
      </c>
      <c r="B85" s="129"/>
      <c r="L85" s="129"/>
      <c r="V85" s="129"/>
      <c r="AF85" s="129"/>
      <c r="AP85" s="129"/>
      <c r="AZ85" s="129"/>
      <c r="BJ85" s="129"/>
      <c r="BT85" s="129"/>
      <c r="CD85" s="129"/>
      <c r="CN85" s="129"/>
      <c r="CX85" s="129"/>
      <c r="DH85" s="129"/>
      <c r="DR85" s="129"/>
      <c r="DS85" s="129"/>
      <c r="EB85" s="129"/>
      <c r="EL85" s="129"/>
      <c r="EV85" s="129"/>
      <c r="FF85" s="129"/>
      <c r="FP85" s="129"/>
      <c r="FZ85" s="129"/>
      <c r="GJ85" s="129"/>
      <c r="GT85" s="129"/>
      <c r="HD85" s="129"/>
      <c r="HN85" s="129"/>
      <c r="HX85" s="129"/>
      <c r="IH85" s="129"/>
      <c r="IR85" s="129"/>
      <c r="JB85" s="129"/>
      <c r="JL85" s="129"/>
      <c r="JV85" s="129"/>
      <c r="KF85" s="129"/>
      <c r="KP85" s="129"/>
    </row>
    <row xmlns:x14ac="http://schemas.microsoft.com/office/spreadsheetml/2009/9/ac" r="86" s="3" customFormat="true" x14ac:dyDescent="0.25">
      <c r="A86" s="417" t="str">
        <f ca="true">IF(ISBLANK('Data Summary'!A88),"",'Data Summary'!A88)</f>
        <v/>
      </c>
      <c r="B86" s="129"/>
      <c r="L86" s="129"/>
      <c r="V86" s="129"/>
      <c r="AF86" s="129"/>
      <c r="AP86" s="129"/>
      <c r="AZ86" s="129"/>
      <c r="BJ86" s="129"/>
      <c r="BT86" s="129"/>
      <c r="CD86" s="129"/>
      <c r="CN86" s="129"/>
      <c r="CX86" s="129"/>
      <c r="DH86" s="129"/>
      <c r="DR86" s="129"/>
      <c r="DS86" s="129"/>
      <c r="EB86" s="129"/>
      <c r="EL86" s="129"/>
      <c r="EV86" s="129"/>
      <c r="FF86" s="129"/>
      <c r="FP86" s="129"/>
      <c r="FZ86" s="129"/>
      <c r="GJ86" s="129"/>
      <c r="GT86" s="129"/>
      <c r="HD86" s="129"/>
      <c r="HN86" s="129"/>
      <c r="HX86" s="129"/>
      <c r="IH86" s="129"/>
      <c r="IR86" s="129"/>
      <c r="JB86" s="129"/>
      <c r="JL86" s="129"/>
      <c r="JV86" s="129"/>
      <c r="KF86" s="129"/>
      <c r="KP86" s="129"/>
    </row>
    <row xmlns:x14ac="http://schemas.microsoft.com/office/spreadsheetml/2009/9/ac" r="87" s="3" customFormat="true" x14ac:dyDescent="0.25">
      <c r="A87" s="417" t="str">
        <f ca="true">IF(ISBLANK('Data Summary'!A89),"",'Data Summary'!A89)</f>
        <v/>
      </c>
      <c r="B87" s="129"/>
      <c r="L87" s="129"/>
      <c r="V87" s="129"/>
      <c r="AF87" s="129"/>
      <c r="AP87" s="129"/>
      <c r="AZ87" s="129"/>
      <c r="BJ87" s="129"/>
      <c r="BT87" s="129"/>
      <c r="CD87" s="129"/>
      <c r="CN87" s="129"/>
      <c r="CX87" s="129"/>
      <c r="DH87" s="129"/>
      <c r="DR87" s="129"/>
      <c r="DS87" s="129"/>
      <c r="EB87" s="129"/>
      <c r="EL87" s="129"/>
      <c r="EV87" s="129"/>
      <c r="FF87" s="129"/>
      <c r="FP87" s="129"/>
      <c r="FZ87" s="129"/>
      <c r="GJ87" s="129"/>
      <c r="GT87" s="129"/>
      <c r="HD87" s="129"/>
      <c r="HN87" s="129"/>
      <c r="HX87" s="129"/>
      <c r="IH87" s="129"/>
      <c r="IR87" s="129"/>
      <c r="JB87" s="129"/>
      <c r="JL87" s="129"/>
      <c r="JV87" s="129"/>
      <c r="KF87" s="129"/>
      <c r="KP87" s="129"/>
    </row>
    <row xmlns:x14ac="http://schemas.microsoft.com/office/spreadsheetml/2009/9/ac" r="88" s="3" customFormat="true" x14ac:dyDescent="0.25">
      <c r="A88" s="417" t="str">
        <f ca="true">IF(ISBLANK('Data Summary'!A90),"",'Data Summary'!A90)</f>
        <v/>
      </c>
      <c r="B88" s="129"/>
      <c r="L88" s="129"/>
      <c r="V88" s="129"/>
      <c r="AF88" s="129"/>
      <c r="AP88" s="129"/>
      <c r="AZ88" s="129"/>
      <c r="BJ88" s="129"/>
      <c r="BT88" s="129"/>
      <c r="CD88" s="129"/>
      <c r="CN88" s="129"/>
      <c r="CX88" s="129"/>
      <c r="DH88" s="129"/>
      <c r="DR88" s="129"/>
      <c r="DS88" s="129"/>
      <c r="EB88" s="129"/>
      <c r="EL88" s="129"/>
      <c r="EV88" s="129"/>
      <c r="FF88" s="129"/>
      <c r="FP88" s="129"/>
      <c r="FZ88" s="129"/>
      <c r="GJ88" s="129"/>
      <c r="GT88" s="129"/>
      <c r="HD88" s="129"/>
      <c r="HN88" s="129"/>
      <c r="HX88" s="129"/>
      <c r="IH88" s="129"/>
      <c r="IR88" s="129"/>
      <c r="JB88" s="129"/>
      <c r="JL88" s="129"/>
      <c r="JV88" s="129"/>
      <c r="KF88" s="129"/>
      <c r="KP88" s="129"/>
    </row>
    <row xmlns:x14ac="http://schemas.microsoft.com/office/spreadsheetml/2009/9/ac" r="89" s="3" customFormat="true" x14ac:dyDescent="0.25">
      <c r="A89" s="417" t="str">
        <f ca="true">IF(ISBLANK('Data Summary'!A91),"",'Data Summary'!A91)</f>
        <v/>
      </c>
      <c r="B89" s="129"/>
      <c r="L89" s="129"/>
      <c r="V89" s="129"/>
      <c r="AF89" s="129"/>
      <c r="AP89" s="129"/>
      <c r="AZ89" s="129"/>
      <c r="BJ89" s="129"/>
      <c r="BT89" s="129"/>
      <c r="CD89" s="129"/>
      <c r="CN89" s="129"/>
      <c r="CX89" s="129"/>
      <c r="DH89" s="129"/>
      <c r="DR89" s="129"/>
      <c r="DS89" s="129"/>
      <c r="EB89" s="129"/>
      <c r="EL89" s="129"/>
      <c r="EV89" s="129"/>
      <c r="FF89" s="129"/>
      <c r="FP89" s="129"/>
      <c r="FZ89" s="129"/>
      <c r="GJ89" s="129"/>
      <c r="GT89" s="129"/>
      <c r="HD89" s="129"/>
      <c r="HN89" s="129"/>
      <c r="HX89" s="129"/>
      <c r="IH89" s="129"/>
      <c r="IR89" s="129"/>
      <c r="JB89" s="129"/>
      <c r="JL89" s="129"/>
      <c r="JV89" s="129"/>
      <c r="KF89" s="129"/>
      <c r="KP89" s="129"/>
    </row>
    <row xmlns:x14ac="http://schemas.microsoft.com/office/spreadsheetml/2009/9/ac" r="90" s="3" customFormat="true" x14ac:dyDescent="0.25">
      <c r="A90" s="417" t="str">
        <f ca="true">IF(ISBLANK('Data Summary'!A92),"",'Data Summary'!A92)</f>
        <v/>
      </c>
      <c r="B90" s="129"/>
      <c r="L90" s="129"/>
      <c r="V90" s="129"/>
      <c r="AF90" s="129"/>
      <c r="AP90" s="129"/>
      <c r="AZ90" s="129"/>
      <c r="BJ90" s="129"/>
      <c r="BT90" s="129"/>
      <c r="CD90" s="129"/>
      <c r="CN90" s="129"/>
      <c r="CX90" s="129"/>
      <c r="DH90" s="129"/>
      <c r="DR90" s="129"/>
      <c r="DS90" s="129"/>
      <c r="EB90" s="129"/>
      <c r="EL90" s="129"/>
      <c r="EV90" s="129"/>
      <c r="FF90" s="129"/>
      <c r="FP90" s="129"/>
      <c r="FZ90" s="129"/>
      <c r="GJ90" s="129"/>
      <c r="GT90" s="129"/>
      <c r="HD90" s="129"/>
      <c r="HN90" s="129"/>
      <c r="HX90" s="129"/>
      <c r="IH90" s="129"/>
      <c r="IR90" s="129"/>
      <c r="JB90" s="129"/>
      <c r="JL90" s="129"/>
      <c r="JV90" s="129"/>
      <c r="KF90" s="129"/>
      <c r="KP90" s="129"/>
    </row>
    <row xmlns:x14ac="http://schemas.microsoft.com/office/spreadsheetml/2009/9/ac" r="91" s="3" customFormat="true" x14ac:dyDescent="0.25">
      <c r="A91" s="417" t="str">
        <f ca="true">IF(ISBLANK('Data Summary'!A93),"",'Data Summary'!A93)</f>
        <v/>
      </c>
      <c r="B91" s="129"/>
      <c r="L91" s="129"/>
      <c r="V91" s="129"/>
      <c r="AF91" s="129"/>
      <c r="AP91" s="129"/>
      <c r="AZ91" s="129"/>
      <c r="BJ91" s="129"/>
      <c r="BT91" s="129"/>
      <c r="CD91" s="129"/>
      <c r="CN91" s="129"/>
      <c r="CX91" s="129"/>
      <c r="DH91" s="129"/>
      <c r="DR91" s="129"/>
      <c r="DS91" s="129"/>
      <c r="EB91" s="129"/>
      <c r="EL91" s="129"/>
      <c r="EV91" s="129"/>
      <c r="FF91" s="129"/>
      <c r="FP91" s="129"/>
      <c r="FZ91" s="129"/>
      <c r="GJ91" s="129"/>
      <c r="GT91" s="129"/>
      <c r="HD91" s="129"/>
      <c r="HN91" s="129"/>
      <c r="HX91" s="129"/>
      <c r="IH91" s="129"/>
      <c r="IR91" s="129"/>
      <c r="JB91" s="129"/>
      <c r="JL91" s="129"/>
      <c r="JV91" s="129"/>
      <c r="KF91" s="129"/>
      <c r="KP91" s="129"/>
    </row>
    <row xmlns:x14ac="http://schemas.microsoft.com/office/spreadsheetml/2009/9/ac" r="92" s="3" customFormat="true" x14ac:dyDescent="0.25">
      <c r="A92" s="417" t="str">
        <f ca="true">IF(ISBLANK('Data Summary'!A94),"",'Data Summary'!A94)</f>
        <v/>
      </c>
      <c r="B92" s="129"/>
      <c r="L92" s="129"/>
      <c r="V92" s="129"/>
      <c r="AF92" s="129"/>
      <c r="AP92" s="129"/>
      <c r="AZ92" s="129"/>
      <c r="BJ92" s="129"/>
      <c r="BT92" s="129"/>
      <c r="CD92" s="129"/>
      <c r="CN92" s="129"/>
      <c r="CX92" s="129"/>
      <c r="DH92" s="129"/>
      <c r="DR92" s="129"/>
      <c r="DS92" s="129"/>
      <c r="EB92" s="129"/>
      <c r="EL92" s="129"/>
      <c r="EV92" s="129"/>
      <c r="FF92" s="129"/>
      <c r="FP92" s="129"/>
      <c r="FZ92" s="129"/>
      <c r="GJ92" s="129"/>
      <c r="GT92" s="129"/>
      <c r="HD92" s="129"/>
      <c r="HN92" s="129"/>
      <c r="HX92" s="129"/>
      <c r="IH92" s="129"/>
      <c r="IR92" s="129"/>
      <c r="JB92" s="129"/>
      <c r="JL92" s="129"/>
      <c r="JV92" s="129"/>
      <c r="KF92" s="129"/>
      <c r="KP92" s="129"/>
    </row>
    <row xmlns:x14ac="http://schemas.microsoft.com/office/spreadsheetml/2009/9/ac" r="93" s="3" customFormat="true" x14ac:dyDescent="0.25">
      <c r="A93" s="417" t="str">
        <f ca="true">IF(ISBLANK('Data Summary'!A95),"",'Data Summary'!A95)</f>
        <v/>
      </c>
      <c r="B93" s="129"/>
      <c r="L93" s="129"/>
      <c r="V93" s="129"/>
      <c r="AF93" s="129"/>
      <c r="AP93" s="129"/>
      <c r="AZ93" s="129"/>
      <c r="BJ93" s="129"/>
      <c r="BT93" s="129"/>
      <c r="CD93" s="129"/>
      <c r="CN93" s="129"/>
      <c r="CX93" s="129"/>
      <c r="DH93" s="129"/>
      <c r="DR93" s="129"/>
      <c r="DS93" s="129"/>
      <c r="EB93" s="129"/>
      <c r="EL93" s="129"/>
      <c r="EV93" s="129"/>
      <c r="FF93" s="129"/>
      <c r="FP93" s="129"/>
      <c r="FZ93" s="129"/>
      <c r="GJ93" s="129"/>
      <c r="GT93" s="129"/>
      <c r="HD93" s="129"/>
      <c r="HN93" s="129"/>
      <c r="HX93" s="129"/>
      <c r="IH93" s="129"/>
      <c r="IR93" s="129"/>
      <c r="JB93" s="129"/>
      <c r="JL93" s="129"/>
      <c r="JV93" s="129"/>
      <c r="KF93" s="129"/>
      <c r="KP93" s="129"/>
    </row>
    <row xmlns:x14ac="http://schemas.microsoft.com/office/spreadsheetml/2009/9/ac" r="94" s="3" customFormat="true" x14ac:dyDescent="0.25">
      <c r="A94" s="417" t="str">
        <f ca="true">IF(ISBLANK('Data Summary'!A96),"",'Data Summary'!A96)</f>
        <v/>
      </c>
      <c r="B94" s="129"/>
      <c r="L94" s="129"/>
      <c r="V94" s="129"/>
      <c r="AF94" s="129"/>
      <c r="AP94" s="129"/>
      <c r="AZ94" s="129"/>
      <c r="BJ94" s="129"/>
      <c r="BT94" s="129"/>
      <c r="CD94" s="129"/>
      <c r="CN94" s="129"/>
      <c r="CX94" s="129"/>
      <c r="DH94" s="129"/>
      <c r="DR94" s="129"/>
      <c r="DS94" s="129"/>
      <c r="EB94" s="129"/>
      <c r="EL94" s="129"/>
      <c r="EV94" s="129"/>
      <c r="FF94" s="129"/>
      <c r="FP94" s="129"/>
      <c r="FZ94" s="129"/>
      <c r="GJ94" s="129"/>
      <c r="GT94" s="129"/>
      <c r="HD94" s="129"/>
      <c r="HN94" s="129"/>
      <c r="HX94" s="129"/>
      <c r="IH94" s="129"/>
      <c r="IR94" s="129"/>
      <c r="JB94" s="129"/>
      <c r="JL94" s="129"/>
      <c r="JV94" s="129"/>
      <c r="KF94" s="129"/>
      <c r="KP94" s="129"/>
    </row>
    <row xmlns:x14ac="http://schemas.microsoft.com/office/spreadsheetml/2009/9/ac" r="95" s="3" customFormat="true" x14ac:dyDescent="0.25">
      <c r="A95" s="417" t="str">
        <f ca="true">IF(ISBLANK('Data Summary'!A97),"",'Data Summary'!A97)</f>
        <v/>
      </c>
      <c r="B95" s="129"/>
      <c r="L95" s="129"/>
      <c r="V95" s="129"/>
      <c r="AF95" s="129"/>
      <c r="AP95" s="129"/>
      <c r="AZ95" s="129"/>
      <c r="BJ95" s="129"/>
      <c r="BT95" s="129"/>
      <c r="CD95" s="129"/>
      <c r="CN95" s="129"/>
      <c r="CX95" s="129"/>
      <c r="DH95" s="129"/>
      <c r="DR95" s="129"/>
      <c r="DS95" s="129"/>
      <c r="EB95" s="129"/>
      <c r="EL95" s="129"/>
      <c r="EV95" s="129"/>
      <c r="FF95" s="129"/>
      <c r="FP95" s="129"/>
      <c r="FZ95" s="129"/>
      <c r="GJ95" s="129"/>
      <c r="GT95" s="129"/>
      <c r="HD95" s="129"/>
      <c r="HN95" s="129"/>
      <c r="HX95" s="129"/>
      <c r="IH95" s="129"/>
      <c r="IR95" s="129"/>
      <c r="JB95" s="129"/>
      <c r="JL95" s="129"/>
      <c r="JV95" s="129"/>
      <c r="KF95" s="129"/>
      <c r="KP95" s="129"/>
    </row>
    <row xmlns:x14ac="http://schemas.microsoft.com/office/spreadsheetml/2009/9/ac" r="96" s="3" customFormat="true" x14ac:dyDescent="0.25">
      <c r="A96" s="417" t="str">
        <f ca="true">IF(ISBLANK('Data Summary'!A98),"",'Data Summary'!A98)</f>
        <v/>
      </c>
      <c r="B96" s="129"/>
      <c r="L96" s="129"/>
      <c r="V96" s="129"/>
      <c r="AF96" s="129"/>
      <c r="AP96" s="129"/>
      <c r="AZ96" s="129"/>
      <c r="BJ96" s="129"/>
      <c r="BT96" s="129"/>
      <c r="CD96" s="129"/>
      <c r="CN96" s="129"/>
      <c r="CX96" s="129"/>
      <c r="DH96" s="129"/>
      <c r="DR96" s="129"/>
      <c r="DS96" s="129"/>
      <c r="EB96" s="129"/>
      <c r="EL96" s="129"/>
      <c r="EV96" s="129"/>
      <c r="FF96" s="129"/>
      <c r="FP96" s="129"/>
      <c r="FZ96" s="129"/>
      <c r="GJ96" s="129"/>
      <c r="GT96" s="129"/>
      <c r="HD96" s="129"/>
      <c r="HN96" s="129"/>
      <c r="HX96" s="129"/>
      <c r="IH96" s="129"/>
      <c r="IR96" s="129"/>
      <c r="JB96" s="129"/>
      <c r="JL96" s="129"/>
      <c r="JV96" s="129"/>
      <c r="KF96" s="129"/>
      <c r="KP96" s="129"/>
    </row>
    <row xmlns:x14ac="http://schemas.microsoft.com/office/spreadsheetml/2009/9/ac" r="97" s="3" customFormat="true" x14ac:dyDescent="0.25">
      <c r="A97" s="417" t="str">
        <f ca="true">IF(ISBLANK('Data Summary'!A99),"",'Data Summary'!A99)</f>
        <v/>
      </c>
      <c r="B97" s="129"/>
      <c r="L97" s="129"/>
      <c r="V97" s="129"/>
      <c r="AF97" s="129"/>
      <c r="AP97" s="129"/>
      <c r="AZ97" s="129"/>
      <c r="BJ97" s="129"/>
      <c r="BT97" s="129"/>
      <c r="CD97" s="129"/>
      <c r="CN97" s="129"/>
      <c r="CX97" s="129"/>
      <c r="DH97" s="129"/>
      <c r="DR97" s="129"/>
      <c r="DS97" s="129"/>
      <c r="EB97" s="129"/>
      <c r="EL97" s="129"/>
      <c r="EV97" s="129"/>
      <c r="FF97" s="129"/>
      <c r="FP97" s="129"/>
      <c r="FZ97" s="129"/>
      <c r="GJ97" s="129"/>
      <c r="GT97" s="129"/>
      <c r="HD97" s="129"/>
      <c r="HN97" s="129"/>
      <c r="HX97" s="129"/>
      <c r="IH97" s="129"/>
      <c r="IR97" s="129"/>
      <c r="JB97" s="129"/>
      <c r="JL97" s="129"/>
      <c r="JV97" s="129"/>
      <c r="KF97" s="129"/>
      <c r="KP97" s="129"/>
    </row>
    <row xmlns:x14ac="http://schemas.microsoft.com/office/spreadsheetml/2009/9/ac" r="98" s="3" customFormat="true" x14ac:dyDescent="0.25">
      <c r="A98" s="417" t="str">
        <f ca="true">IF(ISBLANK('Data Summary'!A100),"",'Data Summary'!A100)</f>
        <v/>
      </c>
      <c r="B98" s="129"/>
      <c r="L98" s="129"/>
      <c r="V98" s="129"/>
      <c r="AF98" s="129"/>
      <c r="AP98" s="129"/>
      <c r="AZ98" s="129"/>
      <c r="BJ98" s="129"/>
      <c r="BT98" s="129"/>
      <c r="CD98" s="129"/>
      <c r="CN98" s="129"/>
      <c r="CX98" s="129"/>
      <c r="DH98" s="129"/>
      <c r="DR98" s="129"/>
      <c r="DS98" s="129"/>
      <c r="EB98" s="129"/>
      <c r="EL98" s="129"/>
      <c r="EV98" s="129"/>
      <c r="FF98" s="129"/>
      <c r="FP98" s="129"/>
      <c r="FZ98" s="129"/>
      <c r="GJ98" s="129"/>
      <c r="GT98" s="129"/>
      <c r="HD98" s="129"/>
      <c r="HN98" s="129"/>
      <c r="HX98" s="129"/>
      <c r="IH98" s="129"/>
      <c r="IR98" s="129"/>
      <c r="JB98" s="129"/>
      <c r="JL98" s="129"/>
      <c r="JV98" s="129"/>
      <c r="KF98" s="129"/>
      <c r="KP98" s="129"/>
    </row>
    <row xmlns:x14ac="http://schemas.microsoft.com/office/spreadsheetml/2009/9/ac" r="99" s="3" customFormat="true" x14ac:dyDescent="0.25">
      <c r="A99" s="417" t="str">
        <f ca="true">IF(ISBLANK('Data Summary'!A101),"",'Data Summary'!A101)</f>
        <v/>
      </c>
      <c r="B99" s="129"/>
      <c r="L99" s="129"/>
      <c r="V99" s="129"/>
      <c r="AF99" s="129"/>
      <c r="AP99" s="129"/>
      <c r="AZ99" s="129"/>
      <c r="BJ99" s="129"/>
      <c r="BT99" s="129"/>
      <c r="CD99" s="129"/>
      <c r="CN99" s="129"/>
      <c r="CX99" s="129"/>
      <c r="DH99" s="129"/>
      <c r="DR99" s="129"/>
      <c r="DS99" s="129"/>
      <c r="EB99" s="129"/>
      <c r="EL99" s="129"/>
      <c r="EV99" s="129"/>
      <c r="FF99" s="129"/>
      <c r="FP99" s="129"/>
      <c r="FZ99" s="129"/>
      <c r="GJ99" s="129"/>
      <c r="GT99" s="129"/>
      <c r="HD99" s="129"/>
      <c r="HN99" s="129"/>
      <c r="HX99" s="129"/>
      <c r="IH99" s="129"/>
      <c r="IR99" s="129"/>
      <c r="JB99" s="129"/>
      <c r="JL99" s="129"/>
      <c r="JV99" s="129"/>
      <c r="KF99" s="129"/>
      <c r="KP99" s="129"/>
    </row>
    <row xmlns:x14ac="http://schemas.microsoft.com/office/spreadsheetml/2009/9/ac" r="100" s="3" customFormat="true" x14ac:dyDescent="0.25">
      <c r="A100" s="417" t="str">
        <f ca="true">IF(ISBLANK('Data Summary'!A102),"",'Data Summary'!A102)</f>
        <v/>
      </c>
      <c r="B100" s="129"/>
      <c r="L100" s="129"/>
      <c r="V100" s="129"/>
      <c r="AF100" s="129"/>
      <c r="AP100" s="129"/>
      <c r="AZ100" s="129"/>
      <c r="BJ100" s="129"/>
      <c r="BT100" s="129"/>
      <c r="CD100" s="129"/>
      <c r="CN100" s="129"/>
      <c r="CX100" s="129"/>
      <c r="DH100" s="129"/>
      <c r="DR100" s="129"/>
      <c r="DS100" s="129"/>
      <c r="EB100" s="129"/>
      <c r="EL100" s="129"/>
      <c r="EV100" s="129"/>
      <c r="FF100" s="129"/>
      <c r="FP100" s="129"/>
      <c r="FZ100" s="129"/>
      <c r="GJ100" s="129"/>
      <c r="GT100" s="129"/>
      <c r="HD100" s="129"/>
      <c r="HN100" s="129"/>
      <c r="HX100" s="129"/>
      <c r="IH100" s="129"/>
      <c r="IR100" s="129"/>
      <c r="JB100" s="129"/>
      <c r="JL100" s="129"/>
      <c r="JV100" s="129"/>
      <c r="KF100" s="129"/>
      <c r="KP100" s="129"/>
    </row>
    <row xmlns:x14ac="http://schemas.microsoft.com/office/spreadsheetml/2009/9/ac" r="101" s="3" customFormat="true" x14ac:dyDescent="0.25">
      <c r="A101" s="417" t="str">
        <f ca="true">IF(ISBLANK('Data Summary'!A103),"",'Data Summary'!A103)</f>
        <v/>
      </c>
      <c r="B101" s="129"/>
      <c r="L101" s="129"/>
      <c r="V101" s="129"/>
      <c r="AF101" s="129"/>
      <c r="AP101" s="129"/>
      <c r="AZ101" s="129"/>
      <c r="BJ101" s="129"/>
      <c r="BT101" s="129"/>
      <c r="CD101" s="129"/>
      <c r="CN101" s="129"/>
      <c r="CX101" s="129"/>
      <c r="DH101" s="129"/>
      <c r="DR101" s="129"/>
      <c r="DS101" s="129"/>
      <c r="EB101" s="129"/>
      <c r="EL101" s="129"/>
      <c r="EV101" s="129"/>
      <c r="FF101" s="129"/>
      <c r="FP101" s="129"/>
      <c r="FZ101" s="129"/>
      <c r="GJ101" s="129"/>
      <c r="GT101" s="129"/>
      <c r="HD101" s="129"/>
      <c r="HN101" s="129"/>
      <c r="HX101" s="129"/>
      <c r="IH101" s="129"/>
      <c r="IR101" s="129"/>
      <c r="JB101" s="129"/>
      <c r="JL101" s="129"/>
      <c r="JV101" s="129"/>
      <c r="KF101" s="129"/>
      <c r="KP101" s="129"/>
    </row>
    <row xmlns:x14ac="http://schemas.microsoft.com/office/spreadsheetml/2009/9/ac" r="102" s="3" customFormat="true" x14ac:dyDescent="0.25">
      <c r="A102" s="417" t="str">
        <f ca="true">IF(ISBLANK('Data Summary'!A104),"",'Data Summary'!A104)</f>
        <v/>
      </c>
      <c r="B102" s="129"/>
      <c r="L102" s="129"/>
      <c r="V102" s="129"/>
      <c r="AF102" s="129"/>
      <c r="AP102" s="129"/>
      <c r="AZ102" s="129"/>
      <c r="BJ102" s="129"/>
      <c r="BT102" s="129"/>
      <c r="CD102" s="129"/>
      <c r="CN102" s="129"/>
      <c r="CX102" s="129"/>
      <c r="DH102" s="129"/>
      <c r="DR102" s="129"/>
      <c r="DS102" s="129"/>
      <c r="EB102" s="129"/>
      <c r="EL102" s="129"/>
      <c r="EV102" s="129"/>
      <c r="FF102" s="129"/>
      <c r="FP102" s="129"/>
      <c r="FZ102" s="129"/>
      <c r="GJ102" s="129"/>
      <c r="GT102" s="129"/>
      <c r="HD102" s="129"/>
      <c r="HN102" s="129"/>
      <c r="HX102" s="129"/>
      <c r="IH102" s="129"/>
      <c r="IR102" s="129"/>
      <c r="JB102" s="129"/>
      <c r="JL102" s="129"/>
      <c r="JV102" s="129"/>
      <c r="KF102" s="129"/>
      <c r="KP102" s="129"/>
    </row>
    <row xmlns:x14ac="http://schemas.microsoft.com/office/spreadsheetml/2009/9/ac" r="103" s="3" customFormat="true" x14ac:dyDescent="0.25">
      <c r="A103" s="417" t="str">
        <f ca="true">IF(ISBLANK('Data Summary'!A105),"",'Data Summary'!A105)</f>
        <v/>
      </c>
      <c r="B103" s="129"/>
      <c r="L103" s="129"/>
      <c r="V103" s="129"/>
      <c r="AF103" s="129"/>
      <c r="AP103" s="129"/>
      <c r="AZ103" s="129"/>
      <c r="BJ103" s="129"/>
      <c r="BT103" s="129"/>
      <c r="CD103" s="129"/>
      <c r="CN103" s="129"/>
      <c r="CX103" s="129"/>
      <c r="DH103" s="129"/>
      <c r="DR103" s="129"/>
      <c r="DS103" s="129"/>
      <c r="EB103" s="129"/>
      <c r="EL103" s="129"/>
      <c r="EV103" s="129"/>
      <c r="FF103" s="129"/>
      <c r="FP103" s="129"/>
      <c r="FZ103" s="129"/>
      <c r="GJ103" s="129"/>
      <c r="GT103" s="129"/>
      <c r="HD103" s="129"/>
      <c r="HN103" s="129"/>
      <c r="HX103" s="129"/>
      <c r="IH103" s="129"/>
      <c r="IR103" s="129"/>
      <c r="JB103" s="129"/>
      <c r="JL103" s="129"/>
      <c r="JV103" s="129"/>
      <c r="KF103" s="129"/>
      <c r="KP103" s="129"/>
    </row>
    <row xmlns:x14ac="http://schemas.microsoft.com/office/spreadsheetml/2009/9/ac" r="104" s="3" customFormat="true" x14ac:dyDescent="0.25">
      <c r="A104" s="417" t="str">
        <f ca="true">IF(ISBLANK('Data Summary'!A106),"",'Data Summary'!A106)</f>
        <v/>
      </c>
      <c r="B104" s="129"/>
      <c r="L104" s="129"/>
      <c r="V104" s="129"/>
      <c r="AF104" s="129"/>
      <c r="AP104" s="129"/>
      <c r="AZ104" s="129"/>
      <c r="BJ104" s="129"/>
      <c r="BT104" s="129"/>
      <c r="CD104" s="129"/>
      <c r="CN104" s="129"/>
      <c r="CX104" s="129"/>
      <c r="DH104" s="129"/>
      <c r="DR104" s="129"/>
      <c r="DS104" s="129"/>
      <c r="EB104" s="129"/>
      <c r="EL104" s="129"/>
      <c r="EV104" s="129"/>
      <c r="FF104" s="129"/>
      <c r="FP104" s="129"/>
      <c r="FZ104" s="129"/>
      <c r="GJ104" s="129"/>
      <c r="GT104" s="129"/>
      <c r="HD104" s="129"/>
      <c r="HN104" s="129"/>
      <c r="HX104" s="129"/>
      <c r="IH104" s="129"/>
      <c r="IR104" s="129"/>
      <c r="JB104" s="129"/>
      <c r="JL104" s="129"/>
      <c r="JV104" s="129"/>
      <c r="KF104" s="129"/>
      <c r="KP104" s="129"/>
    </row>
    <row xmlns:x14ac="http://schemas.microsoft.com/office/spreadsheetml/2009/9/ac" r="105" s="3" customFormat="true" x14ac:dyDescent="0.25">
      <c r="A105" s="417" t="str">
        <f ca="true">IF(ISBLANK('Data Summary'!A107),"",'Data Summary'!A107)</f>
        <v/>
      </c>
      <c r="B105" s="129"/>
      <c r="L105" s="129"/>
      <c r="V105" s="129"/>
      <c r="AF105" s="129"/>
      <c r="AP105" s="129"/>
      <c r="AZ105" s="129"/>
      <c r="BJ105" s="129"/>
      <c r="BT105" s="129"/>
      <c r="CD105" s="129"/>
      <c r="CN105" s="129"/>
      <c r="CX105" s="129"/>
      <c r="DH105" s="129"/>
      <c r="DR105" s="129"/>
      <c r="DS105" s="129"/>
      <c r="EB105" s="129"/>
      <c r="EL105" s="129"/>
      <c r="EV105" s="129"/>
      <c r="FF105" s="129"/>
      <c r="FP105" s="129"/>
      <c r="FZ105" s="129"/>
      <c r="GJ105" s="129"/>
      <c r="GT105" s="129"/>
      <c r="HD105" s="129"/>
      <c r="HN105" s="129"/>
      <c r="HX105" s="129"/>
      <c r="IH105" s="129"/>
      <c r="IR105" s="129"/>
      <c r="JB105" s="129"/>
      <c r="JL105" s="129"/>
      <c r="JV105" s="129"/>
      <c r="KF105" s="129"/>
      <c r="KP105" s="129"/>
    </row>
    <row xmlns:x14ac="http://schemas.microsoft.com/office/spreadsheetml/2009/9/ac" r="106" s="3" customFormat="true" x14ac:dyDescent="0.25">
      <c r="A106" s="417" t="str">
        <f ca="true">IF(ISBLANK('Data Summary'!A108),"",'Data Summary'!A108)</f>
        <v/>
      </c>
      <c r="B106" s="129"/>
      <c r="L106" s="129"/>
      <c r="V106" s="129"/>
      <c r="AF106" s="129"/>
      <c r="AP106" s="129"/>
      <c r="AZ106" s="129"/>
      <c r="BJ106" s="129"/>
      <c r="BT106" s="129"/>
      <c r="CD106" s="129"/>
      <c r="CN106" s="129"/>
      <c r="CX106" s="129"/>
      <c r="DH106" s="129"/>
      <c r="DR106" s="129"/>
      <c r="DS106" s="129"/>
      <c r="EB106" s="129"/>
      <c r="EL106" s="129"/>
      <c r="EV106" s="129"/>
      <c r="FF106" s="129"/>
      <c r="FP106" s="129"/>
      <c r="FZ106" s="129"/>
      <c r="GJ106" s="129"/>
      <c r="GT106" s="129"/>
      <c r="HD106" s="129"/>
      <c r="HN106" s="129"/>
      <c r="HX106" s="129"/>
      <c r="IH106" s="129"/>
      <c r="IR106" s="129"/>
      <c r="JB106" s="129"/>
      <c r="JL106" s="129"/>
      <c r="JV106" s="129"/>
      <c r="KF106" s="129"/>
      <c r="KP106" s="129"/>
    </row>
    <row xmlns:x14ac="http://schemas.microsoft.com/office/spreadsheetml/2009/9/ac" r="107" s="3" customFormat="true" x14ac:dyDescent="0.25">
      <c r="A107" s="417" t="str">
        <f ca="true">IF(ISBLANK('Data Summary'!A109),"",'Data Summary'!A109)</f>
        <v/>
      </c>
      <c r="B107" s="129"/>
      <c r="L107" s="129"/>
      <c r="V107" s="129"/>
      <c r="AF107" s="129"/>
      <c r="AP107" s="129"/>
      <c r="AZ107" s="129"/>
      <c r="BJ107" s="129"/>
      <c r="BT107" s="129"/>
      <c r="CD107" s="129"/>
      <c r="CN107" s="129"/>
      <c r="CX107" s="129"/>
      <c r="DH107" s="129"/>
      <c r="DR107" s="129"/>
      <c r="DS107" s="129"/>
      <c r="EB107" s="129"/>
      <c r="EL107" s="129"/>
      <c r="EV107" s="129"/>
      <c r="FF107" s="129"/>
      <c r="FP107" s="129"/>
      <c r="FZ107" s="129"/>
      <c r="GJ107" s="129"/>
      <c r="GT107" s="129"/>
      <c r="HD107" s="129"/>
      <c r="HN107" s="129"/>
      <c r="HX107" s="129"/>
      <c r="IH107" s="129"/>
      <c r="IR107" s="129"/>
      <c r="JB107" s="129"/>
      <c r="JL107" s="129"/>
      <c r="JV107" s="129"/>
      <c r="KF107" s="129"/>
      <c r="KP107" s="129"/>
    </row>
    <row xmlns:x14ac="http://schemas.microsoft.com/office/spreadsheetml/2009/9/ac" r="108" s="3" customFormat="true" x14ac:dyDescent="0.25">
      <c r="A108" s="417" t="str">
        <f ca="true">IF(ISBLANK('Data Summary'!A110),"",'Data Summary'!A110)</f>
        <v/>
      </c>
      <c r="B108" s="129"/>
      <c r="L108" s="129"/>
      <c r="V108" s="129"/>
      <c r="AF108" s="129"/>
      <c r="AP108" s="129"/>
      <c r="AZ108" s="129"/>
      <c r="BJ108" s="129"/>
      <c r="BT108" s="129"/>
      <c r="CD108" s="129"/>
      <c r="CN108" s="129"/>
      <c r="CX108" s="129"/>
      <c r="DH108" s="129"/>
      <c r="DR108" s="129"/>
      <c r="DS108" s="129"/>
      <c r="EB108" s="129"/>
      <c r="EL108" s="129"/>
      <c r="EV108" s="129"/>
      <c r="FF108" s="129"/>
      <c r="FP108" s="129"/>
      <c r="FZ108" s="129"/>
      <c r="GJ108" s="129"/>
      <c r="GT108" s="129"/>
      <c r="HD108" s="129"/>
      <c r="HN108" s="129"/>
      <c r="HX108" s="129"/>
      <c r="IH108" s="129"/>
      <c r="IR108" s="129"/>
      <c r="JB108" s="129"/>
      <c r="JL108" s="129"/>
      <c r="JV108" s="129"/>
      <c r="KF108" s="129"/>
      <c r="KP108" s="129"/>
    </row>
    <row xmlns:x14ac="http://schemas.microsoft.com/office/spreadsheetml/2009/9/ac" r="109" s="3" customFormat="true" x14ac:dyDescent="0.25">
      <c r="A109" s="417" t="str">
        <f ca="true">IF(ISBLANK('Data Summary'!A111),"",'Data Summary'!A111)</f>
        <v/>
      </c>
      <c r="B109" s="129"/>
      <c r="L109" s="129"/>
      <c r="V109" s="129"/>
      <c r="AF109" s="129"/>
      <c r="AP109" s="129"/>
      <c r="AZ109" s="129"/>
      <c r="BJ109" s="129"/>
      <c r="BT109" s="129"/>
      <c r="CD109" s="129"/>
      <c r="CN109" s="129"/>
      <c r="CX109" s="129"/>
      <c r="DH109" s="129"/>
      <c r="DR109" s="129"/>
      <c r="DS109" s="129"/>
      <c r="EB109" s="129"/>
      <c r="EL109" s="129"/>
      <c r="EV109" s="129"/>
      <c r="FF109" s="129"/>
      <c r="FP109" s="129"/>
      <c r="FZ109" s="129"/>
      <c r="GJ109" s="129"/>
      <c r="GT109" s="129"/>
      <c r="HD109" s="129"/>
      <c r="HN109" s="129"/>
      <c r="HX109" s="129"/>
      <c r="IH109" s="129"/>
      <c r="IR109" s="129"/>
      <c r="JB109" s="129"/>
      <c r="JL109" s="129"/>
      <c r="JV109" s="129"/>
      <c r="KF109" s="129"/>
      <c r="KP109" s="129"/>
    </row>
    <row xmlns:x14ac="http://schemas.microsoft.com/office/spreadsheetml/2009/9/ac" r="110" s="3" customFormat="true" x14ac:dyDescent="0.25">
      <c r="A110" s="417" t="str">
        <f ca="true">IF(ISBLANK('Data Summary'!A112),"",'Data Summary'!A112)</f>
        <v/>
      </c>
      <c r="B110" s="129"/>
      <c r="L110" s="129"/>
      <c r="V110" s="129"/>
      <c r="AF110" s="129"/>
      <c r="AP110" s="129"/>
      <c r="AZ110" s="129"/>
      <c r="BJ110" s="129"/>
      <c r="BT110" s="129"/>
      <c r="CD110" s="129"/>
      <c r="CN110" s="129"/>
      <c r="CX110" s="129"/>
      <c r="DH110" s="129"/>
      <c r="DR110" s="129"/>
      <c r="DS110" s="129"/>
      <c r="EB110" s="129"/>
      <c r="EL110" s="129"/>
      <c r="EV110" s="129"/>
      <c r="FF110" s="129"/>
      <c r="FP110" s="129"/>
      <c r="FZ110" s="129"/>
      <c r="GJ110" s="129"/>
      <c r="GT110" s="129"/>
      <c r="HD110" s="129"/>
      <c r="HN110" s="129"/>
      <c r="HX110" s="129"/>
      <c r="IH110" s="129"/>
      <c r="IR110" s="129"/>
      <c r="JB110" s="129"/>
      <c r="JL110" s="129"/>
      <c r="JV110" s="129"/>
      <c r="KF110" s="129"/>
      <c r="KP110" s="129"/>
    </row>
    <row xmlns:x14ac="http://schemas.microsoft.com/office/spreadsheetml/2009/9/ac" r="111" s="3" customFormat="true" x14ac:dyDescent="0.25">
      <c r="A111" s="417" t="str">
        <f ca="true">IF(ISBLANK('Data Summary'!A113),"",'Data Summary'!A113)</f>
        <v/>
      </c>
      <c r="B111" s="129"/>
      <c r="L111" s="129"/>
      <c r="V111" s="129"/>
      <c r="AF111" s="129"/>
      <c r="AP111" s="129"/>
      <c r="AZ111" s="129"/>
      <c r="BJ111" s="129"/>
      <c r="BT111" s="129"/>
      <c r="CD111" s="129"/>
      <c r="CN111" s="129"/>
      <c r="CX111" s="129"/>
      <c r="DH111" s="129"/>
      <c r="DR111" s="129"/>
      <c r="DS111" s="129"/>
      <c r="EB111" s="129"/>
      <c r="EL111" s="129"/>
      <c r="EV111" s="129"/>
      <c r="FF111" s="129"/>
      <c r="FP111" s="129"/>
      <c r="FZ111" s="129"/>
      <c r="GJ111" s="129"/>
      <c r="GT111" s="129"/>
      <c r="HD111" s="129"/>
      <c r="HN111" s="129"/>
      <c r="HX111" s="129"/>
      <c r="IH111" s="129"/>
      <c r="IR111" s="129"/>
      <c r="JB111" s="129"/>
      <c r="JL111" s="129"/>
      <c r="JV111" s="129"/>
      <c r="KF111" s="129"/>
      <c r="KP111" s="129"/>
    </row>
    <row xmlns:x14ac="http://schemas.microsoft.com/office/spreadsheetml/2009/9/ac" r="112" s="3" customFormat="true" x14ac:dyDescent="0.25">
      <c r="A112" s="417" t="str">
        <f ca="true">IF(ISBLANK('Data Summary'!A114),"",'Data Summary'!A114)</f>
        <v/>
      </c>
      <c r="B112" s="129"/>
      <c r="L112" s="129"/>
      <c r="V112" s="129"/>
      <c r="AF112" s="129"/>
      <c r="AP112" s="129"/>
      <c r="AZ112" s="129"/>
      <c r="BJ112" s="129"/>
      <c r="BT112" s="129"/>
      <c r="CD112" s="129"/>
      <c r="CN112" s="129"/>
      <c r="CX112" s="129"/>
      <c r="DH112" s="129"/>
      <c r="DR112" s="129"/>
      <c r="DS112" s="129"/>
      <c r="EB112" s="129"/>
      <c r="EL112" s="129"/>
      <c r="EV112" s="129"/>
      <c r="FF112" s="129"/>
      <c r="FP112" s="129"/>
      <c r="FZ112" s="129"/>
      <c r="GJ112" s="129"/>
      <c r="GT112" s="129"/>
      <c r="HD112" s="129"/>
      <c r="HN112" s="129"/>
      <c r="HX112" s="129"/>
      <c r="IH112" s="129"/>
      <c r="IR112" s="129"/>
      <c r="JB112" s="129"/>
      <c r="JL112" s="129"/>
      <c r="JV112" s="129"/>
      <c r="KF112" s="129"/>
      <c r="KP112" s="129"/>
    </row>
    <row xmlns:x14ac="http://schemas.microsoft.com/office/spreadsheetml/2009/9/ac" r="113" s="3" customFormat="true" x14ac:dyDescent="0.25">
      <c r="A113" s="417" t="str">
        <f ca="true">IF(ISBLANK('Data Summary'!A115),"",'Data Summary'!A115)</f>
        <v/>
      </c>
      <c r="B113" s="129"/>
      <c r="L113" s="129"/>
      <c r="V113" s="129"/>
      <c r="AF113" s="129"/>
      <c r="AP113" s="129"/>
      <c r="AZ113" s="129"/>
      <c r="BJ113" s="129"/>
      <c r="BT113" s="129"/>
      <c r="CD113" s="129"/>
      <c r="CN113" s="129"/>
      <c r="CX113" s="129"/>
      <c r="DH113" s="129"/>
      <c r="DR113" s="129"/>
      <c r="DS113" s="129"/>
      <c r="EB113" s="129"/>
      <c r="EL113" s="129"/>
      <c r="EV113" s="129"/>
      <c r="FF113" s="129"/>
      <c r="FP113" s="129"/>
      <c r="FZ113" s="129"/>
      <c r="GJ113" s="129"/>
      <c r="GT113" s="129"/>
      <c r="HD113" s="129"/>
      <c r="HN113" s="129"/>
      <c r="HX113" s="129"/>
      <c r="IH113" s="129"/>
      <c r="IR113" s="129"/>
      <c r="JB113" s="129"/>
      <c r="JL113" s="129"/>
      <c r="JV113" s="129"/>
      <c r="KF113" s="129"/>
      <c r="KP113" s="129"/>
    </row>
    <row xmlns:x14ac="http://schemas.microsoft.com/office/spreadsheetml/2009/9/ac" r="114" s="3" customFormat="true" x14ac:dyDescent="0.25">
      <c r="A114" s="417" t="str">
        <f ca="true">IF(ISBLANK('Data Summary'!A116),"",'Data Summary'!A116)</f>
        <v/>
      </c>
      <c r="B114" s="129"/>
      <c r="L114" s="129"/>
      <c r="V114" s="129"/>
      <c r="AF114" s="129"/>
      <c r="AP114" s="129"/>
      <c r="AZ114" s="129"/>
      <c r="BJ114" s="129"/>
      <c r="BT114" s="129"/>
      <c r="CD114" s="129"/>
      <c r="CN114" s="129"/>
      <c r="CX114" s="129"/>
      <c r="DH114" s="129"/>
      <c r="DR114" s="129"/>
      <c r="DS114" s="129"/>
      <c r="EB114" s="129"/>
      <c r="EL114" s="129"/>
      <c r="EV114" s="129"/>
      <c r="FF114" s="129"/>
      <c r="FP114" s="129"/>
      <c r="FZ114" s="129"/>
      <c r="GJ114" s="129"/>
      <c r="GT114" s="129"/>
      <c r="HD114" s="129"/>
      <c r="HN114" s="129"/>
      <c r="HX114" s="129"/>
      <c r="IH114" s="129"/>
      <c r="IR114" s="129"/>
      <c r="JB114" s="129"/>
      <c r="JL114" s="129"/>
      <c r="JV114" s="129"/>
      <c r="KF114" s="129"/>
      <c r="KP114" s="129"/>
    </row>
    <row xmlns:x14ac="http://schemas.microsoft.com/office/spreadsheetml/2009/9/ac" r="115" s="3" customFormat="true" x14ac:dyDescent="0.25">
      <c r="A115" s="417" t="str">
        <f ca="true">IF(ISBLANK('Data Summary'!A117),"",'Data Summary'!A117)</f>
        <v/>
      </c>
      <c r="B115" s="129"/>
      <c r="L115" s="129"/>
      <c r="V115" s="129"/>
      <c r="AF115" s="129"/>
      <c r="AP115" s="129"/>
      <c r="AZ115" s="129"/>
      <c r="BJ115" s="129"/>
      <c r="BT115" s="129"/>
      <c r="CD115" s="129"/>
      <c r="CN115" s="129"/>
      <c r="CX115" s="129"/>
      <c r="DH115" s="129"/>
      <c r="DR115" s="129"/>
      <c r="DS115" s="129"/>
      <c r="EB115" s="129"/>
      <c r="EL115" s="129"/>
      <c r="EV115" s="129"/>
      <c r="FF115" s="129"/>
      <c r="FP115" s="129"/>
      <c r="FZ115" s="129"/>
      <c r="GJ115" s="129"/>
      <c r="GT115" s="129"/>
      <c r="HD115" s="129"/>
      <c r="HN115" s="129"/>
      <c r="HX115" s="129"/>
      <c r="IH115" s="129"/>
      <c r="IR115" s="129"/>
      <c r="JB115" s="129"/>
      <c r="JL115" s="129"/>
      <c r="JV115" s="129"/>
      <c r="KF115" s="129"/>
      <c r="KP115" s="129"/>
    </row>
    <row xmlns:x14ac="http://schemas.microsoft.com/office/spreadsheetml/2009/9/ac" r="116" s="3" customFormat="true" x14ac:dyDescent="0.25">
      <c r="A116" s="417" t="str">
        <f ca="true">IF(ISBLANK('Data Summary'!A118),"",'Data Summary'!A118)</f>
        <v/>
      </c>
      <c r="B116" s="129"/>
      <c r="L116" s="129"/>
      <c r="V116" s="129"/>
      <c r="AF116" s="129"/>
      <c r="AP116" s="129"/>
      <c r="AZ116" s="129"/>
      <c r="BJ116" s="129"/>
      <c r="BT116" s="129"/>
      <c r="CD116" s="129"/>
      <c r="CN116" s="129"/>
      <c r="CX116" s="129"/>
      <c r="DH116" s="129"/>
      <c r="DR116" s="129"/>
      <c r="DS116" s="129"/>
      <c r="EB116" s="129"/>
      <c r="EL116" s="129"/>
      <c r="EV116" s="129"/>
      <c r="FF116" s="129"/>
      <c r="FP116" s="129"/>
      <c r="FZ116" s="129"/>
      <c r="GJ116" s="129"/>
      <c r="GT116" s="129"/>
      <c r="HD116" s="129"/>
      <c r="HN116" s="129"/>
      <c r="HX116" s="129"/>
      <c r="IH116" s="129"/>
      <c r="IR116" s="129"/>
      <c r="JB116" s="129"/>
      <c r="JL116" s="129"/>
      <c r="JV116" s="129"/>
      <c r="KF116" s="129"/>
      <c r="KP116" s="129"/>
    </row>
    <row xmlns:x14ac="http://schemas.microsoft.com/office/spreadsheetml/2009/9/ac" r="117" s="3" customFormat="true" x14ac:dyDescent="0.25">
      <c r="A117" s="417" t="str">
        <f ca="true">IF(ISBLANK('Data Summary'!A119),"",'Data Summary'!A119)</f>
        <v/>
      </c>
      <c r="B117" s="129"/>
      <c r="L117" s="129"/>
      <c r="V117" s="129"/>
      <c r="AF117" s="129"/>
      <c r="AP117" s="129"/>
      <c r="AZ117" s="129"/>
      <c r="BJ117" s="129"/>
      <c r="BT117" s="129"/>
      <c r="CD117" s="129"/>
      <c r="CN117" s="129"/>
      <c r="CX117" s="129"/>
      <c r="DH117" s="129"/>
      <c r="DR117" s="129"/>
      <c r="DS117" s="129"/>
      <c r="EB117" s="129"/>
      <c r="EL117" s="129"/>
      <c r="EV117" s="129"/>
      <c r="FF117" s="129"/>
      <c r="FP117" s="129"/>
      <c r="FZ117" s="129"/>
      <c r="GJ117" s="129"/>
      <c r="GT117" s="129"/>
      <c r="HD117" s="129"/>
      <c r="HN117" s="129"/>
      <c r="HX117" s="129"/>
      <c r="IH117" s="129"/>
      <c r="IR117" s="129"/>
      <c r="JB117" s="129"/>
      <c r="JL117" s="129"/>
      <c r="JV117" s="129"/>
      <c r="KF117" s="129"/>
      <c r="KP117" s="129"/>
    </row>
    <row xmlns:x14ac="http://schemas.microsoft.com/office/spreadsheetml/2009/9/ac" r="118" s="3" customFormat="true" x14ac:dyDescent="0.25">
      <c r="A118" s="417" t="str">
        <f ca="true">IF(ISBLANK('Data Summary'!A120),"",'Data Summary'!A120)</f>
        <v/>
      </c>
      <c r="B118" s="129"/>
      <c r="L118" s="129"/>
      <c r="V118" s="129"/>
      <c r="AF118" s="129"/>
      <c r="AP118" s="129"/>
      <c r="AZ118" s="129"/>
      <c r="BJ118" s="129"/>
      <c r="BT118" s="129"/>
      <c r="CD118" s="129"/>
      <c r="CN118" s="129"/>
      <c r="CX118" s="129"/>
      <c r="DH118" s="129"/>
      <c r="DR118" s="129"/>
      <c r="DS118" s="129"/>
      <c r="EB118" s="129"/>
      <c r="EL118" s="129"/>
      <c r="EV118" s="129"/>
      <c r="FF118" s="129"/>
      <c r="FP118" s="129"/>
      <c r="FZ118" s="129"/>
      <c r="GJ118" s="129"/>
      <c r="GT118" s="129"/>
      <c r="HD118" s="129"/>
      <c r="HN118" s="129"/>
      <c r="HX118" s="129"/>
      <c r="IH118" s="129"/>
      <c r="IR118" s="129"/>
      <c r="JB118" s="129"/>
      <c r="JL118" s="129"/>
      <c r="JV118" s="129"/>
      <c r="KF118" s="129"/>
      <c r="KP118" s="129"/>
    </row>
    <row xmlns:x14ac="http://schemas.microsoft.com/office/spreadsheetml/2009/9/ac" r="119" s="3" customFormat="true" x14ac:dyDescent="0.25">
      <c r="A119" s="417" t="str">
        <f ca="true">IF(ISBLANK('Data Summary'!A121),"",'Data Summary'!A121)</f>
        <v/>
      </c>
      <c r="B119" s="129"/>
      <c r="L119" s="129"/>
      <c r="V119" s="129"/>
      <c r="AF119" s="129"/>
      <c r="AP119" s="129"/>
      <c r="AZ119" s="129"/>
      <c r="BJ119" s="129"/>
      <c r="BT119" s="129"/>
      <c r="CD119" s="129"/>
      <c r="CN119" s="129"/>
      <c r="CX119" s="129"/>
      <c r="DH119" s="129"/>
      <c r="DR119" s="129"/>
      <c r="DS119" s="129"/>
      <c r="EB119" s="129"/>
      <c r="EL119" s="129"/>
      <c r="EV119" s="129"/>
      <c r="FF119" s="129"/>
      <c r="FP119" s="129"/>
      <c r="FZ119" s="129"/>
      <c r="GJ119" s="129"/>
      <c r="GT119" s="129"/>
      <c r="HD119" s="129"/>
      <c r="HN119" s="129"/>
      <c r="HX119" s="129"/>
      <c r="IH119" s="129"/>
      <c r="IR119" s="129"/>
      <c r="JB119" s="129"/>
      <c r="JL119" s="129"/>
      <c r="JV119" s="129"/>
      <c r="KF119" s="129"/>
      <c r="KP119" s="129"/>
    </row>
    <row xmlns:x14ac="http://schemas.microsoft.com/office/spreadsheetml/2009/9/ac" r="120" s="3" customFormat="true" x14ac:dyDescent="0.25">
      <c r="A120" s="417" t="str">
        <f ca="true">IF(ISBLANK('Data Summary'!A122),"",'Data Summary'!A122)</f>
        <v/>
      </c>
      <c r="B120" s="129"/>
      <c r="L120" s="129"/>
      <c r="V120" s="129"/>
      <c r="AF120" s="129"/>
      <c r="AP120" s="129"/>
      <c r="AZ120" s="129"/>
      <c r="BJ120" s="129"/>
      <c r="BT120" s="129"/>
      <c r="CD120" s="129"/>
      <c r="CN120" s="129"/>
      <c r="CX120" s="129"/>
      <c r="DH120" s="129"/>
      <c r="DR120" s="129"/>
      <c r="DS120" s="129"/>
      <c r="EB120" s="129"/>
      <c r="EL120" s="129"/>
      <c r="EV120" s="129"/>
      <c r="FF120" s="129"/>
      <c r="FP120" s="129"/>
      <c r="FZ120" s="129"/>
      <c r="GJ120" s="129"/>
      <c r="GT120" s="129"/>
      <c r="HD120" s="129"/>
      <c r="HN120" s="129"/>
      <c r="HX120" s="129"/>
      <c r="IH120" s="129"/>
      <c r="IR120" s="129"/>
      <c r="JB120" s="129"/>
      <c r="JL120" s="129"/>
      <c r="JV120" s="129"/>
      <c r="KF120" s="129"/>
      <c r="KP120" s="129"/>
    </row>
    <row xmlns:x14ac="http://schemas.microsoft.com/office/spreadsheetml/2009/9/ac" r="121" s="3" customFormat="true" x14ac:dyDescent="0.25">
      <c r="A121" s="417" t="str">
        <f ca="true">IF(ISBLANK('Data Summary'!A123),"",'Data Summary'!A123)</f>
        <v/>
      </c>
      <c r="B121" s="129"/>
      <c r="L121" s="129"/>
      <c r="V121" s="129"/>
      <c r="AF121" s="129"/>
      <c r="AP121" s="129"/>
      <c r="AZ121" s="129"/>
      <c r="BJ121" s="129"/>
      <c r="BT121" s="129"/>
      <c r="CD121" s="129"/>
      <c r="CN121" s="129"/>
      <c r="CX121" s="129"/>
      <c r="DH121" s="129"/>
      <c r="DR121" s="129"/>
      <c r="DS121" s="129"/>
      <c r="EB121" s="129"/>
      <c r="EL121" s="129"/>
      <c r="EV121" s="129"/>
      <c r="FF121" s="129"/>
      <c r="FP121" s="129"/>
      <c r="FZ121" s="129"/>
      <c r="GJ121" s="129"/>
      <c r="GT121" s="129"/>
      <c r="HD121" s="129"/>
      <c r="HN121" s="129"/>
      <c r="HX121" s="129"/>
      <c r="IH121" s="129"/>
      <c r="IR121" s="129"/>
      <c r="JB121" s="129"/>
      <c r="JL121" s="129"/>
      <c r="JV121" s="129"/>
      <c r="KF121" s="129"/>
      <c r="KP121" s="129"/>
    </row>
    <row xmlns:x14ac="http://schemas.microsoft.com/office/spreadsheetml/2009/9/ac" r="122" s="3" customFormat="true" x14ac:dyDescent="0.25">
      <c r="A122" s="417" t="str">
        <f ca="true">IF(ISBLANK('Data Summary'!A124),"",'Data Summary'!A124)</f>
        <v/>
      </c>
      <c r="B122" s="129"/>
      <c r="L122" s="129"/>
      <c r="V122" s="129"/>
      <c r="AF122" s="129"/>
      <c r="AP122" s="129"/>
      <c r="AZ122" s="129"/>
      <c r="BJ122" s="129"/>
      <c r="BT122" s="129"/>
      <c r="CD122" s="129"/>
      <c r="CN122" s="129"/>
      <c r="CX122" s="129"/>
      <c r="DH122" s="129"/>
      <c r="DR122" s="129"/>
      <c r="DS122" s="129"/>
      <c r="EB122" s="129"/>
      <c r="EL122" s="129"/>
      <c r="EV122" s="129"/>
      <c r="FF122" s="129"/>
      <c r="FP122" s="129"/>
      <c r="FZ122" s="129"/>
      <c r="GJ122" s="129"/>
      <c r="GT122" s="129"/>
      <c r="HD122" s="129"/>
      <c r="HN122" s="129"/>
      <c r="HX122" s="129"/>
      <c r="IH122" s="129"/>
      <c r="IR122" s="129"/>
      <c r="JB122" s="129"/>
      <c r="JL122" s="129"/>
      <c r="JV122" s="129"/>
      <c r="KF122" s="129"/>
      <c r="KP122" s="129"/>
    </row>
    <row xmlns:x14ac="http://schemas.microsoft.com/office/spreadsheetml/2009/9/ac" r="123" s="3" customFormat="true" x14ac:dyDescent="0.25">
      <c r="A123" s="417" t="str">
        <f ca="true">IF(ISBLANK('Data Summary'!A125),"",'Data Summary'!A125)</f>
        <v/>
      </c>
      <c r="B123" s="129"/>
      <c r="L123" s="129"/>
      <c r="V123" s="129"/>
      <c r="AF123" s="129"/>
      <c r="AP123" s="129"/>
      <c r="AZ123" s="129"/>
      <c r="BJ123" s="129"/>
      <c r="BT123" s="129"/>
      <c r="CD123" s="129"/>
      <c r="CN123" s="129"/>
      <c r="CX123" s="129"/>
      <c r="DH123" s="129"/>
      <c r="DR123" s="129"/>
      <c r="DS123" s="129"/>
      <c r="EB123" s="129"/>
      <c r="EL123" s="129"/>
      <c r="EV123" s="129"/>
      <c r="FF123" s="129"/>
      <c r="FP123" s="129"/>
      <c r="FZ123" s="129"/>
      <c r="GJ123" s="129"/>
      <c r="GT123" s="129"/>
      <c r="HD123" s="129"/>
      <c r="HN123" s="129"/>
      <c r="HX123" s="129"/>
      <c r="IH123" s="129"/>
      <c r="IR123" s="129"/>
      <c r="JB123" s="129"/>
      <c r="JL123" s="129"/>
      <c r="JV123" s="129"/>
      <c r="KF123" s="129"/>
      <c r="KP123" s="129"/>
    </row>
    <row xmlns:x14ac="http://schemas.microsoft.com/office/spreadsheetml/2009/9/ac" r="124" s="3" customFormat="true" x14ac:dyDescent="0.25">
      <c r="A124" s="417" t="str">
        <f ca="true">IF(ISBLANK('Data Summary'!A126),"",'Data Summary'!A126)</f>
        <v/>
      </c>
      <c r="B124" s="129"/>
      <c r="L124" s="129"/>
      <c r="V124" s="129"/>
      <c r="AF124" s="129"/>
      <c r="AP124" s="129"/>
      <c r="AZ124" s="129"/>
      <c r="BJ124" s="129"/>
      <c r="BT124" s="129"/>
      <c r="CD124" s="129"/>
      <c r="CN124" s="129"/>
      <c r="CX124" s="129"/>
      <c r="DH124" s="129"/>
      <c r="DR124" s="129"/>
      <c r="DS124" s="129"/>
      <c r="EB124" s="129"/>
      <c r="EL124" s="129"/>
      <c r="EV124" s="129"/>
      <c r="FF124" s="129"/>
      <c r="FP124" s="129"/>
      <c r="FZ124" s="129"/>
      <c r="GJ124" s="129"/>
      <c r="GT124" s="129"/>
      <c r="HD124" s="129"/>
      <c r="HN124" s="129"/>
      <c r="HX124" s="129"/>
      <c r="IH124" s="129"/>
      <c r="IR124" s="129"/>
      <c r="JB124" s="129"/>
      <c r="JL124" s="129"/>
      <c r="JV124" s="129"/>
      <c r="KF124" s="129"/>
      <c r="KP124" s="129"/>
    </row>
    <row xmlns:x14ac="http://schemas.microsoft.com/office/spreadsheetml/2009/9/ac" r="125" s="3" customFormat="true" x14ac:dyDescent="0.25">
      <c r="A125" s="417" t="str">
        <f ca="true">IF(ISBLANK('Data Summary'!A127),"",'Data Summary'!A127)</f>
        <v/>
      </c>
      <c r="B125" s="129"/>
      <c r="L125" s="129"/>
      <c r="V125" s="129"/>
      <c r="AF125" s="129"/>
      <c r="AP125" s="129"/>
      <c r="AZ125" s="129"/>
      <c r="BJ125" s="129"/>
      <c r="BT125" s="129"/>
      <c r="CD125" s="129"/>
      <c r="CN125" s="129"/>
      <c r="CX125" s="129"/>
      <c r="DH125" s="129"/>
      <c r="DR125" s="129"/>
      <c r="DS125" s="129"/>
      <c r="EB125" s="129"/>
      <c r="EL125" s="129"/>
      <c r="EV125" s="129"/>
      <c r="FF125" s="129"/>
      <c r="FP125" s="129"/>
      <c r="FZ125" s="129"/>
      <c r="GJ125" s="129"/>
      <c r="GT125" s="129"/>
      <c r="HD125" s="129"/>
      <c r="HN125" s="129"/>
      <c r="HX125" s="129"/>
      <c r="IH125" s="129"/>
      <c r="IR125" s="129"/>
      <c r="JB125" s="129"/>
      <c r="JL125" s="129"/>
      <c r="JV125" s="129"/>
      <c r="KF125" s="129"/>
      <c r="KP125" s="129"/>
    </row>
    <row xmlns:x14ac="http://schemas.microsoft.com/office/spreadsheetml/2009/9/ac" r="126" s="3" customFormat="true" x14ac:dyDescent="0.25">
      <c r="A126" s="417" t="str">
        <f ca="true">IF(ISBLANK('Data Summary'!A128),"",'Data Summary'!A128)</f>
        <v/>
      </c>
      <c r="B126" s="129"/>
      <c r="L126" s="129"/>
      <c r="V126" s="129"/>
      <c r="AF126" s="129"/>
      <c r="AP126" s="129"/>
      <c r="AZ126" s="129"/>
      <c r="BJ126" s="129"/>
      <c r="BT126" s="129"/>
      <c r="CD126" s="129"/>
      <c r="CN126" s="129"/>
      <c r="CX126" s="129"/>
      <c r="DH126" s="129"/>
      <c r="DR126" s="129"/>
      <c r="DS126" s="129"/>
      <c r="EB126" s="129"/>
      <c r="EL126" s="129"/>
      <c r="EV126" s="129"/>
      <c r="FF126" s="129"/>
      <c r="FP126" s="129"/>
      <c r="FZ126" s="129"/>
      <c r="GJ126" s="129"/>
      <c r="GT126" s="129"/>
      <c r="HD126" s="129"/>
      <c r="HN126" s="129"/>
      <c r="HX126" s="129"/>
      <c r="IH126" s="129"/>
      <c r="IR126" s="129"/>
      <c r="JB126" s="129"/>
      <c r="JL126" s="129"/>
      <c r="JV126" s="129"/>
      <c r="KF126" s="129"/>
      <c r="KP126" s="129"/>
    </row>
    <row xmlns:x14ac="http://schemas.microsoft.com/office/spreadsheetml/2009/9/ac" r="127" s="3" customFormat="true" x14ac:dyDescent="0.25">
      <c r="A127" s="417" t="str">
        <f ca="true">IF(ISBLANK('Data Summary'!A129),"",'Data Summary'!A129)</f>
        <v/>
      </c>
      <c r="B127" s="129"/>
      <c r="L127" s="129"/>
      <c r="V127" s="129"/>
      <c r="AF127" s="129"/>
      <c r="AP127" s="129"/>
      <c r="AZ127" s="129"/>
      <c r="BJ127" s="129"/>
      <c r="BT127" s="129"/>
      <c r="CD127" s="129"/>
      <c r="CN127" s="129"/>
      <c r="CX127" s="129"/>
      <c r="DH127" s="129"/>
      <c r="DR127" s="129"/>
      <c r="DS127" s="129"/>
      <c r="EB127" s="129"/>
      <c r="EL127" s="129"/>
      <c r="EV127" s="129"/>
      <c r="FF127" s="129"/>
      <c r="FP127" s="129"/>
      <c r="FZ127" s="129"/>
      <c r="GJ127" s="129"/>
      <c r="GT127" s="129"/>
      <c r="HD127" s="129"/>
      <c r="HN127" s="129"/>
      <c r="HX127" s="129"/>
      <c r="IH127" s="129"/>
      <c r="IR127" s="129"/>
      <c r="JB127" s="129"/>
      <c r="JL127" s="129"/>
      <c r="JV127" s="129"/>
      <c r="KF127" s="129"/>
      <c r="KP127" s="129"/>
    </row>
    <row xmlns:x14ac="http://schemas.microsoft.com/office/spreadsheetml/2009/9/ac" r="128" s="3" customFormat="true" x14ac:dyDescent="0.25">
      <c r="A128" s="417" t="str">
        <f ca="true">IF(ISBLANK('Data Summary'!A130),"",'Data Summary'!A130)</f>
        <v/>
      </c>
      <c r="B128" s="129"/>
      <c r="L128" s="129"/>
      <c r="V128" s="129"/>
      <c r="AF128" s="129"/>
      <c r="AP128" s="129"/>
      <c r="AZ128" s="129"/>
      <c r="BJ128" s="129"/>
      <c r="BT128" s="129"/>
      <c r="CD128" s="129"/>
      <c r="CN128" s="129"/>
      <c r="CX128" s="129"/>
      <c r="DH128" s="129"/>
      <c r="DR128" s="129"/>
      <c r="DS128" s="129"/>
      <c r="EB128" s="129"/>
      <c r="EL128" s="129"/>
      <c r="EV128" s="129"/>
      <c r="FF128" s="129"/>
      <c r="FP128" s="129"/>
      <c r="FZ128" s="129"/>
      <c r="GJ128" s="129"/>
      <c r="GT128" s="129"/>
      <c r="HD128" s="129"/>
      <c r="HN128" s="129"/>
      <c r="HX128" s="129"/>
      <c r="IH128" s="129"/>
      <c r="IR128" s="129"/>
      <c r="JB128" s="129"/>
      <c r="JL128" s="129"/>
      <c r="JV128" s="129"/>
      <c r="KF128" s="129"/>
      <c r="KP128" s="129"/>
    </row>
    <row xmlns:x14ac="http://schemas.microsoft.com/office/spreadsheetml/2009/9/ac" r="129" s="3" customFormat="true" x14ac:dyDescent="0.25">
      <c r="A129" s="417" t="str">
        <f ca="true">IF(ISBLANK('Data Summary'!A131),"",'Data Summary'!A131)</f>
        <v/>
      </c>
      <c r="B129" s="129"/>
      <c r="L129" s="129"/>
      <c r="V129" s="129"/>
      <c r="AF129" s="129"/>
      <c r="AP129" s="129"/>
      <c r="AZ129" s="129"/>
      <c r="BJ129" s="129"/>
      <c r="BT129" s="129"/>
      <c r="CD129" s="129"/>
      <c r="CN129" s="129"/>
      <c r="CX129" s="129"/>
      <c r="DH129" s="129"/>
      <c r="DR129" s="129"/>
      <c r="DS129" s="129"/>
      <c r="EB129" s="129"/>
      <c r="EL129" s="129"/>
      <c r="EV129" s="129"/>
      <c r="FF129" s="129"/>
      <c r="FP129" s="129"/>
      <c r="FZ129" s="129"/>
      <c r="GJ129" s="129"/>
      <c r="GT129" s="129"/>
      <c r="HD129" s="129"/>
      <c r="HN129" s="129"/>
      <c r="HX129" s="129"/>
      <c r="IH129" s="129"/>
      <c r="IR129" s="129"/>
      <c r="JB129" s="129"/>
      <c r="JL129" s="129"/>
      <c r="JV129" s="129"/>
      <c r="KF129" s="129"/>
      <c r="KP129" s="129"/>
    </row>
    <row xmlns:x14ac="http://schemas.microsoft.com/office/spreadsheetml/2009/9/ac" r="130" s="3" customFormat="true" x14ac:dyDescent="0.25">
      <c r="A130" s="417" t="str">
        <f ca="true">IF(ISBLANK('Data Summary'!A132),"",'Data Summary'!A132)</f>
        <v/>
      </c>
      <c r="B130" s="129"/>
      <c r="L130" s="129"/>
      <c r="V130" s="129"/>
      <c r="AF130" s="129"/>
      <c r="AP130" s="129"/>
      <c r="AZ130" s="129"/>
      <c r="BJ130" s="129"/>
      <c r="BT130" s="129"/>
      <c r="CD130" s="129"/>
      <c r="CN130" s="129"/>
      <c r="CX130" s="129"/>
      <c r="DH130" s="129"/>
      <c r="DR130" s="129"/>
      <c r="DS130" s="129"/>
      <c r="EB130" s="129"/>
      <c r="EL130" s="129"/>
      <c r="EV130" s="129"/>
      <c r="FF130" s="129"/>
      <c r="FP130" s="129"/>
      <c r="FZ130" s="129"/>
      <c r="GJ130" s="129"/>
      <c r="GT130" s="129"/>
      <c r="HD130" s="129"/>
      <c r="HN130" s="129"/>
      <c r="HX130" s="129"/>
      <c r="IH130" s="129"/>
      <c r="IR130" s="129"/>
      <c r="JB130" s="129"/>
      <c r="JL130" s="129"/>
      <c r="JV130" s="129"/>
      <c r="KF130" s="129"/>
      <c r="KP130" s="129"/>
    </row>
    <row xmlns:x14ac="http://schemas.microsoft.com/office/spreadsheetml/2009/9/ac" r="131" s="3" customFormat="true" x14ac:dyDescent="0.25">
      <c r="A131" s="417" t="str">
        <f ca="true">IF(ISBLANK('Data Summary'!A133),"",'Data Summary'!A133)</f>
        <v/>
      </c>
      <c r="B131" s="129"/>
      <c r="L131" s="129"/>
      <c r="V131" s="129"/>
      <c r="AF131" s="129"/>
      <c r="AP131" s="129"/>
      <c r="AZ131" s="129"/>
      <c r="BJ131" s="129"/>
      <c r="BT131" s="129"/>
      <c r="CD131" s="129"/>
      <c r="CN131" s="129"/>
      <c r="CX131" s="129"/>
      <c r="DH131" s="129"/>
      <c r="DR131" s="129"/>
      <c r="DS131" s="129"/>
      <c r="EB131" s="129"/>
      <c r="EL131" s="129"/>
      <c r="EV131" s="129"/>
      <c r="FF131" s="129"/>
      <c r="FP131" s="129"/>
      <c r="FZ131" s="129"/>
      <c r="GJ131" s="129"/>
      <c r="GT131" s="129"/>
      <c r="HD131" s="129"/>
      <c r="HN131" s="129"/>
      <c r="HX131" s="129"/>
      <c r="IH131" s="129"/>
      <c r="IR131" s="129"/>
      <c r="JB131" s="129"/>
      <c r="JL131" s="129"/>
      <c r="JV131" s="129"/>
      <c r="KF131" s="129"/>
      <c r="KP131" s="129"/>
    </row>
    <row xmlns:x14ac="http://schemas.microsoft.com/office/spreadsheetml/2009/9/ac" r="132" s="3" customFormat="true" x14ac:dyDescent="0.25">
      <c r="A132" s="417" t="str">
        <f ca="true">IF(ISBLANK('Data Summary'!A134),"",'Data Summary'!A134)</f>
        <v/>
      </c>
      <c r="B132" s="129"/>
      <c r="L132" s="129"/>
      <c r="V132" s="129"/>
      <c r="AF132" s="129"/>
      <c r="AP132" s="129"/>
      <c r="AZ132" s="129"/>
      <c r="BJ132" s="129"/>
      <c r="BT132" s="129"/>
      <c r="CD132" s="129"/>
      <c r="CN132" s="129"/>
      <c r="CX132" s="129"/>
      <c r="DH132" s="129"/>
      <c r="DR132" s="129"/>
      <c r="DS132" s="129"/>
      <c r="EB132" s="129"/>
      <c r="EL132" s="129"/>
      <c r="EV132" s="129"/>
      <c r="FF132" s="129"/>
      <c r="FP132" s="129"/>
      <c r="FZ132" s="129"/>
      <c r="GJ132" s="129"/>
      <c r="GT132" s="129"/>
      <c r="HD132" s="129"/>
      <c r="HN132" s="129"/>
      <c r="HX132" s="129"/>
      <c r="IH132" s="129"/>
      <c r="IR132" s="129"/>
      <c r="JB132" s="129"/>
      <c r="JL132" s="129"/>
      <c r="JV132" s="129"/>
      <c r="KF132" s="129"/>
      <c r="KP132" s="129"/>
    </row>
    <row xmlns:x14ac="http://schemas.microsoft.com/office/spreadsheetml/2009/9/ac" r="133" s="3" customFormat="true" x14ac:dyDescent="0.25">
      <c r="A133" s="417" t="str">
        <f ca="true">IF(ISBLANK('Data Summary'!A135),"",'Data Summary'!A135)</f>
        <v/>
      </c>
      <c r="B133" s="129"/>
      <c r="L133" s="129"/>
      <c r="V133" s="129"/>
      <c r="AF133" s="129"/>
      <c r="AP133" s="129"/>
      <c r="AZ133" s="129"/>
      <c r="BJ133" s="129"/>
      <c r="BT133" s="129"/>
      <c r="CD133" s="129"/>
      <c r="CN133" s="129"/>
      <c r="CX133" s="129"/>
      <c r="DH133" s="129"/>
      <c r="DR133" s="129"/>
      <c r="DS133" s="129"/>
      <c r="EB133" s="129"/>
      <c r="EL133" s="129"/>
      <c r="EV133" s="129"/>
      <c r="FF133" s="129"/>
      <c r="FP133" s="129"/>
      <c r="FZ133" s="129"/>
      <c r="GJ133" s="129"/>
      <c r="GT133" s="129"/>
      <c r="HD133" s="129"/>
      <c r="HN133" s="129"/>
      <c r="HX133" s="129"/>
      <c r="IH133" s="129"/>
      <c r="IR133" s="129"/>
      <c r="JB133" s="129"/>
      <c r="JL133" s="129"/>
      <c r="JV133" s="129"/>
      <c r="KF133" s="129"/>
      <c r="KP133" s="129"/>
    </row>
    <row xmlns:x14ac="http://schemas.microsoft.com/office/spreadsheetml/2009/9/ac" r="134" s="3" customFormat="true" x14ac:dyDescent="0.25">
      <c r="A134" s="417" t="str">
        <f ca="true">IF(ISBLANK('Data Summary'!A136),"",'Data Summary'!A136)</f>
        <v/>
      </c>
      <c r="B134" s="129"/>
      <c r="L134" s="129"/>
      <c r="V134" s="129"/>
      <c r="AF134" s="129"/>
      <c r="AP134" s="129"/>
      <c r="AZ134" s="129"/>
      <c r="BJ134" s="129"/>
      <c r="BT134" s="129"/>
      <c r="CD134" s="129"/>
      <c r="CN134" s="129"/>
      <c r="CX134" s="129"/>
      <c r="DH134" s="129"/>
      <c r="DR134" s="129"/>
      <c r="DS134" s="129"/>
      <c r="EB134" s="129"/>
      <c r="EL134" s="129"/>
      <c r="EV134" s="129"/>
      <c r="FF134" s="129"/>
      <c r="FP134" s="129"/>
      <c r="FZ134" s="129"/>
      <c r="GJ134" s="129"/>
      <c r="GT134" s="129"/>
      <c r="HD134" s="129"/>
      <c r="HN134" s="129"/>
      <c r="HX134" s="129"/>
      <c r="IH134" s="129"/>
      <c r="IR134" s="129"/>
      <c r="JB134" s="129"/>
      <c r="JL134" s="129"/>
      <c r="JV134" s="129"/>
      <c r="KF134" s="129"/>
      <c r="KP134" s="129"/>
    </row>
    <row xmlns:x14ac="http://schemas.microsoft.com/office/spreadsheetml/2009/9/ac" r="135" s="3" customFormat="true" x14ac:dyDescent="0.25">
      <c r="A135" s="417" t="str">
        <f ca="true">IF(ISBLANK('Data Summary'!A137),"",'Data Summary'!A137)</f>
        <v/>
      </c>
      <c r="B135" s="129"/>
      <c r="L135" s="129"/>
      <c r="V135" s="129"/>
      <c r="AF135" s="129"/>
      <c r="AP135" s="129"/>
      <c r="AZ135" s="129"/>
      <c r="BJ135" s="129"/>
      <c r="BT135" s="129"/>
      <c r="CD135" s="129"/>
      <c r="CN135" s="129"/>
      <c r="CX135" s="129"/>
      <c r="DH135" s="129"/>
      <c r="DR135" s="129"/>
      <c r="DS135" s="129"/>
      <c r="EB135" s="129"/>
      <c r="EL135" s="129"/>
      <c r="EV135" s="129"/>
      <c r="FF135" s="129"/>
      <c r="FP135" s="129"/>
      <c r="FZ135" s="129"/>
      <c r="GJ135" s="129"/>
      <c r="GT135" s="129"/>
      <c r="HD135" s="129"/>
      <c r="HN135" s="129"/>
      <c r="HX135" s="129"/>
      <c r="IH135" s="129"/>
      <c r="IR135" s="129"/>
      <c r="JB135" s="129"/>
      <c r="JL135" s="129"/>
      <c r="JV135" s="129"/>
      <c r="KF135" s="129"/>
      <c r="KP135" s="129"/>
    </row>
    <row xmlns:x14ac="http://schemas.microsoft.com/office/spreadsheetml/2009/9/ac" r="136" s="3" customFormat="true" x14ac:dyDescent="0.25">
      <c r="A136" s="417" t="str">
        <f ca="true">IF(ISBLANK('Data Summary'!A138),"",'Data Summary'!A138)</f>
        <v/>
      </c>
      <c r="B136" s="129"/>
      <c r="L136" s="129"/>
      <c r="V136" s="129"/>
      <c r="AF136" s="129"/>
      <c r="AP136" s="129"/>
      <c r="AZ136" s="129"/>
      <c r="BJ136" s="129"/>
      <c r="BT136" s="129"/>
      <c r="CD136" s="129"/>
      <c r="CN136" s="129"/>
      <c r="CX136" s="129"/>
      <c r="DH136" s="129"/>
      <c r="DR136" s="129"/>
      <c r="DS136" s="129"/>
      <c r="EB136" s="129"/>
      <c r="EL136" s="129"/>
      <c r="EV136" s="129"/>
      <c r="FF136" s="129"/>
      <c r="FP136" s="129"/>
      <c r="FZ136" s="129"/>
      <c r="GJ136" s="129"/>
      <c r="GT136" s="129"/>
      <c r="HD136" s="129"/>
      <c r="HN136" s="129"/>
      <c r="HX136" s="129"/>
      <c r="IH136" s="129"/>
      <c r="IR136" s="129"/>
      <c r="JB136" s="129"/>
      <c r="JL136" s="129"/>
      <c r="JV136" s="129"/>
      <c r="KF136" s="129"/>
      <c r="KP136" s="129"/>
    </row>
    <row xmlns:x14ac="http://schemas.microsoft.com/office/spreadsheetml/2009/9/ac" r="137" s="3" customFormat="true" x14ac:dyDescent="0.25">
      <c r="A137" s="417" t="str">
        <f ca="true">IF(ISBLANK('Data Summary'!A139),"",'Data Summary'!A139)</f>
        <v/>
      </c>
      <c r="B137" s="129"/>
      <c r="L137" s="129"/>
      <c r="V137" s="129"/>
      <c r="AF137" s="129"/>
      <c r="AP137" s="129"/>
      <c r="AZ137" s="129"/>
      <c r="BJ137" s="129"/>
      <c r="BT137" s="129"/>
      <c r="CD137" s="129"/>
      <c r="CN137" s="129"/>
      <c r="CX137" s="129"/>
      <c r="DH137" s="129"/>
      <c r="DR137" s="129"/>
      <c r="DS137" s="129"/>
      <c r="EB137" s="129"/>
      <c r="EL137" s="129"/>
      <c r="EV137" s="129"/>
      <c r="FF137" s="129"/>
      <c r="FP137" s="129"/>
      <c r="FZ137" s="129"/>
      <c r="GJ137" s="129"/>
      <c r="GT137" s="129"/>
      <c r="HD137" s="129"/>
      <c r="HN137" s="129"/>
      <c r="HX137" s="129"/>
      <c r="IH137" s="129"/>
      <c r="IR137" s="129"/>
      <c r="JB137" s="129"/>
      <c r="JL137" s="129"/>
      <c r="JV137" s="129"/>
      <c r="KF137" s="129"/>
      <c r="KP137" s="129"/>
    </row>
    <row xmlns:x14ac="http://schemas.microsoft.com/office/spreadsheetml/2009/9/ac" r="138" s="3" customFormat="true" x14ac:dyDescent="0.25">
      <c r="A138" s="417" t="str">
        <f ca="true">IF(ISBLANK('Data Summary'!A140),"",'Data Summary'!A140)</f>
        <v/>
      </c>
      <c r="B138" s="129"/>
      <c r="L138" s="129"/>
      <c r="V138" s="129"/>
      <c r="AF138" s="129"/>
      <c r="AP138" s="129"/>
      <c r="AZ138" s="129"/>
      <c r="BJ138" s="129"/>
      <c r="BT138" s="129"/>
      <c r="CD138" s="129"/>
      <c r="CN138" s="129"/>
      <c r="CX138" s="129"/>
      <c r="DH138" s="129"/>
      <c r="DR138" s="129"/>
      <c r="DS138" s="129"/>
      <c r="EB138" s="129"/>
      <c r="EL138" s="129"/>
      <c r="EV138" s="129"/>
      <c r="FF138" s="129"/>
      <c r="FP138" s="129"/>
      <c r="FZ138" s="129"/>
      <c r="GJ138" s="129"/>
      <c r="GT138" s="129"/>
      <c r="HD138" s="129"/>
      <c r="HN138" s="129"/>
      <c r="HX138" s="129"/>
      <c r="IH138" s="129"/>
      <c r="IR138" s="129"/>
      <c r="JB138" s="129"/>
      <c r="JL138" s="129"/>
      <c r="JV138" s="129"/>
      <c r="KF138" s="129"/>
      <c r="KP138" s="129"/>
    </row>
    <row xmlns:x14ac="http://schemas.microsoft.com/office/spreadsheetml/2009/9/ac" r="139" s="3" customFormat="true" x14ac:dyDescent="0.25">
      <c r="A139" s="417" t="str">
        <f ca="true">IF(ISBLANK('Data Summary'!A141),"",'Data Summary'!A141)</f>
        <v/>
      </c>
      <c r="B139" s="129"/>
      <c r="L139" s="129"/>
      <c r="V139" s="129"/>
      <c r="AF139" s="129"/>
      <c r="AP139" s="129"/>
      <c r="AZ139" s="129"/>
      <c r="BJ139" s="129"/>
      <c r="BT139" s="129"/>
      <c r="CD139" s="129"/>
      <c r="CN139" s="129"/>
      <c r="CX139" s="129"/>
      <c r="DH139" s="129"/>
      <c r="DR139" s="129"/>
      <c r="DS139" s="129"/>
      <c r="EB139" s="129"/>
      <c r="EL139" s="129"/>
      <c r="EV139" s="129"/>
      <c r="FF139" s="129"/>
      <c r="FP139" s="129"/>
      <c r="FZ139" s="129"/>
      <c r="GJ139" s="129"/>
      <c r="GT139" s="129"/>
      <c r="HD139" s="129"/>
      <c r="HN139" s="129"/>
      <c r="HX139" s="129"/>
      <c r="IH139" s="129"/>
      <c r="IR139" s="129"/>
      <c r="JB139" s="129"/>
      <c r="JL139" s="129"/>
      <c r="JV139" s="129"/>
      <c r="KF139" s="129"/>
      <c r="KP139" s="129"/>
    </row>
    <row xmlns:x14ac="http://schemas.microsoft.com/office/spreadsheetml/2009/9/ac" r="140" s="3" customFormat="true" x14ac:dyDescent="0.25">
      <c r="A140" s="417" t="str">
        <f ca="true">IF(ISBLANK('Data Summary'!A142),"",'Data Summary'!A142)</f>
        <v/>
      </c>
      <c r="B140" s="129"/>
      <c r="L140" s="129"/>
      <c r="V140" s="129"/>
      <c r="AF140" s="129"/>
      <c r="AP140" s="129"/>
      <c r="AZ140" s="129"/>
      <c r="BJ140" s="129"/>
      <c r="BT140" s="129"/>
      <c r="CD140" s="129"/>
      <c r="CN140" s="129"/>
      <c r="CX140" s="129"/>
      <c r="DH140" s="129"/>
      <c r="DR140" s="129"/>
      <c r="DS140" s="129"/>
      <c r="EB140" s="129"/>
      <c r="EL140" s="129"/>
      <c r="EV140" s="129"/>
      <c r="FF140" s="129"/>
      <c r="FP140" s="129"/>
      <c r="FZ140" s="129"/>
      <c r="GJ140" s="129"/>
      <c r="GT140" s="129"/>
      <c r="HD140" s="129"/>
      <c r="HN140" s="129"/>
      <c r="HX140" s="129"/>
      <c r="IH140" s="129"/>
      <c r="IR140" s="129"/>
      <c r="JB140" s="129"/>
      <c r="JL140" s="129"/>
      <c r="JV140" s="129"/>
      <c r="KF140" s="129"/>
      <c r="KP140" s="129"/>
    </row>
    <row xmlns:x14ac="http://schemas.microsoft.com/office/spreadsheetml/2009/9/ac" r="141" s="3" customFormat="true" x14ac:dyDescent="0.25">
      <c r="A141" s="417" t="str">
        <f ca="true">IF(ISBLANK('Data Summary'!A143),"",'Data Summary'!A143)</f>
        <v/>
      </c>
      <c r="B141" s="129"/>
      <c r="L141" s="129"/>
      <c r="V141" s="129"/>
      <c r="AF141" s="129"/>
      <c r="AP141" s="129"/>
      <c r="AZ141" s="129"/>
      <c r="BJ141" s="129"/>
      <c r="BT141" s="129"/>
      <c r="CD141" s="129"/>
      <c r="CN141" s="129"/>
      <c r="CX141" s="129"/>
      <c r="DH141" s="129"/>
      <c r="DR141" s="129"/>
      <c r="DS141" s="129"/>
      <c r="EB141" s="129"/>
      <c r="EL141" s="129"/>
      <c r="EV141" s="129"/>
      <c r="FF141" s="129"/>
      <c r="FP141" s="129"/>
      <c r="FZ141" s="129"/>
      <c r="GJ141" s="129"/>
      <c r="GT141" s="129"/>
      <c r="HD141" s="129"/>
      <c r="HN141" s="129"/>
      <c r="HX141" s="129"/>
      <c r="IH141" s="129"/>
      <c r="IR141" s="129"/>
      <c r="JB141" s="129"/>
      <c r="JL141" s="129"/>
      <c r="JV141" s="129"/>
      <c r="KF141" s="129"/>
      <c r="KP141" s="129"/>
    </row>
    <row xmlns:x14ac="http://schemas.microsoft.com/office/spreadsheetml/2009/9/ac" r="142" s="3" customFormat="true" x14ac:dyDescent="0.25">
      <c r="A142" s="417" t="str">
        <f ca="true">IF(ISBLANK('Data Summary'!A144),"",'Data Summary'!A144)</f>
        <v/>
      </c>
      <c r="B142" s="129"/>
      <c r="L142" s="129"/>
      <c r="V142" s="129"/>
      <c r="AF142" s="129"/>
      <c r="AP142" s="129"/>
      <c r="AZ142" s="129"/>
      <c r="BJ142" s="129"/>
      <c r="BT142" s="129"/>
      <c r="CD142" s="129"/>
      <c r="CN142" s="129"/>
      <c r="CX142" s="129"/>
      <c r="DH142" s="129"/>
      <c r="DR142" s="129"/>
      <c r="DS142" s="129"/>
      <c r="EB142" s="129"/>
      <c r="EL142" s="129"/>
      <c r="EV142" s="129"/>
      <c r="FF142" s="129"/>
      <c r="FP142" s="129"/>
      <c r="FZ142" s="129"/>
      <c r="GJ142" s="129"/>
      <c r="GT142" s="129"/>
      <c r="HD142" s="129"/>
      <c r="HN142" s="129"/>
      <c r="HX142" s="129"/>
      <c r="IH142" s="129"/>
      <c r="IR142" s="129"/>
      <c r="JB142" s="129"/>
      <c r="JL142" s="129"/>
      <c r="JV142" s="129"/>
      <c r="KF142" s="129"/>
      <c r="KP142" s="129"/>
    </row>
    <row xmlns:x14ac="http://schemas.microsoft.com/office/spreadsheetml/2009/9/ac" r="143" s="3" customFormat="true" x14ac:dyDescent="0.25">
      <c r="A143" s="417" t="str">
        <f ca="true">IF(ISBLANK('Data Summary'!A145),"",'Data Summary'!A145)</f>
        <v/>
      </c>
      <c r="B143" s="129"/>
      <c r="L143" s="129"/>
      <c r="V143" s="129"/>
      <c r="AF143" s="129"/>
      <c r="AP143" s="129"/>
      <c r="AZ143" s="129"/>
      <c r="BJ143" s="129"/>
      <c r="BT143" s="129"/>
      <c r="CD143" s="129"/>
      <c r="CN143" s="129"/>
      <c r="CX143" s="129"/>
      <c r="DH143" s="129"/>
      <c r="DR143" s="129"/>
      <c r="DS143" s="129"/>
      <c r="EB143" s="129"/>
      <c r="EL143" s="129"/>
      <c r="EV143" s="129"/>
      <c r="FF143" s="129"/>
      <c r="FP143" s="129"/>
      <c r="FZ143" s="129"/>
      <c r="GJ143" s="129"/>
      <c r="GT143" s="129"/>
      <c r="HD143" s="129"/>
      <c r="HN143" s="129"/>
      <c r="HX143" s="129"/>
      <c r="IH143" s="129"/>
      <c r="IR143" s="129"/>
      <c r="JB143" s="129"/>
      <c r="JL143" s="129"/>
      <c r="JV143" s="129"/>
      <c r="KF143" s="129"/>
      <c r="KP143" s="129"/>
    </row>
    <row xmlns:x14ac="http://schemas.microsoft.com/office/spreadsheetml/2009/9/ac" r="144" s="3" customFormat="true" x14ac:dyDescent="0.25">
      <c r="A144" s="417" t="str">
        <f ca="true">IF(ISBLANK('Data Summary'!A146),"",'Data Summary'!A146)</f>
        <v/>
      </c>
      <c r="B144" s="129"/>
      <c r="L144" s="129"/>
      <c r="V144" s="129"/>
      <c r="AF144" s="129"/>
      <c r="AP144" s="129"/>
      <c r="AZ144" s="129"/>
      <c r="BJ144" s="129"/>
      <c r="BT144" s="129"/>
      <c r="CD144" s="129"/>
      <c r="CN144" s="129"/>
      <c r="CX144" s="129"/>
      <c r="DH144" s="129"/>
      <c r="DR144" s="129"/>
      <c r="DS144" s="129"/>
      <c r="EB144" s="129"/>
      <c r="EL144" s="129"/>
      <c r="EV144" s="129"/>
      <c r="FF144" s="129"/>
      <c r="FP144" s="129"/>
      <c r="FZ144" s="129"/>
      <c r="GJ144" s="129"/>
      <c r="GT144" s="129"/>
      <c r="HD144" s="129"/>
      <c r="HN144" s="129"/>
      <c r="HX144" s="129"/>
      <c r="IH144" s="129"/>
      <c r="IR144" s="129"/>
      <c r="JB144" s="129"/>
      <c r="JL144" s="129"/>
      <c r="JV144" s="129"/>
      <c r="KF144" s="129"/>
      <c r="KP144" s="129"/>
    </row>
    <row xmlns:x14ac="http://schemas.microsoft.com/office/spreadsheetml/2009/9/ac" r="145" s="3" customFormat="true" x14ac:dyDescent="0.25">
      <c r="A145" s="417" t="str">
        <f ca="true">IF(ISBLANK('Data Summary'!A147),"",'Data Summary'!A147)</f>
        <v/>
      </c>
      <c r="B145" s="129"/>
      <c r="L145" s="129"/>
      <c r="V145" s="129"/>
      <c r="AF145" s="129"/>
      <c r="AP145" s="129"/>
      <c r="AZ145" s="129"/>
      <c r="BJ145" s="129"/>
      <c r="BT145" s="129"/>
      <c r="CD145" s="129"/>
      <c r="CN145" s="129"/>
      <c r="CX145" s="129"/>
      <c r="DH145" s="129"/>
      <c r="DR145" s="129"/>
      <c r="DS145" s="129"/>
      <c r="EB145" s="129"/>
      <c r="EL145" s="129"/>
      <c r="EV145" s="129"/>
      <c r="FF145" s="129"/>
      <c r="FP145" s="129"/>
      <c r="FZ145" s="129"/>
      <c r="GJ145" s="129"/>
      <c r="GT145" s="129"/>
      <c r="HD145" s="129"/>
      <c r="HN145" s="129"/>
      <c r="HX145" s="129"/>
      <c r="IH145" s="129"/>
      <c r="IR145" s="129"/>
      <c r="JB145" s="129"/>
      <c r="JL145" s="129"/>
      <c r="JV145" s="129"/>
      <c r="KF145" s="129"/>
      <c r="KP145" s="129"/>
    </row>
    <row xmlns:x14ac="http://schemas.microsoft.com/office/spreadsheetml/2009/9/ac" r="146" s="3" customFormat="true" x14ac:dyDescent="0.25">
      <c r="A146" s="417" t="str">
        <f ca="true">IF(ISBLANK('Data Summary'!A148),"",'Data Summary'!A148)</f>
        <v/>
      </c>
      <c r="B146" s="129"/>
      <c r="L146" s="129"/>
      <c r="V146" s="129"/>
      <c r="AF146" s="129"/>
      <c r="AP146" s="129"/>
      <c r="AZ146" s="129"/>
      <c r="BJ146" s="129"/>
      <c r="BT146" s="129"/>
      <c r="CD146" s="129"/>
      <c r="CN146" s="129"/>
      <c r="CX146" s="129"/>
      <c r="DH146" s="129"/>
      <c r="DR146" s="129"/>
      <c r="DS146" s="129"/>
      <c r="EB146" s="129"/>
      <c r="EL146" s="129"/>
      <c r="EV146" s="129"/>
      <c r="FF146" s="129"/>
      <c r="FP146" s="129"/>
      <c r="FZ146" s="129"/>
      <c r="GJ146" s="129"/>
      <c r="GT146" s="129"/>
      <c r="HD146" s="129"/>
      <c r="HN146" s="129"/>
      <c r="HX146" s="129"/>
      <c r="IH146" s="129"/>
      <c r="IR146" s="129"/>
      <c r="JB146" s="129"/>
      <c r="JL146" s="129"/>
      <c r="JV146" s="129"/>
      <c r="KF146" s="129"/>
      <c r="KP146" s="129"/>
    </row>
    <row xmlns:x14ac="http://schemas.microsoft.com/office/spreadsheetml/2009/9/ac" r="147" s="3" customFormat="true" x14ac:dyDescent="0.25">
      <c r="A147" s="417" t="str">
        <f ca="true">IF(ISBLANK('Data Summary'!A149),"",'Data Summary'!A149)</f>
        <v/>
      </c>
      <c r="B147" s="129"/>
      <c r="L147" s="129"/>
      <c r="V147" s="129"/>
      <c r="AF147" s="129"/>
      <c r="AP147" s="129"/>
      <c r="AZ147" s="129"/>
      <c r="BJ147" s="129"/>
      <c r="BT147" s="129"/>
      <c r="CD147" s="129"/>
      <c r="CN147" s="129"/>
      <c r="CX147" s="129"/>
      <c r="DH147" s="129"/>
      <c r="DR147" s="129"/>
      <c r="DS147" s="129"/>
      <c r="EB147" s="129"/>
      <c r="EL147" s="129"/>
      <c r="EV147" s="129"/>
      <c r="FF147" s="129"/>
      <c r="FP147" s="129"/>
      <c r="FZ147" s="129"/>
      <c r="GJ147" s="129"/>
      <c r="GT147" s="129"/>
      <c r="HD147" s="129"/>
      <c r="HN147" s="129"/>
      <c r="HX147" s="129"/>
      <c r="IH147" s="129"/>
      <c r="IR147" s="129"/>
      <c r="JB147" s="129"/>
      <c r="JL147" s="129"/>
      <c r="JV147" s="129"/>
      <c r="KF147" s="129"/>
      <c r="KP147" s="129"/>
    </row>
    <row xmlns:x14ac="http://schemas.microsoft.com/office/spreadsheetml/2009/9/ac" r="148" s="3" customFormat="true" x14ac:dyDescent="0.25">
      <c r="A148" s="417" t="str">
        <f ca="true">IF(ISBLANK('Data Summary'!A150),"",'Data Summary'!A150)</f>
        <v/>
      </c>
      <c r="B148" s="129"/>
      <c r="L148" s="129"/>
      <c r="V148" s="129"/>
      <c r="AF148" s="129"/>
      <c r="AP148" s="129"/>
      <c r="AZ148" s="129"/>
      <c r="BJ148" s="129"/>
      <c r="BT148" s="129"/>
      <c r="CD148" s="129"/>
      <c r="CN148" s="129"/>
      <c r="CX148" s="129"/>
      <c r="DH148" s="129"/>
      <c r="DR148" s="129"/>
      <c r="DS148" s="129"/>
      <c r="EB148" s="129"/>
      <c r="EL148" s="129"/>
      <c r="EV148" s="129"/>
      <c r="FF148" s="129"/>
      <c r="FP148" s="129"/>
      <c r="FZ148" s="129"/>
      <c r="GJ148" s="129"/>
      <c r="GT148" s="129"/>
      <c r="HD148" s="129"/>
      <c r="HN148" s="129"/>
      <c r="HX148" s="129"/>
      <c r="IH148" s="129"/>
      <c r="IR148" s="129"/>
      <c r="JB148" s="129"/>
      <c r="JL148" s="129"/>
      <c r="JV148" s="129"/>
      <c r="KF148" s="129"/>
      <c r="KP148" s="129"/>
    </row>
    <row xmlns:x14ac="http://schemas.microsoft.com/office/spreadsheetml/2009/9/ac" r="149" s="3" customFormat="true" x14ac:dyDescent="0.25">
      <c r="A149" s="417" t="str">
        <f ca="true">IF(ISBLANK('Data Summary'!A151),"",'Data Summary'!A151)</f>
        <v/>
      </c>
      <c r="B149" s="129"/>
      <c r="L149" s="129"/>
      <c r="V149" s="129"/>
      <c r="AF149" s="129"/>
      <c r="AP149" s="129"/>
      <c r="AZ149" s="129"/>
      <c r="BJ149" s="129"/>
      <c r="BT149" s="129"/>
      <c r="CD149" s="129"/>
      <c r="CN149" s="129"/>
      <c r="CX149" s="129"/>
      <c r="DH149" s="129"/>
      <c r="DR149" s="129"/>
      <c r="DS149" s="129"/>
      <c r="EB149" s="129"/>
      <c r="EL149" s="129"/>
      <c r="EV149" s="129"/>
      <c r="FF149" s="129"/>
      <c r="FP149" s="129"/>
      <c r="FZ149" s="129"/>
      <c r="GJ149" s="129"/>
      <c r="GT149" s="129"/>
      <c r="HD149" s="129"/>
      <c r="HN149" s="129"/>
      <c r="HX149" s="129"/>
      <c r="IH149" s="129"/>
      <c r="IR149" s="129"/>
      <c r="JB149" s="129"/>
      <c r="JL149" s="129"/>
      <c r="JV149" s="129"/>
      <c r="KF149" s="129"/>
      <c r="KP149" s="129"/>
    </row>
    <row xmlns:x14ac="http://schemas.microsoft.com/office/spreadsheetml/2009/9/ac" r="150" s="3" customFormat="true" x14ac:dyDescent="0.25">
      <c r="A150" s="417" t="str">
        <f ca="true">IF(ISBLANK('Data Summary'!A152),"",'Data Summary'!A152)</f>
        <v/>
      </c>
      <c r="B150" s="129"/>
      <c r="L150" s="129"/>
      <c r="V150" s="129"/>
      <c r="AF150" s="129"/>
      <c r="AP150" s="129"/>
      <c r="AZ150" s="129"/>
      <c r="BJ150" s="129"/>
      <c r="BT150" s="129"/>
      <c r="CD150" s="129"/>
      <c r="CN150" s="129"/>
      <c r="CX150" s="129"/>
      <c r="DH150" s="129"/>
      <c r="DR150" s="129"/>
      <c r="DS150" s="129"/>
      <c r="EB150" s="129"/>
      <c r="EL150" s="129"/>
      <c r="EV150" s="129"/>
      <c r="FF150" s="129"/>
      <c r="FP150" s="129"/>
      <c r="FZ150" s="129"/>
      <c r="GJ150" s="129"/>
      <c r="GT150" s="129"/>
      <c r="HD150" s="129"/>
      <c r="HN150" s="129"/>
      <c r="HX150" s="129"/>
      <c r="IH150" s="129"/>
      <c r="IR150" s="129"/>
      <c r="JB150" s="129"/>
      <c r="JL150" s="129"/>
      <c r="JV150" s="129"/>
      <c r="KF150" s="129"/>
      <c r="KP150" s="129"/>
    </row>
    <row xmlns:x14ac="http://schemas.microsoft.com/office/spreadsheetml/2009/9/ac" r="151" s="3" customFormat="true" x14ac:dyDescent="0.25">
      <c r="A151" s="417" t="str">
        <f ca="true">IF(ISBLANK('Data Summary'!A153),"",'Data Summary'!A153)</f>
        <v/>
      </c>
      <c r="B151" s="129"/>
      <c r="L151" s="129"/>
      <c r="V151" s="129"/>
      <c r="AF151" s="129"/>
      <c r="AP151" s="129"/>
      <c r="AZ151" s="129"/>
      <c r="BJ151" s="129"/>
      <c r="BT151" s="129"/>
      <c r="CD151" s="129"/>
      <c r="CN151" s="129"/>
      <c r="CX151" s="129"/>
      <c r="DH151" s="129"/>
      <c r="DR151" s="129"/>
      <c r="DS151" s="129"/>
      <c r="EB151" s="129"/>
      <c r="EL151" s="129"/>
      <c r="EV151" s="129"/>
      <c r="FF151" s="129"/>
      <c r="FP151" s="129"/>
      <c r="FZ151" s="129"/>
      <c r="GJ151" s="129"/>
      <c r="GT151" s="129"/>
      <c r="HD151" s="129"/>
      <c r="HN151" s="129"/>
      <c r="HX151" s="129"/>
      <c r="IH151" s="129"/>
      <c r="IR151" s="129"/>
      <c r="JB151" s="129"/>
      <c r="JL151" s="129"/>
      <c r="JV151" s="129"/>
      <c r="KF151" s="129"/>
      <c r="KP151" s="129"/>
    </row>
    <row xmlns:x14ac="http://schemas.microsoft.com/office/spreadsheetml/2009/9/ac" r="152" s="3" customFormat="true" x14ac:dyDescent="0.25">
      <c r="A152" s="415"/>
      <c r="B152" s="129"/>
      <c r="L152" s="129"/>
      <c r="V152" s="129"/>
      <c r="AF152" s="129"/>
      <c r="AP152" s="129"/>
      <c r="AZ152" s="129"/>
      <c r="BJ152" s="129"/>
      <c r="BT152" s="129"/>
      <c r="CD152" s="129"/>
      <c r="CN152" s="129"/>
      <c r="CX152" s="129"/>
      <c r="DH152" s="129"/>
      <c r="DR152" s="129"/>
      <c r="DS152" s="129"/>
      <c r="EB152" s="129"/>
      <c r="EL152" s="129"/>
      <c r="EV152" s="129"/>
      <c r="FF152" s="129"/>
      <c r="FP152" s="129"/>
      <c r="FZ152" s="129"/>
      <c r="GJ152" s="129"/>
      <c r="GT152" s="129"/>
      <c r="HD152" s="129"/>
      <c r="HN152" s="129"/>
      <c r="HX152" s="129"/>
      <c r="IH152" s="129"/>
      <c r="IR152" s="129"/>
      <c r="JB152" s="129"/>
      <c r="JL152" s="129"/>
      <c r="JV152" s="129"/>
      <c r="KF152" s="129"/>
      <c r="KP152" s="129"/>
    </row>
    <row xmlns:x14ac="http://schemas.microsoft.com/office/spreadsheetml/2009/9/ac" r="153" s="3" customFormat="true" x14ac:dyDescent="0.25">
      <c r="A153" s="415"/>
      <c r="B153" s="129"/>
      <c r="L153" s="129"/>
      <c r="V153" s="129"/>
      <c r="AF153" s="129"/>
      <c r="AP153" s="129"/>
      <c r="AZ153" s="129"/>
      <c r="BJ153" s="129"/>
      <c r="BT153" s="129"/>
      <c r="CD153" s="129"/>
      <c r="CN153" s="129"/>
      <c r="CX153" s="129"/>
      <c r="DH153" s="129"/>
      <c r="DR153" s="129"/>
      <c r="DS153" s="129"/>
      <c r="EB153" s="129"/>
      <c r="EL153" s="129"/>
      <c r="EV153" s="129"/>
      <c r="FF153" s="129"/>
      <c r="FP153" s="129"/>
      <c r="FZ153" s="129"/>
      <c r="GJ153" s="129"/>
      <c r="GT153" s="129"/>
      <c r="HD153" s="129"/>
      <c r="HN153" s="129"/>
      <c r="HX153" s="129"/>
      <c r="IH153" s="129"/>
      <c r="IR153" s="129"/>
      <c r="JB153" s="129"/>
      <c r="JL153" s="129"/>
      <c r="JV153" s="129"/>
      <c r="KF153" s="129"/>
      <c r="KP153" s="129"/>
    </row>
    <row xmlns:x14ac="http://schemas.microsoft.com/office/spreadsheetml/2009/9/ac" r="154" s="3" customFormat="true" x14ac:dyDescent="0.25">
      <c r="A154" s="415"/>
      <c r="B154" s="129"/>
      <c r="L154" s="129"/>
      <c r="V154" s="129"/>
      <c r="AF154" s="129"/>
      <c r="AP154" s="129"/>
      <c r="AZ154" s="129"/>
      <c r="BJ154" s="129"/>
      <c r="BT154" s="129"/>
      <c r="CD154" s="129"/>
      <c r="CN154" s="129"/>
      <c r="CX154" s="129"/>
      <c r="DH154" s="129"/>
      <c r="DR154" s="129"/>
      <c r="DS154" s="129"/>
      <c r="EB154" s="129"/>
      <c r="EL154" s="129"/>
      <c r="EV154" s="129"/>
      <c r="FF154" s="129"/>
      <c r="FP154" s="129"/>
      <c r="FZ154" s="129"/>
      <c r="GJ154" s="129"/>
      <c r="GT154" s="129"/>
      <c r="HD154" s="129"/>
      <c r="HN154" s="129"/>
      <c r="HX154" s="129"/>
      <c r="IH154" s="129"/>
      <c r="IR154" s="129"/>
      <c r="JB154" s="129"/>
      <c r="JL154" s="129"/>
      <c r="JV154" s="129"/>
      <c r="KF154" s="129"/>
      <c r="KP154" s="129"/>
    </row>
    <row xmlns:x14ac="http://schemas.microsoft.com/office/spreadsheetml/2009/9/ac" r="155" s="3" customFormat="true" x14ac:dyDescent="0.25">
      <c r="A155" s="415"/>
      <c r="B155" s="129"/>
      <c r="L155" s="129"/>
      <c r="V155" s="129"/>
      <c r="AF155" s="129"/>
      <c r="AP155" s="129"/>
      <c r="AZ155" s="129"/>
      <c r="BJ155" s="129"/>
      <c r="BT155" s="129"/>
      <c r="CD155" s="129"/>
      <c r="CN155" s="129"/>
      <c r="CX155" s="129"/>
      <c r="DH155" s="129"/>
      <c r="DR155" s="129"/>
      <c r="DS155" s="129"/>
      <c r="EB155" s="129"/>
      <c r="EL155" s="129"/>
      <c r="EV155" s="129"/>
      <c r="FF155" s="129"/>
      <c r="FP155" s="129"/>
      <c r="FZ155" s="129"/>
      <c r="GJ155" s="129"/>
      <c r="GT155" s="129"/>
      <c r="HD155" s="129"/>
      <c r="HN155" s="129"/>
      <c r="HX155" s="129"/>
      <c r="IH155" s="129"/>
      <c r="IR155" s="129"/>
      <c r="JB155" s="129"/>
      <c r="JL155" s="129"/>
      <c r="JV155" s="129"/>
      <c r="KF155" s="129"/>
      <c r="KP155" s="129"/>
    </row>
    <row xmlns:x14ac="http://schemas.microsoft.com/office/spreadsheetml/2009/9/ac" r="156" s="3" customFormat="true" x14ac:dyDescent="0.25">
      <c r="A156" s="415"/>
      <c r="B156" s="129"/>
      <c r="L156" s="129"/>
      <c r="V156" s="129"/>
      <c r="AF156" s="129"/>
      <c r="AP156" s="129"/>
      <c r="AZ156" s="129"/>
      <c r="BJ156" s="129"/>
      <c r="BT156" s="129"/>
      <c r="CD156" s="129"/>
      <c r="CN156" s="129"/>
      <c r="CX156" s="129"/>
      <c r="DH156" s="129"/>
      <c r="DR156" s="129"/>
      <c r="DS156" s="129"/>
      <c r="EB156" s="129"/>
      <c r="EL156" s="129"/>
      <c r="EV156" s="129"/>
      <c r="FF156" s="129"/>
      <c r="FP156" s="129"/>
      <c r="FZ156" s="129"/>
      <c r="GJ156" s="129"/>
      <c r="GT156" s="129"/>
      <c r="HD156" s="129"/>
      <c r="HN156" s="129"/>
      <c r="HX156" s="129"/>
      <c r="IH156" s="129"/>
      <c r="IR156" s="129"/>
      <c r="JB156" s="129"/>
      <c r="JL156" s="129"/>
      <c r="JV156" s="129"/>
      <c r="KF156" s="129"/>
      <c r="KP156" s="129"/>
    </row>
    <row xmlns:x14ac="http://schemas.microsoft.com/office/spreadsheetml/2009/9/ac" r="157" s="3" customFormat="true" x14ac:dyDescent="0.25">
      <c r="A157" s="415"/>
      <c r="B157" s="129"/>
      <c r="L157" s="129"/>
      <c r="V157" s="129"/>
      <c r="AF157" s="129"/>
      <c r="AP157" s="129"/>
      <c r="AZ157" s="129"/>
      <c r="BJ157" s="129"/>
      <c r="BT157" s="129"/>
      <c r="CD157" s="129"/>
      <c r="CN157" s="129"/>
      <c r="CX157" s="129"/>
      <c r="DH157" s="129"/>
      <c r="DR157" s="129"/>
      <c r="DS157" s="129"/>
      <c r="EB157" s="129"/>
      <c r="EL157" s="129"/>
      <c r="EV157" s="129"/>
      <c r="FF157" s="129"/>
      <c r="FP157" s="129"/>
      <c r="FZ157" s="129"/>
      <c r="GJ157" s="129"/>
      <c r="GT157" s="129"/>
      <c r="HD157" s="129"/>
      <c r="HN157" s="129"/>
      <c r="HX157" s="129"/>
      <c r="IH157" s="129"/>
      <c r="IR157" s="129"/>
      <c r="JB157" s="129"/>
      <c r="JL157" s="129"/>
      <c r="JV157" s="129"/>
      <c r="KF157" s="129"/>
      <c r="KP157" s="129"/>
    </row>
    <row xmlns:x14ac="http://schemas.microsoft.com/office/spreadsheetml/2009/9/ac" r="158" s="3" customFormat="true" x14ac:dyDescent="0.25">
      <c r="A158" s="415"/>
      <c r="B158" s="129"/>
      <c r="L158" s="129"/>
      <c r="V158" s="129"/>
      <c r="AF158" s="129"/>
      <c r="AP158" s="129"/>
      <c r="AZ158" s="129"/>
      <c r="BJ158" s="129"/>
      <c r="BT158" s="129"/>
      <c r="CD158" s="129"/>
      <c r="CN158" s="129"/>
      <c r="CX158" s="129"/>
      <c r="DH158" s="129"/>
      <c r="DR158" s="129"/>
      <c r="DS158" s="129"/>
      <c r="EB158" s="129"/>
      <c r="EL158" s="129"/>
      <c r="EV158" s="129"/>
      <c r="FF158" s="129"/>
      <c r="FP158" s="129"/>
      <c r="FZ158" s="129"/>
      <c r="GJ158" s="129"/>
      <c r="GT158" s="129"/>
      <c r="HD158" s="129"/>
      <c r="HN158" s="129"/>
      <c r="HX158" s="129"/>
      <c r="IH158" s="129"/>
      <c r="IR158" s="129"/>
      <c r="JB158" s="129"/>
      <c r="JL158" s="129"/>
      <c r="JV158" s="129"/>
      <c r="KF158" s="129"/>
      <c r="KP158" s="129"/>
    </row>
    <row xmlns:x14ac="http://schemas.microsoft.com/office/spreadsheetml/2009/9/ac" r="159" s="3" customFormat="true" x14ac:dyDescent="0.25">
      <c r="A159" s="415"/>
      <c r="B159" s="129"/>
      <c r="L159" s="129"/>
      <c r="V159" s="129"/>
      <c r="AF159" s="129"/>
      <c r="AP159" s="129"/>
      <c r="AZ159" s="129"/>
      <c r="BJ159" s="129"/>
      <c r="BT159" s="129"/>
      <c r="CD159" s="129"/>
      <c r="CN159" s="129"/>
      <c r="CX159" s="129"/>
      <c r="DH159" s="129"/>
      <c r="DR159" s="129"/>
      <c r="DS159" s="129"/>
      <c r="EB159" s="129"/>
      <c r="EL159" s="129"/>
      <c r="EV159" s="129"/>
      <c r="FF159" s="129"/>
      <c r="FP159" s="129"/>
      <c r="FZ159" s="129"/>
      <c r="GJ159" s="129"/>
      <c r="GT159" s="129"/>
      <c r="HD159" s="129"/>
      <c r="HN159" s="129"/>
      <c r="HX159" s="129"/>
      <c r="IH159" s="129"/>
      <c r="IR159" s="129"/>
      <c r="JB159" s="129"/>
      <c r="JL159" s="129"/>
      <c r="JV159" s="129"/>
      <c r="KF159" s="129"/>
      <c r="KP159" s="129"/>
    </row>
    <row xmlns:x14ac="http://schemas.microsoft.com/office/spreadsheetml/2009/9/ac" r="160" s="3" customFormat="true" x14ac:dyDescent="0.25">
      <c r="A160" s="415"/>
      <c r="B160" s="129"/>
      <c r="L160" s="129"/>
      <c r="V160" s="129"/>
      <c r="AF160" s="129"/>
      <c r="AP160" s="129"/>
      <c r="AZ160" s="129"/>
      <c r="BJ160" s="129"/>
      <c r="BT160" s="129"/>
      <c r="CD160" s="129"/>
      <c r="CN160" s="129"/>
      <c r="CX160" s="129"/>
      <c r="DH160" s="129"/>
      <c r="DR160" s="129"/>
      <c r="DS160" s="129"/>
      <c r="EB160" s="129"/>
      <c r="EL160" s="129"/>
      <c r="EV160" s="129"/>
      <c r="FF160" s="129"/>
      <c r="FP160" s="129"/>
      <c r="FZ160" s="129"/>
      <c r="GJ160" s="129"/>
      <c r="GT160" s="129"/>
      <c r="HD160" s="129"/>
      <c r="HN160" s="129"/>
      <c r="HX160" s="129"/>
      <c r="IH160" s="129"/>
      <c r="IR160" s="129"/>
      <c r="JB160" s="129"/>
      <c r="JL160" s="129"/>
      <c r="JV160" s="129"/>
      <c r="KF160" s="129"/>
      <c r="KP160" s="129"/>
    </row>
    <row xmlns:x14ac="http://schemas.microsoft.com/office/spreadsheetml/2009/9/ac" r="161" s="3" customFormat="true" x14ac:dyDescent="0.25">
      <c r="A161" s="415"/>
      <c r="B161" s="129"/>
      <c r="L161" s="129"/>
      <c r="V161" s="129"/>
      <c r="AF161" s="129"/>
      <c r="AP161" s="129"/>
      <c r="AZ161" s="129"/>
      <c r="BJ161" s="129"/>
      <c r="BT161" s="129"/>
      <c r="CD161" s="129"/>
      <c r="CN161" s="129"/>
      <c r="CX161" s="129"/>
      <c r="DH161" s="129"/>
      <c r="DR161" s="129"/>
      <c r="DS161" s="129"/>
      <c r="EB161" s="129"/>
      <c r="EL161" s="129"/>
      <c r="EV161" s="129"/>
      <c r="FF161" s="129"/>
      <c r="FP161" s="129"/>
      <c r="FZ161" s="129"/>
      <c r="GJ161" s="129"/>
      <c r="GT161" s="129"/>
      <c r="HD161" s="129"/>
      <c r="HN161" s="129"/>
      <c r="HX161" s="129"/>
      <c r="IH161" s="129"/>
      <c r="IR161" s="129"/>
      <c r="JB161" s="129"/>
      <c r="JL161" s="129"/>
      <c r="JV161" s="129"/>
      <c r="KF161" s="129"/>
      <c r="KP161" s="129"/>
    </row>
    <row xmlns:x14ac="http://schemas.microsoft.com/office/spreadsheetml/2009/9/ac" r="162" s="3" customFormat="true" x14ac:dyDescent="0.25">
      <c r="A162" s="415"/>
      <c r="B162" s="129"/>
      <c r="L162" s="129"/>
      <c r="V162" s="129"/>
      <c r="AF162" s="129"/>
      <c r="AP162" s="129"/>
      <c r="AZ162" s="129"/>
      <c r="BJ162" s="129"/>
      <c r="BT162" s="129"/>
      <c r="CD162" s="129"/>
      <c r="CN162" s="129"/>
      <c r="CX162" s="129"/>
      <c r="DH162" s="129"/>
      <c r="DR162" s="129"/>
      <c r="DS162" s="129"/>
      <c r="EB162" s="129"/>
      <c r="EL162" s="129"/>
      <c r="EV162" s="129"/>
      <c r="FF162" s="129"/>
      <c r="FP162" s="129"/>
      <c r="FZ162" s="129"/>
      <c r="GJ162" s="129"/>
      <c r="GT162" s="129"/>
      <c r="HD162" s="129"/>
      <c r="HN162" s="129"/>
      <c r="HX162" s="129"/>
      <c r="IH162" s="129"/>
      <c r="IR162" s="129"/>
      <c r="JB162" s="129"/>
      <c r="JL162" s="129"/>
      <c r="JV162" s="129"/>
      <c r="KF162" s="129"/>
      <c r="KP162" s="129"/>
    </row>
    <row xmlns:x14ac="http://schemas.microsoft.com/office/spreadsheetml/2009/9/ac" r="163" s="3" customFormat="true" x14ac:dyDescent="0.25">
      <c r="A163" s="415"/>
      <c r="B163" s="129"/>
      <c r="L163" s="129"/>
      <c r="V163" s="129"/>
      <c r="AF163" s="129"/>
      <c r="AP163" s="129"/>
      <c r="AZ163" s="129"/>
      <c r="BJ163" s="129"/>
      <c r="BT163" s="129"/>
      <c r="CD163" s="129"/>
      <c r="CN163" s="129"/>
      <c r="CX163" s="129"/>
      <c r="DH163" s="129"/>
      <c r="DR163" s="129"/>
      <c r="DS163" s="129"/>
      <c r="EB163" s="129"/>
      <c r="EL163" s="129"/>
      <c r="EV163" s="129"/>
      <c r="FF163" s="129"/>
      <c r="FP163" s="129"/>
      <c r="FZ163" s="129"/>
      <c r="GJ163" s="129"/>
      <c r="GT163" s="129"/>
      <c r="HD163" s="129"/>
      <c r="HN163" s="129"/>
      <c r="HX163" s="129"/>
      <c r="IH163" s="129"/>
      <c r="IR163" s="129"/>
      <c r="JB163" s="129"/>
      <c r="JL163" s="129"/>
      <c r="JV163" s="129"/>
      <c r="KF163" s="129"/>
      <c r="KP163" s="129"/>
    </row>
    <row xmlns:x14ac="http://schemas.microsoft.com/office/spreadsheetml/2009/9/ac" r="164" s="3" customFormat="true" x14ac:dyDescent="0.25">
      <c r="A164" s="415"/>
      <c r="B164" s="129"/>
      <c r="L164" s="129"/>
      <c r="V164" s="129"/>
      <c r="AF164" s="129"/>
      <c r="AP164" s="129"/>
      <c r="AZ164" s="129"/>
      <c r="BJ164" s="129"/>
      <c r="BT164" s="129"/>
      <c r="CD164" s="129"/>
      <c r="CN164" s="129"/>
      <c r="CX164" s="129"/>
      <c r="DH164" s="129"/>
      <c r="DR164" s="129"/>
      <c r="DS164" s="129"/>
      <c r="EB164" s="129"/>
      <c r="EL164" s="129"/>
      <c r="EV164" s="129"/>
      <c r="FF164" s="129"/>
      <c r="FP164" s="129"/>
      <c r="FZ164" s="129"/>
      <c r="GJ164" s="129"/>
      <c r="GT164" s="129"/>
      <c r="HD164" s="129"/>
      <c r="HN164" s="129"/>
      <c r="HX164" s="129"/>
      <c r="IH164" s="129"/>
      <c r="IR164" s="129"/>
      <c r="JB164" s="129"/>
      <c r="JL164" s="129"/>
      <c r="JV164" s="129"/>
      <c r="KF164" s="129"/>
      <c r="KP164" s="129"/>
    </row>
    <row xmlns:x14ac="http://schemas.microsoft.com/office/spreadsheetml/2009/9/ac" r="165" s="3" customFormat="true" x14ac:dyDescent="0.25">
      <c r="A165" s="415"/>
      <c r="B165" s="129"/>
      <c r="L165" s="129"/>
      <c r="V165" s="129"/>
      <c r="AF165" s="129"/>
      <c r="AP165" s="129"/>
      <c r="AZ165" s="129"/>
      <c r="BJ165" s="129"/>
      <c r="BT165" s="129"/>
      <c r="CD165" s="129"/>
      <c r="CN165" s="129"/>
      <c r="CX165" s="129"/>
      <c r="DH165" s="129"/>
      <c r="DR165" s="129"/>
      <c r="DS165" s="129"/>
      <c r="EB165" s="129"/>
      <c r="EL165" s="129"/>
      <c r="EV165" s="129"/>
      <c r="FF165" s="129"/>
      <c r="FP165" s="129"/>
      <c r="FZ165" s="129"/>
      <c r="GJ165" s="129"/>
      <c r="GT165" s="129"/>
      <c r="HD165" s="129"/>
      <c r="HN165" s="129"/>
      <c r="HX165" s="129"/>
      <c r="IH165" s="129"/>
      <c r="IR165" s="129"/>
      <c r="JB165" s="129"/>
      <c r="JL165" s="129"/>
      <c r="JV165" s="129"/>
      <c r="KF165" s="129"/>
      <c r="KP165" s="129"/>
    </row>
    <row xmlns:x14ac="http://schemas.microsoft.com/office/spreadsheetml/2009/9/ac" r="166" s="3" customFormat="true" x14ac:dyDescent="0.25">
      <c r="A166" s="415"/>
      <c r="B166" s="129"/>
      <c r="L166" s="129"/>
      <c r="V166" s="129"/>
      <c r="AF166" s="129"/>
      <c r="AP166" s="129"/>
      <c r="AZ166" s="129"/>
      <c r="BJ166" s="129"/>
      <c r="BT166" s="129"/>
      <c r="CD166" s="129"/>
      <c r="CN166" s="129"/>
      <c r="CX166" s="129"/>
      <c r="DH166" s="129"/>
      <c r="DR166" s="129"/>
      <c r="DS166" s="129"/>
      <c r="EB166" s="129"/>
      <c r="EL166" s="129"/>
      <c r="EV166" s="129"/>
      <c r="FF166" s="129"/>
      <c r="FP166" s="129"/>
      <c r="FZ166" s="129"/>
      <c r="GJ166" s="129"/>
      <c r="GT166" s="129"/>
      <c r="HD166" s="129"/>
      <c r="HN166" s="129"/>
      <c r="HX166" s="129"/>
      <c r="IH166" s="129"/>
      <c r="IR166" s="129"/>
      <c r="JB166" s="129"/>
      <c r="JL166" s="129"/>
      <c r="JV166" s="129"/>
      <c r="KF166" s="129"/>
      <c r="KP166" s="129"/>
    </row>
    <row xmlns:x14ac="http://schemas.microsoft.com/office/spreadsheetml/2009/9/ac" r="167" s="3" customFormat="true" x14ac:dyDescent="0.25">
      <c r="A167" s="415"/>
      <c r="B167" s="129"/>
      <c r="L167" s="129"/>
      <c r="V167" s="129"/>
      <c r="AF167" s="129"/>
      <c r="AP167" s="129"/>
      <c r="AZ167" s="129"/>
      <c r="BJ167" s="129"/>
      <c r="BT167" s="129"/>
      <c r="CD167" s="129"/>
      <c r="CN167" s="129"/>
      <c r="CX167" s="129"/>
      <c r="DH167" s="129"/>
      <c r="DR167" s="129"/>
      <c r="DS167" s="129"/>
      <c r="EB167" s="129"/>
      <c r="EL167" s="129"/>
      <c r="EV167" s="129"/>
      <c r="FF167" s="129"/>
      <c r="FP167" s="129"/>
      <c r="FZ167" s="129"/>
      <c r="GJ167" s="129"/>
      <c r="GT167" s="129"/>
      <c r="HD167" s="129"/>
      <c r="HN167" s="129"/>
      <c r="HX167" s="129"/>
      <c r="IH167" s="129"/>
      <c r="IR167" s="129"/>
      <c r="JB167" s="129"/>
      <c r="JL167" s="129"/>
      <c r="JV167" s="129"/>
      <c r="KF167" s="129"/>
      <c r="KP167" s="129"/>
    </row>
    <row xmlns:x14ac="http://schemas.microsoft.com/office/spreadsheetml/2009/9/ac" r="168" s="3" customFormat="true" x14ac:dyDescent="0.25">
      <c r="A168" s="415"/>
      <c r="B168" s="129"/>
      <c r="L168" s="129"/>
      <c r="V168" s="129"/>
      <c r="AF168" s="129"/>
      <c r="AP168" s="129"/>
      <c r="AZ168" s="129"/>
      <c r="BJ168" s="129"/>
      <c r="BT168" s="129"/>
      <c r="CD168" s="129"/>
      <c r="CN168" s="129"/>
      <c r="CX168" s="129"/>
      <c r="DH168" s="129"/>
      <c r="DR168" s="129"/>
      <c r="DS168" s="129"/>
      <c r="EB168" s="129"/>
      <c r="EL168" s="129"/>
      <c r="EV168" s="129"/>
      <c r="FF168" s="129"/>
      <c r="FP168" s="129"/>
      <c r="FZ168" s="129"/>
      <c r="GJ168" s="129"/>
      <c r="GT168" s="129"/>
      <c r="HD168" s="129"/>
      <c r="HN168" s="129"/>
      <c r="HX168" s="129"/>
      <c r="IH168" s="129"/>
      <c r="IR168" s="129"/>
      <c r="JB168" s="129"/>
      <c r="JL168" s="129"/>
      <c r="JV168" s="129"/>
      <c r="KF168" s="129"/>
      <c r="KP168" s="129"/>
    </row>
    <row xmlns:x14ac="http://schemas.microsoft.com/office/spreadsheetml/2009/9/ac" r="169" s="3" customFormat="true" x14ac:dyDescent="0.25">
      <c r="A169" s="415"/>
      <c r="B169" s="129"/>
      <c r="L169" s="129"/>
      <c r="V169" s="129"/>
      <c r="AF169" s="129"/>
      <c r="AP169" s="129"/>
      <c r="AZ169" s="129"/>
      <c r="BJ169" s="129"/>
      <c r="BT169" s="129"/>
      <c r="CD169" s="129"/>
      <c r="CN169" s="129"/>
      <c r="CX169" s="129"/>
      <c r="DH169" s="129"/>
      <c r="DR169" s="129"/>
      <c r="DS169" s="129"/>
      <c r="EB169" s="129"/>
      <c r="EL169" s="129"/>
      <c r="EV169" s="129"/>
      <c r="FF169" s="129"/>
      <c r="FP169" s="129"/>
      <c r="FZ169" s="129"/>
      <c r="GJ169" s="129"/>
      <c r="GT169" s="129"/>
      <c r="HD169" s="129"/>
      <c r="HN169" s="129"/>
      <c r="HX169" s="129"/>
      <c r="IH169" s="129"/>
      <c r="IR169" s="129"/>
      <c r="JB169" s="129"/>
      <c r="JL169" s="129"/>
      <c r="JV169" s="129"/>
      <c r="KF169" s="129"/>
      <c r="KP169" s="129"/>
    </row>
    <row xmlns:x14ac="http://schemas.microsoft.com/office/spreadsheetml/2009/9/ac" r="170" s="3" customFormat="true" x14ac:dyDescent="0.25">
      <c r="A170" s="415"/>
      <c r="B170" s="129"/>
      <c r="L170" s="129"/>
      <c r="V170" s="129"/>
      <c r="AF170" s="129"/>
      <c r="AP170" s="129"/>
      <c r="AZ170" s="129"/>
      <c r="BJ170" s="129"/>
      <c r="BT170" s="129"/>
      <c r="CD170" s="129"/>
      <c r="CN170" s="129"/>
      <c r="CX170" s="129"/>
      <c r="DH170" s="129"/>
      <c r="DR170" s="129"/>
      <c r="DS170" s="129"/>
      <c r="EB170" s="129"/>
      <c r="EL170" s="129"/>
      <c r="EV170" s="129"/>
      <c r="FF170" s="129"/>
      <c r="FP170" s="129"/>
      <c r="FZ170" s="129"/>
      <c r="GJ170" s="129"/>
      <c r="GT170" s="129"/>
      <c r="HD170" s="129"/>
      <c r="HN170" s="129"/>
      <c r="HX170" s="129"/>
      <c r="IH170" s="129"/>
      <c r="IR170" s="129"/>
      <c r="JB170" s="129"/>
      <c r="JL170" s="129"/>
      <c r="JV170" s="129"/>
      <c r="KF170" s="129"/>
      <c r="KP170" s="129"/>
    </row>
    <row xmlns:x14ac="http://schemas.microsoft.com/office/spreadsheetml/2009/9/ac" r="171" s="3" customFormat="true" x14ac:dyDescent="0.25">
      <c r="A171" s="415"/>
      <c r="B171" s="129"/>
      <c r="L171" s="129"/>
      <c r="V171" s="129"/>
      <c r="AF171" s="129"/>
      <c r="AP171" s="129"/>
      <c r="AZ171" s="129"/>
      <c r="BJ171" s="129"/>
      <c r="BT171" s="129"/>
      <c r="CD171" s="129"/>
      <c r="CN171" s="129"/>
      <c r="CX171" s="129"/>
      <c r="DH171" s="129"/>
      <c r="DR171" s="129"/>
      <c r="DS171" s="129"/>
      <c r="EB171" s="129"/>
      <c r="EL171" s="129"/>
      <c r="EV171" s="129"/>
      <c r="FF171" s="129"/>
      <c r="FP171" s="129"/>
      <c r="FZ171" s="129"/>
      <c r="GJ171" s="129"/>
      <c r="GT171" s="129"/>
      <c r="HD171" s="129"/>
      <c r="HN171" s="129"/>
      <c r="HX171" s="129"/>
      <c r="IH171" s="129"/>
      <c r="IR171" s="129"/>
      <c r="JB171" s="129"/>
      <c r="JL171" s="129"/>
      <c r="JV171" s="129"/>
      <c r="KF171" s="129"/>
      <c r="KP171" s="129"/>
    </row>
    <row xmlns:x14ac="http://schemas.microsoft.com/office/spreadsheetml/2009/9/ac" r="172" s="3" customFormat="true" x14ac:dyDescent="0.25">
      <c r="A172" s="415"/>
      <c r="B172" s="129"/>
      <c r="L172" s="129"/>
      <c r="V172" s="129"/>
      <c r="AF172" s="129"/>
      <c r="AP172" s="129"/>
      <c r="AZ172" s="129"/>
      <c r="BJ172" s="129"/>
      <c r="BT172" s="129"/>
      <c r="CD172" s="129"/>
      <c r="CN172" s="129"/>
      <c r="CX172" s="129"/>
      <c r="DH172" s="129"/>
      <c r="DR172" s="129"/>
      <c r="DS172" s="129"/>
      <c r="EB172" s="129"/>
      <c r="EL172" s="129"/>
      <c r="EV172" s="129"/>
      <c r="FF172" s="129"/>
      <c r="FP172" s="129"/>
      <c r="FZ172" s="129"/>
      <c r="GJ172" s="129"/>
      <c r="GT172" s="129"/>
      <c r="HD172" s="129"/>
      <c r="HN172" s="129"/>
      <c r="HX172" s="129"/>
      <c r="IH172" s="129"/>
      <c r="IR172" s="129"/>
      <c r="JB172" s="129"/>
      <c r="JL172" s="129"/>
      <c r="JV172" s="129"/>
      <c r="KF172" s="129"/>
      <c r="KP172" s="129"/>
    </row>
    <row xmlns:x14ac="http://schemas.microsoft.com/office/spreadsheetml/2009/9/ac" r="173" s="3" customFormat="true" x14ac:dyDescent="0.25">
      <c r="A173" s="415"/>
      <c r="B173" s="129"/>
      <c r="L173" s="129"/>
      <c r="V173" s="129"/>
      <c r="AF173" s="129"/>
      <c r="AP173" s="129"/>
      <c r="AZ173" s="129"/>
      <c r="BJ173" s="129"/>
      <c r="BT173" s="129"/>
      <c r="CD173" s="129"/>
      <c r="CN173" s="129"/>
      <c r="CX173" s="129"/>
      <c r="DH173" s="129"/>
      <c r="DR173" s="129"/>
      <c r="DS173" s="129"/>
      <c r="EB173" s="129"/>
      <c r="EL173" s="129"/>
      <c r="EV173" s="129"/>
      <c r="FF173" s="129"/>
      <c r="FP173" s="129"/>
      <c r="FZ173" s="129"/>
      <c r="GJ173" s="129"/>
      <c r="GT173" s="129"/>
      <c r="HD173" s="129"/>
      <c r="HN173" s="129"/>
      <c r="HX173" s="129"/>
      <c r="IH173" s="129"/>
      <c r="IR173" s="129"/>
      <c r="JB173" s="129"/>
      <c r="JL173" s="129"/>
      <c r="JV173" s="129"/>
      <c r="KF173" s="129"/>
      <c r="KP173" s="129"/>
    </row>
    <row xmlns:x14ac="http://schemas.microsoft.com/office/spreadsheetml/2009/9/ac" r="174" s="3" customFormat="true" x14ac:dyDescent="0.25">
      <c r="A174" s="415"/>
      <c r="B174" s="129"/>
      <c r="L174" s="129"/>
      <c r="V174" s="129"/>
      <c r="AF174" s="129"/>
      <c r="AP174" s="129"/>
      <c r="AZ174" s="129"/>
      <c r="BJ174" s="129"/>
      <c r="BT174" s="129"/>
      <c r="CD174" s="129"/>
      <c r="CN174" s="129"/>
      <c r="CX174" s="129"/>
      <c r="DH174" s="129"/>
      <c r="DR174" s="129"/>
      <c r="DS174" s="129"/>
      <c r="EB174" s="129"/>
      <c r="EL174" s="129"/>
      <c r="EV174" s="129"/>
      <c r="FF174" s="129"/>
      <c r="FP174" s="129"/>
      <c r="FZ174" s="129"/>
      <c r="GJ174" s="129"/>
      <c r="GT174" s="129"/>
      <c r="HD174" s="129"/>
      <c r="HN174" s="129"/>
      <c r="HX174" s="129"/>
      <c r="IH174" s="129"/>
      <c r="IR174" s="129"/>
      <c r="JB174" s="129"/>
      <c r="JL174" s="129"/>
      <c r="JV174" s="129"/>
      <c r="KF174" s="129"/>
      <c r="KP174" s="129"/>
    </row>
    <row xmlns:x14ac="http://schemas.microsoft.com/office/spreadsheetml/2009/9/ac" r="175" s="3" customFormat="true" x14ac:dyDescent="0.25">
      <c r="A175" s="415"/>
      <c r="B175" s="129"/>
      <c r="L175" s="129"/>
      <c r="V175" s="129"/>
      <c r="AF175" s="129"/>
      <c r="AP175" s="129"/>
      <c r="AZ175" s="129"/>
      <c r="BJ175" s="129"/>
      <c r="BT175" s="129"/>
      <c r="CD175" s="129"/>
      <c r="CN175" s="129"/>
      <c r="CX175" s="129"/>
      <c r="DH175" s="129"/>
      <c r="DR175" s="129"/>
      <c r="DS175" s="129"/>
      <c r="EB175" s="129"/>
      <c r="EL175" s="129"/>
      <c r="EV175" s="129"/>
      <c r="FF175" s="129"/>
      <c r="FP175" s="129"/>
      <c r="FZ175" s="129"/>
      <c r="GJ175" s="129"/>
      <c r="GT175" s="129"/>
      <c r="HD175" s="129"/>
      <c r="HN175" s="129"/>
      <c r="HX175" s="129"/>
      <c r="IH175" s="129"/>
      <c r="IR175" s="129"/>
      <c r="JB175" s="129"/>
      <c r="JL175" s="129"/>
      <c r="JV175" s="129"/>
      <c r="KF175" s="129"/>
      <c r="KP175" s="129"/>
    </row>
    <row xmlns:x14ac="http://schemas.microsoft.com/office/spreadsheetml/2009/9/ac" r="176" s="3" customFormat="true" x14ac:dyDescent="0.25">
      <c r="A176" s="415"/>
      <c r="B176" s="129"/>
      <c r="L176" s="129"/>
      <c r="V176" s="129"/>
      <c r="AF176" s="129"/>
      <c r="AP176" s="129"/>
      <c r="AZ176" s="129"/>
      <c r="BJ176" s="129"/>
      <c r="BT176" s="129"/>
      <c r="CD176" s="129"/>
      <c r="CN176" s="129"/>
      <c r="CX176" s="129"/>
      <c r="DH176" s="129"/>
      <c r="DR176" s="129"/>
      <c r="DS176" s="129"/>
      <c r="EB176" s="129"/>
      <c r="EL176" s="129"/>
      <c r="EV176" s="129"/>
      <c r="FF176" s="129"/>
      <c r="FP176" s="129"/>
      <c r="FZ176" s="129"/>
      <c r="GJ176" s="129"/>
      <c r="GT176" s="129"/>
      <c r="HD176" s="129"/>
      <c r="HN176" s="129"/>
      <c r="HX176" s="129"/>
      <c r="IH176" s="129"/>
      <c r="IR176" s="129"/>
      <c r="JB176" s="129"/>
      <c r="JL176" s="129"/>
      <c r="JV176" s="129"/>
      <c r="KF176" s="129"/>
      <c r="KP176" s="129"/>
    </row>
    <row xmlns:x14ac="http://schemas.microsoft.com/office/spreadsheetml/2009/9/ac" r="177" s="3" customFormat="true" x14ac:dyDescent="0.25">
      <c r="A177" s="415"/>
      <c r="B177" s="129"/>
      <c r="L177" s="129"/>
      <c r="V177" s="129"/>
      <c r="AF177" s="129"/>
      <c r="AP177" s="129"/>
      <c r="AZ177" s="129"/>
      <c r="BJ177" s="129"/>
      <c r="BT177" s="129"/>
      <c r="CD177" s="129"/>
      <c r="CN177" s="129"/>
      <c r="CX177" s="129"/>
      <c r="DH177" s="129"/>
      <c r="DR177" s="129"/>
      <c r="DS177" s="129"/>
      <c r="EB177" s="129"/>
      <c r="EL177" s="129"/>
      <c r="EV177" s="129"/>
      <c r="FF177" s="129"/>
      <c r="FP177" s="129"/>
      <c r="FZ177" s="129"/>
      <c r="GJ177" s="129"/>
      <c r="GT177" s="129"/>
      <c r="HD177" s="129"/>
      <c r="HN177" s="129"/>
      <c r="HX177" s="129"/>
      <c r="IH177" s="129"/>
      <c r="IR177" s="129"/>
      <c r="JB177" s="129"/>
      <c r="JL177" s="129"/>
      <c r="JV177" s="129"/>
      <c r="KF177" s="129"/>
      <c r="KP177" s="129"/>
    </row>
    <row xmlns:x14ac="http://schemas.microsoft.com/office/spreadsheetml/2009/9/ac" r="178" s="3" customFormat="true" x14ac:dyDescent="0.25">
      <c r="A178" s="415"/>
      <c r="B178" s="129"/>
      <c r="L178" s="129"/>
      <c r="V178" s="129"/>
      <c r="AF178" s="129"/>
      <c r="AP178" s="129"/>
      <c r="AZ178" s="129"/>
      <c r="BJ178" s="129"/>
      <c r="BT178" s="129"/>
      <c r="CD178" s="129"/>
      <c r="CN178" s="129"/>
      <c r="CX178" s="129"/>
      <c r="DH178" s="129"/>
      <c r="DR178" s="129"/>
      <c r="DS178" s="129"/>
      <c r="EB178" s="129"/>
      <c r="EL178" s="129"/>
      <c r="EV178" s="129"/>
      <c r="FF178" s="129"/>
      <c r="FP178" s="129"/>
      <c r="FZ178" s="129"/>
      <c r="GJ178" s="129"/>
      <c r="GT178" s="129"/>
      <c r="HD178" s="129"/>
      <c r="HN178" s="129"/>
      <c r="HX178" s="129"/>
      <c r="IH178" s="129"/>
      <c r="IR178" s="129"/>
      <c r="JB178" s="129"/>
      <c r="JL178" s="129"/>
      <c r="JV178" s="129"/>
      <c r="KF178" s="129"/>
      <c r="KP178" s="129"/>
    </row>
    <row xmlns:x14ac="http://schemas.microsoft.com/office/spreadsheetml/2009/9/ac" r="179" s="3" customFormat="true" x14ac:dyDescent="0.25">
      <c r="A179" s="415"/>
      <c r="B179" s="129"/>
      <c r="L179" s="129"/>
      <c r="V179" s="129"/>
      <c r="AF179" s="129"/>
      <c r="AP179" s="129"/>
      <c r="AZ179" s="129"/>
      <c r="BJ179" s="129"/>
      <c r="BT179" s="129"/>
      <c r="CD179" s="129"/>
      <c r="CN179" s="129"/>
      <c r="CX179" s="129"/>
      <c r="DH179" s="129"/>
      <c r="DR179" s="129"/>
      <c r="DS179" s="129"/>
      <c r="EB179" s="129"/>
      <c r="EL179" s="129"/>
      <c r="EV179" s="129"/>
      <c r="FF179" s="129"/>
      <c r="FP179" s="129"/>
      <c r="FZ179" s="129"/>
      <c r="GJ179" s="129"/>
      <c r="GT179" s="129"/>
      <c r="HD179" s="129"/>
      <c r="HN179" s="129"/>
      <c r="HX179" s="129"/>
      <c r="IH179" s="129"/>
      <c r="IR179" s="129"/>
      <c r="JB179" s="129"/>
      <c r="JL179" s="129"/>
      <c r="JV179" s="129"/>
      <c r="KF179" s="129"/>
      <c r="KP179" s="129"/>
    </row>
    <row xmlns:x14ac="http://schemas.microsoft.com/office/spreadsheetml/2009/9/ac" r="180" s="3" customFormat="true" x14ac:dyDescent="0.25">
      <c r="A180" s="415"/>
      <c r="B180" s="129"/>
      <c r="L180" s="129"/>
      <c r="V180" s="129"/>
      <c r="AF180" s="129"/>
      <c r="AP180" s="129"/>
      <c r="AZ180" s="129"/>
      <c r="BJ180" s="129"/>
      <c r="BT180" s="129"/>
      <c r="CD180" s="129"/>
      <c r="CN180" s="129"/>
      <c r="CX180" s="129"/>
      <c r="DH180" s="129"/>
      <c r="DR180" s="129"/>
      <c r="DS180" s="129"/>
      <c r="EB180" s="129"/>
      <c r="EL180" s="129"/>
      <c r="EV180" s="129"/>
      <c r="FF180" s="129"/>
      <c r="FP180" s="129"/>
      <c r="FZ180" s="129"/>
      <c r="GJ180" s="129"/>
      <c r="GT180" s="129"/>
      <c r="HD180" s="129"/>
      <c r="HN180" s="129"/>
      <c r="HX180" s="129"/>
      <c r="IH180" s="129"/>
      <c r="IR180" s="129"/>
      <c r="JB180" s="129"/>
      <c r="JL180" s="129"/>
      <c r="JV180" s="129"/>
      <c r="KF180" s="129"/>
      <c r="KP180" s="129"/>
    </row>
    <row xmlns:x14ac="http://schemas.microsoft.com/office/spreadsheetml/2009/9/ac" r="181" s="3" customFormat="true" x14ac:dyDescent="0.25">
      <c r="A181" s="415"/>
      <c r="B181" s="129"/>
      <c r="L181" s="129"/>
      <c r="V181" s="129"/>
      <c r="AF181" s="129"/>
      <c r="AP181" s="129"/>
      <c r="AZ181" s="129"/>
      <c r="BJ181" s="129"/>
      <c r="BT181" s="129"/>
      <c r="CD181" s="129"/>
      <c r="CN181" s="129"/>
      <c r="CX181" s="129"/>
      <c r="DH181" s="129"/>
      <c r="DR181" s="129"/>
      <c r="DS181" s="129"/>
      <c r="EB181" s="129"/>
      <c r="EL181" s="129"/>
      <c r="EV181" s="129"/>
      <c r="FF181" s="129"/>
      <c r="FP181" s="129"/>
      <c r="FZ181" s="129"/>
      <c r="GJ181" s="129"/>
      <c r="GT181" s="129"/>
      <c r="HD181" s="129"/>
      <c r="HN181" s="129"/>
      <c r="HX181" s="129"/>
      <c r="IH181" s="129"/>
      <c r="IR181" s="129"/>
      <c r="JB181" s="129"/>
      <c r="JL181" s="129"/>
      <c r="JV181" s="129"/>
      <c r="KF181" s="129"/>
      <c r="KP181" s="129"/>
    </row>
    <row xmlns:x14ac="http://schemas.microsoft.com/office/spreadsheetml/2009/9/ac" r="182" s="3" customFormat="true" x14ac:dyDescent="0.25">
      <c r="A182" s="415"/>
      <c r="B182" s="129"/>
      <c r="L182" s="129"/>
      <c r="V182" s="129"/>
      <c r="AF182" s="129"/>
      <c r="AP182" s="129"/>
      <c r="AZ182" s="129"/>
      <c r="BJ182" s="129"/>
      <c r="BT182" s="129"/>
      <c r="CD182" s="129"/>
      <c r="CN182" s="129"/>
      <c r="CX182" s="129"/>
      <c r="DH182" s="129"/>
      <c r="DR182" s="129"/>
      <c r="DS182" s="129"/>
      <c r="EB182" s="129"/>
      <c r="EL182" s="129"/>
      <c r="EV182" s="129"/>
      <c r="FF182" s="129"/>
      <c r="FP182" s="129"/>
      <c r="FZ182" s="129"/>
      <c r="GJ182" s="129"/>
      <c r="GT182" s="129"/>
      <c r="HD182" s="129"/>
      <c r="HN182" s="129"/>
      <c r="HX182" s="129"/>
      <c r="IH182" s="129"/>
      <c r="IR182" s="129"/>
      <c r="JB182" s="129"/>
      <c r="JL182" s="129"/>
      <c r="JV182" s="129"/>
      <c r="KF182" s="129"/>
      <c r="KP182" s="129"/>
    </row>
    <row xmlns:x14ac="http://schemas.microsoft.com/office/spreadsheetml/2009/9/ac" r="183" s="3" customFormat="true" x14ac:dyDescent="0.25">
      <c r="A183" s="415"/>
      <c r="B183" s="129"/>
      <c r="L183" s="129"/>
      <c r="V183" s="129"/>
      <c r="AF183" s="129"/>
      <c r="AP183" s="129"/>
      <c r="AZ183" s="129"/>
      <c r="BJ183" s="129"/>
      <c r="BT183" s="129"/>
      <c r="CD183" s="129"/>
      <c r="CN183" s="129"/>
      <c r="CX183" s="129"/>
      <c r="DH183" s="129"/>
      <c r="DR183" s="129"/>
      <c r="DS183" s="129"/>
      <c r="EB183" s="129"/>
      <c r="EL183" s="129"/>
      <c r="EV183" s="129"/>
      <c r="FF183" s="129"/>
      <c r="FP183" s="129"/>
      <c r="FZ183" s="129"/>
      <c r="GJ183" s="129"/>
      <c r="GT183" s="129"/>
      <c r="HD183" s="129"/>
      <c r="HN183" s="129"/>
      <c r="HX183" s="129"/>
      <c r="IH183" s="129"/>
      <c r="IR183" s="129"/>
      <c r="JB183" s="129"/>
      <c r="JL183" s="129"/>
      <c r="JV183" s="129"/>
      <c r="KF183" s="129"/>
      <c r="KP183" s="129"/>
    </row>
    <row xmlns:x14ac="http://schemas.microsoft.com/office/spreadsheetml/2009/9/ac" r="184" s="3" customFormat="true" x14ac:dyDescent="0.25">
      <c r="A184" s="415"/>
      <c r="B184" s="129"/>
      <c r="L184" s="129"/>
      <c r="V184" s="129"/>
      <c r="AF184" s="129"/>
      <c r="AP184" s="129"/>
      <c r="AZ184" s="129"/>
      <c r="BJ184" s="129"/>
      <c r="BT184" s="129"/>
      <c r="CD184" s="129"/>
      <c r="CN184" s="129"/>
      <c r="CX184" s="129"/>
      <c r="DH184" s="129"/>
      <c r="DR184" s="129"/>
      <c r="DS184" s="129"/>
      <c r="EB184" s="129"/>
      <c r="EL184" s="129"/>
      <c r="EV184" s="129"/>
      <c r="FF184" s="129"/>
      <c r="FP184" s="129"/>
      <c r="FZ184" s="129"/>
      <c r="GJ184" s="129"/>
      <c r="GT184" s="129"/>
      <c r="HD184" s="129"/>
      <c r="HN184" s="129"/>
      <c r="HX184" s="129"/>
      <c r="IH184" s="129"/>
      <c r="IR184" s="129"/>
      <c r="JB184" s="129"/>
      <c r="JL184" s="129"/>
      <c r="JV184" s="129"/>
      <c r="KF184" s="129"/>
      <c r="KP184" s="129"/>
    </row>
    <row xmlns:x14ac="http://schemas.microsoft.com/office/spreadsheetml/2009/9/ac" r="185" s="3" customFormat="true" x14ac:dyDescent="0.25">
      <c r="A185" s="415"/>
      <c r="B185" s="129"/>
      <c r="L185" s="129"/>
      <c r="V185" s="129"/>
      <c r="AF185" s="129"/>
      <c r="AP185" s="129"/>
      <c r="AZ185" s="129"/>
      <c r="BJ185" s="129"/>
      <c r="BT185" s="129"/>
      <c r="CD185" s="129"/>
      <c r="CN185" s="129"/>
      <c r="CX185" s="129"/>
      <c r="DH185" s="129"/>
      <c r="DR185" s="129"/>
      <c r="DS185" s="129"/>
      <c r="EB185" s="129"/>
      <c r="EL185" s="129"/>
      <c r="EV185" s="129"/>
      <c r="FF185" s="129"/>
      <c r="FP185" s="129"/>
      <c r="FZ185" s="129"/>
      <c r="GJ185" s="129"/>
      <c r="GT185" s="129"/>
      <c r="HD185" s="129"/>
      <c r="HN185" s="129"/>
      <c r="HX185" s="129"/>
      <c r="IH185" s="129"/>
      <c r="IR185" s="129"/>
      <c r="JB185" s="129"/>
      <c r="JL185" s="129"/>
      <c r="JV185" s="129"/>
      <c r="KF185" s="129"/>
      <c r="KP185" s="129"/>
    </row>
    <row xmlns:x14ac="http://schemas.microsoft.com/office/spreadsheetml/2009/9/ac" r="186" s="3" customFormat="true" x14ac:dyDescent="0.25">
      <c r="A186" s="415"/>
      <c r="B186" s="129"/>
      <c r="L186" s="129"/>
      <c r="V186" s="129"/>
      <c r="AF186" s="129"/>
      <c r="AP186" s="129"/>
      <c r="AZ186" s="129"/>
      <c r="BJ186" s="129"/>
      <c r="BT186" s="129"/>
      <c r="CD186" s="129"/>
      <c r="CN186" s="129"/>
      <c r="CX186" s="129"/>
      <c r="DH186" s="129"/>
      <c r="DR186" s="129"/>
      <c r="DS186" s="129"/>
      <c r="EB186" s="129"/>
      <c r="EL186" s="129"/>
      <c r="EV186" s="129"/>
      <c r="FF186" s="129"/>
      <c r="FP186" s="129"/>
      <c r="FZ186" s="129"/>
      <c r="GJ186" s="129"/>
      <c r="GT186" s="129"/>
      <c r="HD186" s="129"/>
      <c r="HN186" s="129"/>
      <c r="HX186" s="129"/>
      <c r="IH186" s="129"/>
      <c r="IR186" s="129"/>
      <c r="JB186" s="129"/>
      <c r="JL186" s="129"/>
      <c r="JV186" s="129"/>
      <c r="KF186" s="129"/>
      <c r="KP186" s="129"/>
    </row>
    <row xmlns:x14ac="http://schemas.microsoft.com/office/spreadsheetml/2009/9/ac" r="187" s="3" customFormat="true" x14ac:dyDescent="0.25">
      <c r="A187" s="415"/>
      <c r="B187" s="129"/>
      <c r="L187" s="129"/>
      <c r="V187" s="129"/>
      <c r="AF187" s="129"/>
      <c r="AP187" s="129"/>
      <c r="AZ187" s="129"/>
      <c r="BJ187" s="129"/>
      <c r="BT187" s="129"/>
      <c r="CD187" s="129"/>
      <c r="CN187" s="129"/>
      <c r="CX187" s="129"/>
      <c r="DH187" s="129"/>
      <c r="DR187" s="129"/>
      <c r="DS187" s="129"/>
      <c r="EB187" s="129"/>
      <c r="EL187" s="129"/>
      <c r="EV187" s="129"/>
      <c r="FF187" s="129"/>
      <c r="FP187" s="129"/>
      <c r="FZ187" s="129"/>
      <c r="GJ187" s="129"/>
      <c r="GT187" s="129"/>
      <c r="HD187" s="129"/>
      <c r="HN187" s="129"/>
      <c r="HX187" s="129"/>
      <c r="IH187" s="129"/>
      <c r="IR187" s="129"/>
      <c r="JB187" s="129"/>
      <c r="JL187" s="129"/>
      <c r="JV187" s="129"/>
      <c r="KF187" s="129"/>
      <c r="KP187" s="129"/>
    </row>
    <row xmlns:x14ac="http://schemas.microsoft.com/office/spreadsheetml/2009/9/ac" r="188" s="3" customFormat="true" x14ac:dyDescent="0.25">
      <c r="A188" s="415"/>
      <c r="B188" s="129"/>
      <c r="L188" s="129"/>
      <c r="V188" s="129"/>
      <c r="AF188" s="129"/>
      <c r="AP188" s="129"/>
      <c r="AZ188" s="129"/>
      <c r="BJ188" s="129"/>
      <c r="BT188" s="129"/>
      <c r="CD188" s="129"/>
      <c r="CN188" s="129"/>
      <c r="CX188" s="129"/>
      <c r="DH188" s="129"/>
      <c r="DR188" s="129"/>
      <c r="DS188" s="129"/>
      <c r="EB188" s="129"/>
      <c r="EL188" s="129"/>
      <c r="EV188" s="129"/>
      <c r="FF188" s="129"/>
      <c r="FP188" s="129"/>
      <c r="FZ188" s="129"/>
      <c r="GJ188" s="129"/>
      <c r="GT188" s="129"/>
      <c r="HD188" s="129"/>
      <c r="HN188" s="129"/>
      <c r="HX188" s="129"/>
      <c r="IH188" s="129"/>
      <c r="IR188" s="129"/>
      <c r="JB188" s="129"/>
      <c r="JL188" s="129"/>
      <c r="JV188" s="129"/>
      <c r="KF188" s="129"/>
      <c r="KP188" s="129"/>
    </row>
    <row xmlns:x14ac="http://schemas.microsoft.com/office/spreadsheetml/2009/9/ac" r="189" s="3" customFormat="true" x14ac:dyDescent="0.25">
      <c r="A189" s="415"/>
      <c r="B189" s="129"/>
      <c r="L189" s="129"/>
      <c r="V189" s="129"/>
      <c r="AF189" s="129"/>
      <c r="AP189" s="129"/>
      <c r="AZ189" s="129"/>
      <c r="BJ189" s="129"/>
      <c r="BT189" s="129"/>
      <c r="CD189" s="129"/>
      <c r="CN189" s="129"/>
      <c r="CX189" s="129"/>
      <c r="DH189" s="129"/>
      <c r="DR189" s="129"/>
      <c r="DS189" s="129"/>
      <c r="EB189" s="129"/>
      <c r="EL189" s="129"/>
      <c r="EV189" s="129"/>
      <c r="FF189" s="129"/>
      <c r="FP189" s="129"/>
      <c r="FZ189" s="129"/>
      <c r="GJ189" s="129"/>
      <c r="GT189" s="129"/>
      <c r="HD189" s="129"/>
      <c r="HN189" s="129"/>
      <c r="HX189" s="129"/>
      <c r="IH189" s="129"/>
      <c r="IR189" s="129"/>
      <c r="JB189" s="129"/>
      <c r="JL189" s="129"/>
      <c r="JV189" s="129"/>
      <c r="KF189" s="129"/>
      <c r="KP189" s="129"/>
    </row>
    <row xmlns:x14ac="http://schemas.microsoft.com/office/spreadsheetml/2009/9/ac" r="190" s="3" customFormat="true" x14ac:dyDescent="0.25">
      <c r="A190" s="415"/>
      <c r="B190" s="129"/>
      <c r="L190" s="129"/>
      <c r="V190" s="129"/>
      <c r="AF190" s="129"/>
      <c r="AP190" s="129"/>
      <c r="AZ190" s="129"/>
      <c r="BJ190" s="129"/>
      <c r="BT190" s="129"/>
      <c r="CD190" s="129"/>
      <c r="CN190" s="129"/>
      <c r="CX190" s="129"/>
      <c r="DH190" s="129"/>
      <c r="DR190" s="129"/>
      <c r="DS190" s="129"/>
      <c r="EB190" s="129"/>
      <c r="EL190" s="129"/>
      <c r="EV190" s="129"/>
      <c r="FF190" s="129"/>
      <c r="FP190" s="129"/>
      <c r="FZ190" s="129"/>
      <c r="GJ190" s="129"/>
      <c r="GT190" s="129"/>
      <c r="HD190" s="129"/>
      <c r="HN190" s="129"/>
      <c r="HX190" s="129"/>
      <c r="IH190" s="129"/>
      <c r="IR190" s="129"/>
      <c r="JB190" s="129"/>
      <c r="JL190" s="129"/>
      <c r="JV190" s="129"/>
      <c r="KF190" s="129"/>
      <c r="KP190" s="129"/>
    </row>
    <row xmlns:x14ac="http://schemas.microsoft.com/office/spreadsheetml/2009/9/ac" r="191" s="3" customFormat="true" x14ac:dyDescent="0.25">
      <c r="A191" s="415"/>
      <c r="B191" s="129"/>
      <c r="L191" s="129"/>
      <c r="V191" s="129"/>
      <c r="AF191" s="129"/>
      <c r="AP191" s="129"/>
      <c r="AZ191" s="129"/>
      <c r="BJ191" s="129"/>
      <c r="BT191" s="129"/>
      <c r="CD191" s="129"/>
      <c r="CN191" s="129"/>
      <c r="CX191" s="129"/>
      <c r="DH191" s="129"/>
      <c r="DR191" s="129"/>
      <c r="DS191" s="129"/>
      <c r="EB191" s="129"/>
      <c r="EL191" s="129"/>
      <c r="EV191" s="129"/>
      <c r="FF191" s="129"/>
      <c r="FP191" s="129"/>
      <c r="FZ191" s="129"/>
      <c r="GJ191" s="129"/>
      <c r="GT191" s="129"/>
      <c r="HD191" s="129"/>
      <c r="HN191" s="129"/>
      <c r="HX191" s="129"/>
      <c r="IH191" s="129"/>
      <c r="IR191" s="129"/>
      <c r="JB191" s="129"/>
      <c r="JL191" s="129"/>
      <c r="JV191" s="129"/>
      <c r="KF191" s="129"/>
      <c r="KP191" s="129"/>
    </row>
    <row xmlns:x14ac="http://schemas.microsoft.com/office/spreadsheetml/2009/9/ac" r="192" s="3" customFormat="true" x14ac:dyDescent="0.25">
      <c r="A192" s="415"/>
      <c r="B192" s="129"/>
      <c r="L192" s="129"/>
      <c r="V192" s="129"/>
      <c r="AF192" s="129"/>
      <c r="AP192" s="129"/>
      <c r="AZ192" s="129"/>
      <c r="BJ192" s="129"/>
      <c r="BT192" s="129"/>
      <c r="CD192" s="129"/>
      <c r="CN192" s="129"/>
      <c r="CX192" s="129"/>
      <c r="DH192" s="129"/>
      <c r="DR192" s="129"/>
      <c r="DS192" s="129"/>
      <c r="EB192" s="129"/>
      <c r="EL192" s="129"/>
      <c r="EV192" s="129"/>
      <c r="FF192" s="129"/>
      <c r="FP192" s="129"/>
      <c r="FZ192" s="129"/>
      <c r="GJ192" s="129"/>
      <c r="GT192" s="129"/>
      <c r="HD192" s="129"/>
      <c r="HN192" s="129"/>
      <c r="HX192" s="129"/>
      <c r="IH192" s="129"/>
      <c r="IR192" s="129"/>
      <c r="JB192" s="129"/>
      <c r="JL192" s="129"/>
      <c r="JV192" s="129"/>
      <c r="KF192" s="129"/>
      <c r="KP192" s="129"/>
    </row>
    <row xmlns:x14ac="http://schemas.microsoft.com/office/spreadsheetml/2009/9/ac" r="193" s="3" customFormat="true" x14ac:dyDescent="0.25">
      <c r="A193" s="415"/>
      <c r="B193" s="129"/>
      <c r="L193" s="129"/>
      <c r="V193" s="129"/>
      <c r="AF193" s="129"/>
      <c r="AP193" s="129"/>
      <c r="AZ193" s="129"/>
      <c r="BJ193" s="129"/>
      <c r="BT193" s="129"/>
      <c r="CD193" s="129"/>
      <c r="CN193" s="129"/>
      <c r="CX193" s="129"/>
      <c r="DH193" s="129"/>
      <c r="DR193" s="129"/>
      <c r="DS193" s="129"/>
      <c r="EB193" s="129"/>
      <c r="EL193" s="129"/>
      <c r="EV193" s="129"/>
      <c r="FF193" s="129"/>
      <c r="FP193" s="129"/>
      <c r="FZ193" s="129"/>
      <c r="GJ193" s="129"/>
      <c r="GT193" s="129"/>
      <c r="HD193" s="129"/>
      <c r="HN193" s="129"/>
      <c r="HX193" s="129"/>
      <c r="IH193" s="129"/>
      <c r="IR193" s="129"/>
      <c r="JB193" s="129"/>
      <c r="JL193" s="129"/>
      <c r="JV193" s="129"/>
      <c r="KF193" s="129"/>
      <c r="KP193" s="129"/>
    </row>
    <row xmlns:x14ac="http://schemas.microsoft.com/office/spreadsheetml/2009/9/ac" r="194" s="3" customFormat="true" x14ac:dyDescent="0.25">
      <c r="A194" s="415"/>
      <c r="B194" s="129"/>
      <c r="L194" s="129"/>
      <c r="V194" s="129"/>
      <c r="AF194" s="129"/>
      <c r="AP194" s="129"/>
      <c r="AZ194" s="129"/>
      <c r="BJ194" s="129"/>
      <c r="BT194" s="129"/>
      <c r="CD194" s="129"/>
      <c r="CN194" s="129"/>
      <c r="CX194" s="129"/>
      <c r="DH194" s="129"/>
      <c r="DR194" s="129"/>
      <c r="DS194" s="129"/>
      <c r="EB194" s="129"/>
      <c r="EL194" s="129"/>
      <c r="EV194" s="129"/>
      <c r="FF194" s="129"/>
      <c r="FP194" s="129"/>
      <c r="FZ194" s="129"/>
      <c r="GJ194" s="129"/>
      <c r="GT194" s="129"/>
      <c r="HD194" s="129"/>
      <c r="HN194" s="129"/>
      <c r="HX194" s="129"/>
      <c r="IH194" s="129"/>
      <c r="IR194" s="129"/>
      <c r="JB194" s="129"/>
      <c r="JL194" s="129"/>
      <c r="JV194" s="129"/>
      <c r="KF194" s="129"/>
      <c r="KP194" s="129"/>
    </row>
    <row xmlns:x14ac="http://schemas.microsoft.com/office/spreadsheetml/2009/9/ac" r="195" s="3" customFormat="true" x14ac:dyDescent="0.25">
      <c r="A195" s="415"/>
      <c r="B195" s="129"/>
      <c r="L195" s="129"/>
      <c r="V195" s="129"/>
      <c r="AF195" s="129"/>
      <c r="AP195" s="129"/>
      <c r="AZ195" s="129"/>
      <c r="BJ195" s="129"/>
      <c r="BT195" s="129"/>
      <c r="CD195" s="129"/>
      <c r="CN195" s="129"/>
      <c r="CX195" s="129"/>
      <c r="DH195" s="129"/>
      <c r="DR195" s="129"/>
      <c r="DS195" s="129"/>
      <c r="EB195" s="129"/>
      <c r="EL195" s="129"/>
      <c r="EV195" s="129"/>
      <c r="FF195" s="129"/>
      <c r="FP195" s="129"/>
      <c r="FZ195" s="129"/>
      <c r="GJ195" s="129"/>
      <c r="GT195" s="129"/>
      <c r="HD195" s="129"/>
      <c r="HN195" s="129"/>
      <c r="HX195" s="129"/>
      <c r="IH195" s="129"/>
      <c r="IR195" s="129"/>
      <c r="JB195" s="129"/>
      <c r="JL195" s="129"/>
      <c r="JV195" s="129"/>
      <c r="KF195" s="129"/>
      <c r="KP195" s="129"/>
    </row>
    <row xmlns:x14ac="http://schemas.microsoft.com/office/spreadsheetml/2009/9/ac" r="196" s="3" customFormat="true" x14ac:dyDescent="0.25">
      <c r="A196" s="415"/>
      <c r="B196" s="129"/>
      <c r="L196" s="129"/>
      <c r="V196" s="129"/>
      <c r="AF196" s="129"/>
      <c r="AP196" s="129"/>
      <c r="AZ196" s="129"/>
      <c r="BJ196" s="129"/>
      <c r="BT196" s="129"/>
      <c r="CD196" s="129"/>
      <c r="CN196" s="129"/>
      <c r="CX196" s="129"/>
      <c r="DH196" s="129"/>
      <c r="DR196" s="129"/>
      <c r="DS196" s="129"/>
      <c r="EB196" s="129"/>
      <c r="EL196" s="129"/>
      <c r="EV196" s="129"/>
      <c r="FF196" s="129"/>
      <c r="FP196" s="129"/>
      <c r="FZ196" s="129"/>
      <c r="GJ196" s="129"/>
      <c r="GT196" s="129"/>
      <c r="HD196" s="129"/>
      <c r="HN196" s="129"/>
      <c r="HX196" s="129"/>
      <c r="IH196" s="129"/>
      <c r="IR196" s="129"/>
      <c r="JB196" s="129"/>
      <c r="JL196" s="129"/>
      <c r="JV196" s="129"/>
      <c r="KF196" s="129"/>
      <c r="KP196" s="129"/>
    </row>
    <row xmlns:x14ac="http://schemas.microsoft.com/office/spreadsheetml/2009/9/ac" r="197" s="3" customFormat="true" x14ac:dyDescent="0.25">
      <c r="A197" s="415"/>
      <c r="B197" s="129"/>
      <c r="L197" s="129"/>
      <c r="V197" s="129"/>
      <c r="AF197" s="129"/>
      <c r="AP197" s="129"/>
      <c r="AZ197" s="129"/>
      <c r="BJ197" s="129"/>
      <c r="BT197" s="129"/>
      <c r="CD197" s="129"/>
      <c r="CN197" s="129"/>
      <c r="CX197" s="129"/>
      <c r="DH197" s="129"/>
      <c r="DR197" s="129"/>
      <c r="DS197" s="129"/>
      <c r="EB197" s="129"/>
      <c r="EL197" s="129"/>
      <c r="EV197" s="129"/>
      <c r="FF197" s="129"/>
      <c r="FP197" s="129"/>
      <c r="FZ197" s="129"/>
      <c r="GJ197" s="129"/>
      <c r="GT197" s="129"/>
      <c r="HD197" s="129"/>
      <c r="HN197" s="129"/>
      <c r="HX197" s="129"/>
      <c r="IH197" s="129"/>
      <c r="IR197" s="129"/>
      <c r="JB197" s="129"/>
      <c r="JL197" s="129"/>
      <c r="JV197" s="129"/>
      <c r="KF197" s="129"/>
      <c r="KP197" s="129"/>
    </row>
    <row xmlns:x14ac="http://schemas.microsoft.com/office/spreadsheetml/2009/9/ac" r="198" s="3" customFormat="true" x14ac:dyDescent="0.25">
      <c r="A198" s="415"/>
      <c r="B198" s="129"/>
      <c r="L198" s="129"/>
      <c r="V198" s="129"/>
      <c r="AF198" s="129"/>
      <c r="AP198" s="129"/>
      <c r="AZ198" s="129"/>
      <c r="BJ198" s="129"/>
      <c r="BT198" s="129"/>
      <c r="CD198" s="129"/>
      <c r="CN198" s="129"/>
      <c r="CX198" s="129"/>
      <c r="DH198" s="129"/>
      <c r="DR198" s="129"/>
      <c r="DS198" s="129"/>
      <c r="EB198" s="129"/>
      <c r="EL198" s="129"/>
      <c r="EV198" s="129"/>
      <c r="FF198" s="129"/>
      <c r="FP198" s="129"/>
      <c r="FZ198" s="129"/>
      <c r="GJ198" s="129"/>
      <c r="GT198" s="129"/>
      <c r="HD198" s="129"/>
      <c r="HN198" s="129"/>
      <c r="HX198" s="129"/>
      <c r="IH198" s="129"/>
      <c r="IR198" s="129"/>
      <c r="JB198" s="129"/>
      <c r="JL198" s="129"/>
      <c r="JV198" s="129"/>
      <c r="KF198" s="129"/>
      <c r="KP198" s="129"/>
    </row>
    <row xmlns:x14ac="http://schemas.microsoft.com/office/spreadsheetml/2009/9/ac" r="199" s="3" customFormat="true" x14ac:dyDescent="0.25">
      <c r="A199" s="415"/>
      <c r="B199" s="129"/>
      <c r="L199" s="129"/>
      <c r="V199" s="129"/>
      <c r="AF199" s="129"/>
      <c r="AP199" s="129"/>
      <c r="AZ199" s="129"/>
      <c r="BJ199" s="129"/>
      <c r="BT199" s="129"/>
      <c r="CD199" s="129"/>
      <c r="CN199" s="129"/>
      <c r="CX199" s="129"/>
      <c r="DH199" s="129"/>
      <c r="DR199" s="129"/>
      <c r="DS199" s="129"/>
      <c r="EB199" s="129"/>
      <c r="EL199" s="129"/>
      <c r="EV199" s="129"/>
      <c r="FF199" s="129"/>
      <c r="FP199" s="129"/>
      <c r="FZ199" s="129"/>
      <c r="GJ199" s="129"/>
      <c r="GT199" s="129"/>
      <c r="HD199" s="129"/>
      <c r="HN199" s="129"/>
      <c r="HX199" s="129"/>
      <c r="IH199" s="129"/>
      <c r="IR199" s="129"/>
      <c r="JB199" s="129"/>
      <c r="JL199" s="129"/>
      <c r="JV199" s="129"/>
      <c r="KF199" s="129"/>
      <c r="KP199" s="129"/>
    </row>
    <row xmlns:x14ac="http://schemas.microsoft.com/office/spreadsheetml/2009/9/ac" r="200" s="3" customFormat="true" x14ac:dyDescent="0.25">
      <c r="A200" s="415"/>
      <c r="B200" s="129"/>
      <c r="L200" s="129"/>
      <c r="V200" s="129"/>
      <c r="AF200" s="129"/>
      <c r="AP200" s="129"/>
      <c r="AZ200" s="129"/>
      <c r="BJ200" s="129"/>
      <c r="BT200" s="129"/>
      <c r="CD200" s="129"/>
      <c r="CN200" s="129"/>
      <c r="CX200" s="129"/>
      <c r="DH200" s="129"/>
      <c r="DR200" s="129"/>
      <c r="DS200" s="129"/>
      <c r="EB200" s="129"/>
      <c r="EL200" s="129"/>
      <c r="EV200" s="129"/>
      <c r="FF200" s="129"/>
      <c r="FP200" s="129"/>
      <c r="FZ200" s="129"/>
      <c r="GJ200" s="129"/>
      <c r="GT200" s="129"/>
      <c r="HD200" s="129"/>
      <c r="HN200" s="129"/>
      <c r="HX200" s="129"/>
      <c r="IH200" s="129"/>
      <c r="IR200" s="129"/>
      <c r="JB200" s="129"/>
      <c r="JL200" s="129"/>
      <c r="JV200" s="129"/>
      <c r="KF200" s="129"/>
      <c r="KP200" s="129"/>
    </row>
    <row xmlns:x14ac="http://schemas.microsoft.com/office/spreadsheetml/2009/9/ac" r="201" s="3" customFormat="true" x14ac:dyDescent="0.25">
      <c r="A201" s="415"/>
      <c r="B201" s="129"/>
      <c r="L201" s="129"/>
      <c r="V201" s="129"/>
      <c r="AF201" s="129"/>
      <c r="AP201" s="129"/>
      <c r="AZ201" s="129"/>
      <c r="BJ201" s="129"/>
      <c r="BT201" s="129"/>
      <c r="CD201" s="129"/>
      <c r="CN201" s="129"/>
      <c r="CX201" s="129"/>
      <c r="DH201" s="129"/>
      <c r="DR201" s="129"/>
      <c r="DS201" s="129"/>
      <c r="EB201" s="129"/>
      <c r="EL201" s="129"/>
      <c r="EV201" s="129"/>
      <c r="FF201" s="129"/>
      <c r="FP201" s="129"/>
      <c r="FZ201" s="129"/>
      <c r="GJ201" s="129"/>
      <c r="GT201" s="129"/>
      <c r="HD201" s="129"/>
      <c r="HN201" s="129"/>
      <c r="HX201" s="129"/>
      <c r="IH201" s="129"/>
      <c r="IR201" s="129"/>
      <c r="JB201" s="129"/>
      <c r="JL201" s="129"/>
      <c r="JV201" s="129"/>
      <c r="KF201" s="129"/>
      <c r="KP201" s="129"/>
    </row>
    <row xmlns:x14ac="http://schemas.microsoft.com/office/spreadsheetml/2009/9/ac" r="202" s="3" customFormat="true" x14ac:dyDescent="0.25">
      <c r="A202" s="415"/>
      <c r="B202" s="129"/>
      <c r="L202" s="129"/>
      <c r="V202" s="129"/>
      <c r="AF202" s="129"/>
      <c r="AP202" s="129"/>
      <c r="AZ202" s="129"/>
      <c r="BJ202" s="129"/>
      <c r="BT202" s="129"/>
      <c r="CD202" s="129"/>
      <c r="CN202" s="129"/>
      <c r="CX202" s="129"/>
      <c r="DH202" s="129"/>
      <c r="DR202" s="129"/>
      <c r="DS202" s="129"/>
      <c r="EB202" s="129"/>
      <c r="EL202" s="129"/>
      <c r="EV202" s="129"/>
      <c r="FF202" s="129"/>
      <c r="FP202" s="129"/>
      <c r="FZ202" s="129"/>
      <c r="GJ202" s="129"/>
      <c r="GT202" s="129"/>
      <c r="HD202" s="129"/>
      <c r="HN202" s="129"/>
      <c r="HX202" s="129"/>
      <c r="IH202" s="129"/>
      <c r="IR202" s="129"/>
      <c r="JB202" s="129"/>
      <c r="JL202" s="129"/>
      <c r="JV202" s="129"/>
      <c r="KF202" s="129"/>
      <c r="KP202" s="129"/>
    </row>
    <row xmlns:x14ac="http://schemas.microsoft.com/office/spreadsheetml/2009/9/ac" r="203" s="3" customFormat="true" x14ac:dyDescent="0.25">
      <c r="A203" s="415"/>
      <c r="B203" s="129"/>
      <c r="L203" s="129"/>
      <c r="V203" s="129"/>
      <c r="AF203" s="129"/>
      <c r="AP203" s="129"/>
      <c r="AZ203" s="129"/>
      <c r="BJ203" s="129"/>
      <c r="BT203" s="129"/>
      <c r="CD203" s="129"/>
      <c r="CN203" s="129"/>
      <c r="CX203" s="129"/>
      <c r="DH203" s="129"/>
      <c r="DR203" s="129"/>
      <c r="DS203" s="129"/>
      <c r="EB203" s="129"/>
      <c r="EL203" s="129"/>
      <c r="EV203" s="129"/>
      <c r="FF203" s="129"/>
      <c r="FP203" s="129"/>
      <c r="FZ203" s="129"/>
      <c r="GJ203" s="129"/>
      <c r="GT203" s="129"/>
      <c r="HD203" s="129"/>
      <c r="HN203" s="129"/>
      <c r="HX203" s="129"/>
      <c r="IH203" s="129"/>
      <c r="IR203" s="129"/>
      <c r="JB203" s="129"/>
      <c r="JL203" s="129"/>
      <c r="JV203" s="129"/>
      <c r="KF203" s="129"/>
      <c r="KP203" s="129"/>
    </row>
    <row xmlns:x14ac="http://schemas.microsoft.com/office/spreadsheetml/2009/9/ac" r="204" s="3" customFormat="true" x14ac:dyDescent="0.25">
      <c r="A204" s="415"/>
      <c r="B204" s="129"/>
      <c r="L204" s="129"/>
      <c r="V204" s="129"/>
      <c r="AF204" s="129"/>
      <c r="AP204" s="129"/>
      <c r="AZ204" s="129"/>
      <c r="BJ204" s="129"/>
      <c r="BT204" s="129"/>
      <c r="CD204" s="129"/>
      <c r="CN204" s="129"/>
      <c r="CX204" s="129"/>
      <c r="DH204" s="129"/>
      <c r="DR204" s="129"/>
      <c r="DS204" s="129"/>
      <c r="EB204" s="129"/>
      <c r="EL204" s="129"/>
      <c r="EV204" s="129"/>
      <c r="FF204" s="129"/>
      <c r="FP204" s="129"/>
      <c r="FZ204" s="129"/>
      <c r="GJ204" s="129"/>
      <c r="GT204" s="129"/>
      <c r="HD204" s="129"/>
      <c r="HN204" s="129"/>
      <c r="HX204" s="129"/>
      <c r="IH204" s="129"/>
      <c r="IR204" s="129"/>
      <c r="JB204" s="129"/>
      <c r="JL204" s="129"/>
      <c r="JV204" s="129"/>
      <c r="KF204" s="129"/>
      <c r="KP204" s="129"/>
    </row>
    <row xmlns:x14ac="http://schemas.microsoft.com/office/spreadsheetml/2009/9/ac" r="205" s="3" customFormat="true" x14ac:dyDescent="0.25">
      <c r="A205" s="415"/>
      <c r="B205" s="129"/>
      <c r="L205" s="129"/>
      <c r="V205" s="129"/>
      <c r="AF205" s="129"/>
      <c r="AP205" s="129"/>
      <c r="AZ205" s="129"/>
      <c r="BJ205" s="129"/>
      <c r="BT205" s="129"/>
      <c r="CD205" s="129"/>
      <c r="CN205" s="129"/>
      <c r="CX205" s="129"/>
      <c r="DH205" s="129"/>
      <c r="DR205" s="129"/>
      <c r="DS205" s="129"/>
      <c r="EB205" s="129"/>
      <c r="EL205" s="129"/>
      <c r="EV205" s="129"/>
      <c r="FF205" s="129"/>
      <c r="FP205" s="129"/>
      <c r="FZ205" s="129"/>
      <c r="GJ205" s="129"/>
      <c r="GT205" s="129"/>
      <c r="HD205" s="129"/>
      <c r="HN205" s="129"/>
      <c r="HX205" s="129"/>
      <c r="IH205" s="129"/>
      <c r="IR205" s="129"/>
      <c r="JB205" s="129"/>
      <c r="JL205" s="129"/>
      <c r="JV205" s="129"/>
      <c r="KF205" s="129"/>
      <c r="KP205" s="129"/>
    </row>
    <row xmlns:x14ac="http://schemas.microsoft.com/office/spreadsheetml/2009/9/ac" r="206" s="3" customFormat="true" x14ac:dyDescent="0.25">
      <c r="A206" s="415"/>
      <c r="B206" s="129"/>
      <c r="L206" s="129"/>
      <c r="V206" s="129"/>
      <c r="AF206" s="129"/>
      <c r="AP206" s="129"/>
      <c r="AZ206" s="129"/>
      <c r="BJ206" s="129"/>
      <c r="BT206" s="129"/>
      <c r="CD206" s="129"/>
      <c r="CN206" s="129"/>
      <c r="CX206" s="129"/>
      <c r="DH206" s="129"/>
      <c r="DR206" s="129"/>
      <c r="DS206" s="129"/>
      <c r="EB206" s="129"/>
      <c r="EL206" s="129"/>
      <c r="EV206" s="129"/>
      <c r="FF206" s="129"/>
      <c r="FP206" s="129"/>
      <c r="FZ206" s="129"/>
      <c r="GJ206" s="129"/>
      <c r="GT206" s="129"/>
      <c r="HD206" s="129"/>
      <c r="HN206" s="129"/>
      <c r="HX206" s="129"/>
      <c r="IH206" s="129"/>
      <c r="IR206" s="129"/>
      <c r="JB206" s="129"/>
      <c r="JL206" s="129"/>
      <c r="JV206" s="129"/>
      <c r="KF206" s="129"/>
      <c r="KP206" s="129"/>
    </row>
    <row xmlns:x14ac="http://schemas.microsoft.com/office/spreadsheetml/2009/9/ac" r="207" s="3" customFormat="true" x14ac:dyDescent="0.25">
      <c r="A207" s="415"/>
      <c r="B207" s="129"/>
      <c r="L207" s="129"/>
      <c r="V207" s="129"/>
      <c r="AF207" s="129"/>
      <c r="AP207" s="129"/>
      <c r="AZ207" s="129"/>
      <c r="BJ207" s="129"/>
      <c r="BT207" s="129"/>
      <c r="CD207" s="129"/>
      <c r="CN207" s="129"/>
      <c r="CX207" s="129"/>
      <c r="DH207" s="129"/>
      <c r="DR207" s="129"/>
      <c r="DS207" s="129"/>
      <c r="EB207" s="129"/>
      <c r="EL207" s="129"/>
      <c r="EV207" s="129"/>
      <c r="FF207" s="129"/>
      <c r="FP207" s="129"/>
      <c r="FZ207" s="129"/>
      <c r="GJ207" s="129"/>
      <c r="GT207" s="129"/>
      <c r="HD207" s="129"/>
      <c r="HN207" s="129"/>
      <c r="HX207" s="129"/>
      <c r="IH207" s="129"/>
      <c r="IR207" s="129"/>
      <c r="JB207" s="129"/>
      <c r="JL207" s="129"/>
      <c r="JV207" s="129"/>
      <c r="KF207" s="129"/>
      <c r="KP207" s="129"/>
    </row>
    <row xmlns:x14ac="http://schemas.microsoft.com/office/spreadsheetml/2009/9/ac" r="208" s="3" customFormat="true" x14ac:dyDescent="0.25">
      <c r="A208" s="415"/>
      <c r="B208" s="129"/>
      <c r="L208" s="129"/>
      <c r="V208" s="129"/>
      <c r="AF208" s="129"/>
      <c r="AP208" s="129"/>
      <c r="AZ208" s="129"/>
      <c r="BJ208" s="129"/>
      <c r="BT208" s="129"/>
      <c r="CD208" s="129"/>
      <c r="CN208" s="129"/>
      <c r="CX208" s="129"/>
      <c r="DH208" s="129"/>
      <c r="DR208" s="129"/>
      <c r="DS208" s="129"/>
      <c r="EB208" s="129"/>
      <c r="EL208" s="129"/>
      <c r="EV208" s="129"/>
      <c r="FF208" s="129"/>
      <c r="FP208" s="129"/>
      <c r="FZ208" s="129"/>
      <c r="GJ208" s="129"/>
      <c r="GT208" s="129"/>
      <c r="HD208" s="129"/>
      <c r="HN208" s="129"/>
      <c r="HX208" s="129"/>
      <c r="IH208" s="129"/>
      <c r="IR208" s="129"/>
      <c r="JB208" s="129"/>
      <c r="JL208" s="129"/>
      <c r="JV208" s="129"/>
      <c r="KF208" s="129"/>
      <c r="KP208" s="129"/>
    </row>
    <row xmlns:x14ac="http://schemas.microsoft.com/office/spreadsheetml/2009/9/ac" r="209" s="3" customFormat="true" x14ac:dyDescent="0.25">
      <c r="A209" s="415"/>
      <c r="B209" s="129"/>
      <c r="L209" s="129"/>
      <c r="V209" s="129"/>
      <c r="AF209" s="129"/>
      <c r="AP209" s="129"/>
      <c r="AZ209" s="129"/>
      <c r="BJ209" s="129"/>
      <c r="BT209" s="129"/>
      <c r="CD209" s="129"/>
      <c r="CN209" s="129"/>
      <c r="CX209" s="129"/>
      <c r="DH209" s="129"/>
      <c r="DR209" s="129"/>
      <c r="DS209" s="129"/>
      <c r="EB209" s="129"/>
      <c r="EL209" s="129"/>
      <c r="EV209" s="129"/>
      <c r="FF209" s="129"/>
      <c r="FP209" s="129"/>
      <c r="FZ209" s="129"/>
      <c r="GJ209" s="129"/>
      <c r="GT209" s="129"/>
      <c r="HD209" s="129"/>
      <c r="HN209" s="129"/>
      <c r="HX209" s="129"/>
      <c r="IH209" s="129"/>
      <c r="IR209" s="129"/>
      <c r="JB209" s="129"/>
      <c r="JL209" s="129"/>
      <c r="JV209" s="129"/>
      <c r="KF209" s="129"/>
      <c r="KP209" s="129"/>
    </row>
    <row xmlns:x14ac="http://schemas.microsoft.com/office/spreadsheetml/2009/9/ac" r="210" s="3" customFormat="true" x14ac:dyDescent="0.25">
      <c r="A210" s="415"/>
      <c r="B210" s="129"/>
      <c r="L210" s="129"/>
      <c r="V210" s="129"/>
      <c r="AF210" s="129"/>
      <c r="AP210" s="129"/>
      <c r="AZ210" s="129"/>
      <c r="BJ210" s="129"/>
      <c r="BT210" s="129"/>
      <c r="CD210" s="129"/>
      <c r="CN210" s="129"/>
      <c r="CX210" s="129"/>
      <c r="DH210" s="129"/>
      <c r="DR210" s="129"/>
      <c r="DS210" s="129"/>
      <c r="EB210" s="129"/>
      <c r="EL210" s="129"/>
      <c r="EV210" s="129"/>
      <c r="FF210" s="129"/>
      <c r="FP210" s="129"/>
      <c r="FZ210" s="129"/>
      <c r="GJ210" s="129"/>
      <c r="GT210" s="129"/>
      <c r="HD210" s="129"/>
      <c r="HN210" s="129"/>
      <c r="HX210" s="129"/>
      <c r="IH210" s="129"/>
      <c r="IR210" s="129"/>
      <c r="JB210" s="129"/>
      <c r="JL210" s="129"/>
      <c r="JV210" s="129"/>
      <c r="KF210" s="129"/>
      <c r="KP210" s="129"/>
    </row>
    <row xmlns:x14ac="http://schemas.microsoft.com/office/spreadsheetml/2009/9/ac" r="211" s="3" customFormat="true" x14ac:dyDescent="0.25">
      <c r="A211" s="415"/>
      <c r="B211" s="129"/>
      <c r="L211" s="129"/>
      <c r="V211" s="129"/>
      <c r="AF211" s="129"/>
      <c r="AP211" s="129"/>
      <c r="AZ211" s="129"/>
      <c r="BJ211" s="129"/>
      <c r="BT211" s="129"/>
      <c r="CD211" s="129"/>
      <c r="CN211" s="129"/>
      <c r="CX211" s="129"/>
      <c r="DH211" s="129"/>
      <c r="DR211" s="129"/>
      <c r="DS211" s="129"/>
      <c r="EB211" s="129"/>
      <c r="EL211" s="129"/>
      <c r="EV211" s="129"/>
      <c r="FF211" s="129"/>
      <c r="FP211" s="129"/>
      <c r="FZ211" s="129"/>
      <c r="GJ211" s="129"/>
      <c r="GT211" s="129"/>
      <c r="HD211" s="129"/>
      <c r="HN211" s="129"/>
      <c r="HX211" s="129"/>
      <c r="IH211" s="129"/>
      <c r="IR211" s="129"/>
      <c r="JB211" s="129"/>
      <c r="JL211" s="129"/>
      <c r="JV211" s="129"/>
      <c r="KF211" s="129"/>
      <c r="KP211" s="129"/>
    </row>
    <row xmlns:x14ac="http://schemas.microsoft.com/office/spreadsheetml/2009/9/ac" r="212" s="3" customFormat="true" x14ac:dyDescent="0.25">
      <c r="A212" s="415"/>
      <c r="B212" s="129"/>
      <c r="L212" s="129"/>
      <c r="V212" s="129"/>
      <c r="AF212" s="129"/>
      <c r="AP212" s="129"/>
      <c r="AZ212" s="129"/>
      <c r="BJ212" s="129"/>
      <c r="BT212" s="129"/>
      <c r="CD212" s="129"/>
      <c r="CN212" s="129"/>
      <c r="CX212" s="129"/>
      <c r="DH212" s="129"/>
      <c r="DR212" s="129"/>
      <c r="DS212" s="129"/>
      <c r="EB212" s="129"/>
      <c r="EL212" s="129"/>
      <c r="EV212" s="129"/>
      <c r="FF212" s="129"/>
      <c r="FP212" s="129"/>
      <c r="FZ212" s="129"/>
      <c r="GJ212" s="129"/>
      <c r="GT212" s="129"/>
      <c r="HD212" s="129"/>
      <c r="HN212" s="129"/>
      <c r="HX212" s="129"/>
      <c r="IH212" s="129"/>
      <c r="IR212" s="129"/>
      <c r="JB212" s="129"/>
      <c r="JL212" s="129"/>
      <c r="JV212" s="129"/>
      <c r="KF212" s="129"/>
      <c r="KP212" s="129"/>
    </row>
    <row xmlns:x14ac="http://schemas.microsoft.com/office/spreadsheetml/2009/9/ac" r="213" s="3" customFormat="true" x14ac:dyDescent="0.25">
      <c r="A213" s="415"/>
      <c r="B213" s="129"/>
      <c r="L213" s="129"/>
      <c r="V213" s="129"/>
      <c r="AF213" s="129"/>
      <c r="AP213" s="129"/>
      <c r="AZ213" s="129"/>
      <c r="BJ213" s="129"/>
      <c r="BT213" s="129"/>
      <c r="CD213" s="129"/>
      <c r="CN213" s="129"/>
      <c r="CX213" s="129"/>
      <c r="DH213" s="129"/>
      <c r="DR213" s="129"/>
      <c r="DS213" s="129"/>
      <c r="EB213" s="129"/>
      <c r="EL213" s="129"/>
      <c r="EV213" s="129"/>
      <c r="FF213" s="129"/>
      <c r="FP213" s="129"/>
      <c r="FZ213" s="129"/>
      <c r="GJ213" s="129"/>
      <c r="GT213" s="129"/>
      <c r="HD213" s="129"/>
      <c r="HN213" s="129"/>
      <c r="HX213" s="129"/>
      <c r="IH213" s="129"/>
      <c r="IR213" s="129"/>
      <c r="JB213" s="129"/>
      <c r="JL213" s="129"/>
      <c r="JV213" s="129"/>
      <c r="KF213" s="129"/>
      <c r="KP213" s="129"/>
    </row>
    <row xmlns:x14ac="http://schemas.microsoft.com/office/spreadsheetml/2009/9/ac" r="214" s="3" customFormat="true" x14ac:dyDescent="0.25">
      <c r="A214" s="415"/>
      <c r="B214" s="129"/>
      <c r="L214" s="129"/>
      <c r="V214" s="129"/>
      <c r="AF214" s="129"/>
      <c r="AP214" s="129"/>
      <c r="AZ214" s="129"/>
      <c r="BJ214" s="129"/>
      <c r="BT214" s="129"/>
      <c r="CD214" s="129"/>
      <c r="CN214" s="129"/>
      <c r="CX214" s="129"/>
      <c r="DH214" s="129"/>
      <c r="DR214" s="129"/>
      <c r="DS214" s="129"/>
      <c r="EB214" s="129"/>
      <c r="EL214" s="129"/>
      <c r="EV214" s="129"/>
      <c r="FF214" s="129"/>
      <c r="FP214" s="129"/>
      <c r="FZ214" s="129"/>
      <c r="GJ214" s="129"/>
      <c r="GT214" s="129"/>
      <c r="HD214" s="129"/>
      <c r="HN214" s="129"/>
      <c r="HX214" s="129"/>
      <c r="IH214" s="129"/>
      <c r="IR214" s="129"/>
      <c r="JB214" s="129"/>
      <c r="JL214" s="129"/>
      <c r="JV214" s="129"/>
      <c r="KF214" s="129"/>
      <c r="KP214" s="129"/>
    </row>
    <row xmlns:x14ac="http://schemas.microsoft.com/office/spreadsheetml/2009/9/ac" r="215" s="3" customFormat="true" x14ac:dyDescent="0.25">
      <c r="A215" s="415"/>
      <c r="B215" s="129"/>
      <c r="L215" s="129"/>
      <c r="V215" s="129"/>
      <c r="AF215" s="129"/>
      <c r="AP215" s="129"/>
      <c r="AZ215" s="129"/>
      <c r="BJ215" s="129"/>
      <c r="BT215" s="129"/>
      <c r="CD215" s="129"/>
      <c r="CN215" s="129"/>
      <c r="CX215" s="129"/>
      <c r="DH215" s="129"/>
      <c r="DR215" s="129"/>
      <c r="DS215" s="129"/>
      <c r="EB215" s="129"/>
      <c r="EL215" s="129"/>
      <c r="EV215" s="129"/>
      <c r="FF215" s="129"/>
      <c r="FP215" s="129"/>
      <c r="FZ215" s="129"/>
      <c r="GJ215" s="129"/>
      <c r="GT215" s="129"/>
      <c r="HD215" s="129"/>
      <c r="HN215" s="129"/>
      <c r="HX215" s="129"/>
      <c r="IH215" s="129"/>
      <c r="IR215" s="129"/>
      <c r="JB215" s="129"/>
      <c r="JL215" s="129"/>
      <c r="JV215" s="129"/>
      <c r="KF215" s="129"/>
      <c r="KP215" s="129"/>
    </row>
    <row xmlns:x14ac="http://schemas.microsoft.com/office/spreadsheetml/2009/9/ac" r="216" s="3" customFormat="true" x14ac:dyDescent="0.25">
      <c r="A216" s="415"/>
      <c r="B216" s="129"/>
      <c r="L216" s="129"/>
      <c r="V216" s="129"/>
      <c r="AF216" s="129"/>
      <c r="AP216" s="129"/>
      <c r="AZ216" s="129"/>
      <c r="BJ216" s="129"/>
      <c r="BT216" s="129"/>
      <c r="CD216" s="129"/>
      <c r="CN216" s="129"/>
      <c r="CX216" s="129"/>
      <c r="DH216" s="129"/>
      <c r="DR216" s="129"/>
      <c r="DS216" s="129"/>
      <c r="EB216" s="129"/>
      <c r="EL216" s="129"/>
      <c r="EV216" s="129"/>
      <c r="FF216" s="129"/>
      <c r="FP216" s="129"/>
      <c r="FZ216" s="129"/>
      <c r="GJ216" s="129"/>
      <c r="GT216" s="129"/>
      <c r="HD216" s="129"/>
      <c r="HN216" s="129"/>
      <c r="HX216" s="129"/>
      <c r="IH216" s="129"/>
      <c r="IR216" s="129"/>
      <c r="JB216" s="129"/>
      <c r="JL216" s="129"/>
      <c r="JV216" s="129"/>
      <c r="KF216" s="129"/>
      <c r="KP216" s="129"/>
    </row>
    <row xmlns:x14ac="http://schemas.microsoft.com/office/spreadsheetml/2009/9/ac" r="217" s="3" customFormat="true" x14ac:dyDescent="0.25">
      <c r="A217" s="415"/>
      <c r="B217" s="129"/>
      <c r="L217" s="129"/>
      <c r="V217" s="129"/>
      <c r="AF217" s="129"/>
      <c r="AP217" s="129"/>
      <c r="AZ217" s="129"/>
      <c r="BJ217" s="129"/>
      <c r="BT217" s="129"/>
      <c r="CD217" s="129"/>
      <c r="CN217" s="129"/>
      <c r="CX217" s="129"/>
      <c r="DH217" s="129"/>
      <c r="DR217" s="129"/>
      <c r="DS217" s="129"/>
      <c r="EB217" s="129"/>
      <c r="EL217" s="129"/>
      <c r="EV217" s="129"/>
      <c r="FF217" s="129"/>
      <c r="FP217" s="129"/>
      <c r="FZ217" s="129"/>
      <c r="GJ217" s="129"/>
      <c r="GT217" s="129"/>
      <c r="HD217" s="129"/>
      <c r="HN217" s="129"/>
      <c r="HX217" s="129"/>
      <c r="IH217" s="129"/>
      <c r="IR217" s="129"/>
      <c r="JB217" s="129"/>
      <c r="JL217" s="129"/>
      <c r="JV217" s="129"/>
      <c r="KF217" s="129"/>
      <c r="KP217" s="129"/>
    </row>
    <row xmlns:x14ac="http://schemas.microsoft.com/office/spreadsheetml/2009/9/ac" r="218" s="3" customFormat="true" x14ac:dyDescent="0.25">
      <c r="A218" s="415"/>
      <c r="B218" s="129"/>
      <c r="L218" s="129"/>
      <c r="V218" s="129"/>
      <c r="AF218" s="129"/>
      <c r="AP218" s="129"/>
      <c r="AZ218" s="129"/>
      <c r="BJ218" s="129"/>
      <c r="BT218" s="129"/>
      <c r="CD218" s="129"/>
      <c r="CN218" s="129"/>
      <c r="CX218" s="129"/>
      <c r="DH218" s="129"/>
      <c r="DR218" s="129"/>
      <c r="DS218" s="129"/>
      <c r="EB218" s="129"/>
      <c r="EL218" s="129"/>
      <c r="EV218" s="129"/>
      <c r="FF218" s="129"/>
      <c r="FP218" s="129"/>
      <c r="FZ218" s="129"/>
      <c r="GJ218" s="129"/>
      <c r="GT218" s="129"/>
      <c r="HD218" s="129"/>
      <c r="HN218" s="129"/>
      <c r="HX218" s="129"/>
      <c r="IH218" s="129"/>
      <c r="IR218" s="129"/>
      <c r="JB218" s="129"/>
      <c r="JL218" s="129"/>
      <c r="JV218" s="129"/>
      <c r="KF218" s="129"/>
      <c r="KP218" s="129"/>
    </row>
    <row xmlns:x14ac="http://schemas.microsoft.com/office/spreadsheetml/2009/9/ac" r="219" s="3" customFormat="true" x14ac:dyDescent="0.25">
      <c r="A219" s="415"/>
      <c r="B219" s="129"/>
      <c r="L219" s="129"/>
      <c r="V219" s="129"/>
      <c r="AF219" s="129"/>
      <c r="AP219" s="129"/>
      <c r="AZ219" s="129"/>
      <c r="BJ219" s="129"/>
      <c r="BT219" s="129"/>
      <c r="CD219" s="129"/>
      <c r="CN219" s="129"/>
      <c r="CX219" s="129"/>
      <c r="DH219" s="129"/>
      <c r="DR219" s="129"/>
      <c r="DS219" s="129"/>
      <c r="EB219" s="129"/>
      <c r="EL219" s="129"/>
      <c r="EV219" s="129"/>
      <c r="FF219" s="129"/>
      <c r="FP219" s="129"/>
      <c r="FZ219" s="129"/>
      <c r="GJ219" s="129"/>
      <c r="GT219" s="129"/>
      <c r="HD219" s="129"/>
      <c r="HN219" s="129"/>
      <c r="HX219" s="129"/>
      <c r="IH219" s="129"/>
      <c r="IR219" s="129"/>
      <c r="JB219" s="129"/>
      <c r="JL219" s="129"/>
      <c r="JV219" s="129"/>
      <c r="KF219" s="129"/>
      <c r="KP219" s="129"/>
    </row>
    <row xmlns:x14ac="http://schemas.microsoft.com/office/spreadsheetml/2009/9/ac" r="220" s="3" customFormat="true" x14ac:dyDescent="0.25">
      <c r="A220" s="415"/>
      <c r="B220" s="129"/>
      <c r="L220" s="129"/>
      <c r="V220" s="129"/>
      <c r="AF220" s="129"/>
      <c r="AP220" s="129"/>
      <c r="AZ220" s="129"/>
      <c r="BJ220" s="129"/>
      <c r="BT220" s="129"/>
      <c r="CD220" s="129"/>
      <c r="CN220" s="129"/>
      <c r="CX220" s="129"/>
      <c r="DH220" s="129"/>
      <c r="DR220" s="129"/>
      <c r="DS220" s="129"/>
      <c r="EB220" s="129"/>
      <c r="EL220" s="129"/>
      <c r="EV220" s="129"/>
      <c r="FF220" s="129"/>
      <c r="FP220" s="129"/>
      <c r="FZ220" s="129"/>
      <c r="GJ220" s="129"/>
      <c r="GT220" s="129"/>
      <c r="HD220" s="129"/>
      <c r="HN220" s="129"/>
      <c r="HX220" s="129"/>
      <c r="IH220" s="129"/>
      <c r="IR220" s="129"/>
      <c r="JB220" s="129"/>
      <c r="JL220" s="129"/>
      <c r="JV220" s="129"/>
      <c r="KF220" s="129"/>
      <c r="KP220" s="129"/>
    </row>
    <row xmlns:x14ac="http://schemas.microsoft.com/office/spreadsheetml/2009/9/ac" r="221" s="3" customFormat="true" x14ac:dyDescent="0.25">
      <c r="A221" s="415"/>
      <c r="B221" s="129"/>
      <c r="L221" s="129"/>
      <c r="V221" s="129"/>
      <c r="AF221" s="129"/>
      <c r="AP221" s="129"/>
      <c r="AZ221" s="129"/>
      <c r="BJ221" s="129"/>
      <c r="BT221" s="129"/>
      <c r="CD221" s="129"/>
      <c r="CN221" s="129"/>
      <c r="CX221" s="129"/>
      <c r="DH221" s="129"/>
      <c r="DR221" s="129"/>
      <c r="DS221" s="129"/>
      <c r="EB221" s="129"/>
      <c r="EL221" s="129"/>
      <c r="EV221" s="129"/>
      <c r="FF221" s="129"/>
      <c r="FP221" s="129"/>
      <c r="FZ221" s="129"/>
      <c r="GJ221" s="129"/>
      <c r="GT221" s="129"/>
      <c r="HD221" s="129"/>
      <c r="HN221" s="129"/>
      <c r="HX221" s="129"/>
      <c r="IH221" s="129"/>
      <c r="IR221" s="129"/>
      <c r="JB221" s="129"/>
      <c r="JL221" s="129"/>
      <c r="JV221" s="129"/>
      <c r="KF221" s="129"/>
      <c r="KP221" s="129"/>
    </row>
    <row xmlns:x14ac="http://schemas.microsoft.com/office/spreadsheetml/2009/9/ac" r="222" s="3" customFormat="true" x14ac:dyDescent="0.25">
      <c r="A222" s="415"/>
      <c r="B222" s="129"/>
      <c r="L222" s="129"/>
      <c r="V222" s="129"/>
      <c r="AF222" s="129"/>
      <c r="AP222" s="129"/>
      <c r="AZ222" s="129"/>
      <c r="BJ222" s="129"/>
      <c r="BT222" s="129"/>
      <c r="CD222" s="129"/>
      <c r="CN222" s="129"/>
      <c r="CX222" s="129"/>
      <c r="DH222" s="129"/>
      <c r="DR222" s="129"/>
      <c r="DS222" s="129"/>
      <c r="EB222" s="129"/>
      <c r="EL222" s="129"/>
      <c r="EV222" s="129"/>
      <c r="FF222" s="129"/>
      <c r="FP222" s="129"/>
      <c r="FZ222" s="129"/>
      <c r="GJ222" s="129"/>
      <c r="GT222" s="129"/>
      <c r="HD222" s="129"/>
      <c r="HN222" s="129"/>
      <c r="HX222" s="129"/>
      <c r="IH222" s="129"/>
      <c r="IR222" s="129"/>
      <c r="JB222" s="129"/>
      <c r="JL222" s="129"/>
      <c r="JV222" s="129"/>
      <c r="KF222" s="129"/>
      <c r="KP222" s="129"/>
    </row>
    <row xmlns:x14ac="http://schemas.microsoft.com/office/spreadsheetml/2009/9/ac" r="223" s="3" customFormat="true" x14ac:dyDescent="0.25">
      <c r="A223" s="415"/>
      <c r="B223" s="129"/>
      <c r="L223" s="129"/>
      <c r="V223" s="129"/>
      <c r="AF223" s="129"/>
      <c r="AP223" s="129"/>
      <c r="AZ223" s="129"/>
      <c r="BJ223" s="129"/>
      <c r="BT223" s="129"/>
      <c r="CD223" s="129"/>
      <c r="CN223" s="129"/>
      <c r="CX223" s="129"/>
      <c r="DH223" s="129"/>
      <c r="DR223" s="129"/>
      <c r="DS223" s="129"/>
      <c r="EB223" s="129"/>
      <c r="EL223" s="129"/>
      <c r="EV223" s="129"/>
      <c r="FF223" s="129"/>
      <c r="FP223" s="129"/>
      <c r="FZ223" s="129"/>
      <c r="GJ223" s="129"/>
      <c r="GT223" s="129"/>
      <c r="HD223" s="129"/>
      <c r="HN223" s="129"/>
      <c r="HX223" s="129"/>
      <c r="IH223" s="129"/>
      <c r="IR223" s="129"/>
      <c r="JB223" s="129"/>
      <c r="JL223" s="129"/>
      <c r="JV223" s="129"/>
      <c r="KF223" s="129"/>
      <c r="KP223" s="129"/>
    </row>
    <row xmlns:x14ac="http://schemas.microsoft.com/office/spreadsheetml/2009/9/ac" r="224" s="3" customFormat="true" x14ac:dyDescent="0.25">
      <c r="A224" s="415"/>
      <c r="B224" s="129"/>
      <c r="L224" s="129"/>
      <c r="V224" s="129"/>
      <c r="AF224" s="129"/>
      <c r="AP224" s="129"/>
      <c r="AZ224" s="129"/>
      <c r="BJ224" s="129"/>
      <c r="BT224" s="129"/>
      <c r="CD224" s="129"/>
      <c r="CN224" s="129"/>
      <c r="CX224" s="129"/>
      <c r="DH224" s="129"/>
      <c r="DR224" s="129"/>
      <c r="DS224" s="129"/>
      <c r="EB224" s="129"/>
      <c r="EL224" s="129"/>
      <c r="EV224" s="129"/>
      <c r="FF224" s="129"/>
      <c r="FP224" s="129"/>
      <c r="FZ224" s="129"/>
      <c r="GJ224" s="129"/>
      <c r="GT224" s="129"/>
      <c r="HD224" s="129"/>
      <c r="HN224" s="129"/>
      <c r="HX224" s="129"/>
      <c r="IH224" s="129"/>
      <c r="IR224" s="129"/>
      <c r="JB224" s="129"/>
      <c r="JL224" s="129"/>
      <c r="JV224" s="129"/>
      <c r="KF224" s="129"/>
      <c r="KP224" s="129"/>
    </row>
    <row xmlns:x14ac="http://schemas.microsoft.com/office/spreadsheetml/2009/9/ac" r="225" s="3" customFormat="true" x14ac:dyDescent="0.25">
      <c r="A225" s="415"/>
      <c r="B225" s="129"/>
      <c r="L225" s="129"/>
      <c r="V225" s="129"/>
      <c r="AF225" s="129"/>
      <c r="AP225" s="129"/>
      <c r="AZ225" s="129"/>
      <c r="BJ225" s="129"/>
      <c r="BT225" s="129"/>
      <c r="CD225" s="129"/>
      <c r="CN225" s="129"/>
      <c r="CX225" s="129"/>
      <c r="DH225" s="129"/>
      <c r="DR225" s="129"/>
      <c r="DS225" s="129"/>
      <c r="EB225" s="129"/>
      <c r="EL225" s="129"/>
      <c r="EV225" s="129"/>
      <c r="FF225" s="129"/>
      <c r="FP225" s="129"/>
      <c r="FZ225" s="129"/>
      <c r="GJ225" s="129"/>
      <c r="GT225" s="129"/>
      <c r="HD225" s="129"/>
      <c r="HN225" s="129"/>
      <c r="HX225" s="129"/>
      <c r="IH225" s="129"/>
      <c r="IR225" s="129"/>
      <c r="JB225" s="129"/>
      <c r="JL225" s="129"/>
      <c r="JV225" s="129"/>
      <c r="KF225" s="129"/>
      <c r="KP225" s="129"/>
    </row>
    <row xmlns:x14ac="http://schemas.microsoft.com/office/spreadsheetml/2009/9/ac" r="226" s="3" customFormat="true" x14ac:dyDescent="0.25">
      <c r="A226" s="415"/>
      <c r="B226" s="129"/>
      <c r="L226" s="129"/>
      <c r="V226" s="129"/>
      <c r="AF226" s="129"/>
      <c r="AP226" s="129"/>
      <c r="AZ226" s="129"/>
      <c r="BJ226" s="129"/>
      <c r="BT226" s="129"/>
      <c r="CD226" s="129"/>
      <c r="CN226" s="129"/>
      <c r="CX226" s="129"/>
      <c r="DH226" s="129"/>
      <c r="DR226" s="129"/>
      <c r="DS226" s="129"/>
      <c r="EB226" s="129"/>
      <c r="EL226" s="129"/>
      <c r="EV226" s="129"/>
      <c r="FF226" s="129"/>
      <c r="FP226" s="129"/>
      <c r="FZ226" s="129"/>
      <c r="GJ226" s="129"/>
      <c r="GT226" s="129"/>
      <c r="HD226" s="129"/>
      <c r="HN226" s="129"/>
      <c r="HX226" s="129"/>
      <c r="IH226" s="129"/>
      <c r="IR226" s="129"/>
      <c r="JB226" s="129"/>
      <c r="JL226" s="129"/>
      <c r="JV226" s="129"/>
      <c r="KF226" s="129"/>
      <c r="KP226" s="129"/>
    </row>
    <row xmlns:x14ac="http://schemas.microsoft.com/office/spreadsheetml/2009/9/ac" r="227" s="3" customFormat="true" x14ac:dyDescent="0.25">
      <c r="A227" s="415"/>
      <c r="B227" s="129"/>
      <c r="L227" s="129"/>
      <c r="V227" s="129"/>
      <c r="AF227" s="129"/>
      <c r="AP227" s="129"/>
      <c r="AZ227" s="129"/>
      <c r="BJ227" s="129"/>
      <c r="BT227" s="129"/>
      <c r="CD227" s="129"/>
      <c r="CN227" s="129"/>
      <c r="CX227" s="129"/>
      <c r="DH227" s="129"/>
      <c r="DR227" s="129"/>
      <c r="DS227" s="129"/>
      <c r="EB227" s="129"/>
      <c r="EL227" s="129"/>
      <c r="EV227" s="129"/>
      <c r="FF227" s="129"/>
      <c r="FP227" s="129"/>
      <c r="FZ227" s="129"/>
      <c r="GJ227" s="129"/>
      <c r="GT227" s="129"/>
      <c r="HD227" s="129"/>
      <c r="HN227" s="129"/>
      <c r="HX227" s="129"/>
      <c r="IH227" s="129"/>
      <c r="IR227" s="129"/>
      <c r="JB227" s="129"/>
      <c r="JL227" s="129"/>
      <c r="JV227" s="129"/>
      <c r="KF227" s="129"/>
      <c r="KP227" s="129"/>
    </row>
    <row xmlns:x14ac="http://schemas.microsoft.com/office/spreadsheetml/2009/9/ac" r="228" s="3" customFormat="true" x14ac:dyDescent="0.25">
      <c r="A228" s="415"/>
      <c r="B228" s="129"/>
      <c r="L228" s="129"/>
      <c r="V228" s="129"/>
      <c r="AF228" s="129"/>
      <c r="AP228" s="129"/>
      <c r="AZ228" s="129"/>
      <c r="BJ228" s="129"/>
      <c r="BT228" s="129"/>
      <c r="CD228" s="129"/>
      <c r="CN228" s="129"/>
      <c r="CX228" s="129"/>
      <c r="DH228" s="129"/>
      <c r="DR228" s="129"/>
      <c r="DS228" s="129"/>
      <c r="EB228" s="129"/>
      <c r="EL228" s="129"/>
      <c r="EV228" s="129"/>
      <c r="FF228" s="129"/>
      <c r="FP228" s="129"/>
      <c r="FZ228" s="129"/>
      <c r="GJ228" s="129"/>
      <c r="GT228" s="129"/>
      <c r="HD228" s="129"/>
      <c r="HN228" s="129"/>
      <c r="HX228" s="129"/>
      <c r="IH228" s="129"/>
      <c r="IR228" s="129"/>
      <c r="JB228" s="129"/>
      <c r="JL228" s="129"/>
      <c r="JV228" s="129"/>
      <c r="KF228" s="129"/>
      <c r="KP228" s="129"/>
    </row>
    <row xmlns:x14ac="http://schemas.microsoft.com/office/spreadsheetml/2009/9/ac" r="229" s="3" customFormat="true" x14ac:dyDescent="0.25">
      <c r="A229" s="415"/>
      <c r="B229" s="129"/>
      <c r="L229" s="129"/>
      <c r="V229" s="129"/>
      <c r="AF229" s="129"/>
      <c r="AP229" s="129"/>
      <c r="AZ229" s="129"/>
      <c r="BJ229" s="129"/>
      <c r="BT229" s="129"/>
      <c r="CD229" s="129"/>
      <c r="CN229" s="129"/>
      <c r="CX229" s="129"/>
      <c r="DH229" s="129"/>
      <c r="DR229" s="129"/>
      <c r="DS229" s="129"/>
      <c r="EB229" s="129"/>
      <c r="EL229" s="129"/>
      <c r="EV229" s="129"/>
      <c r="FF229" s="129"/>
      <c r="FP229" s="129"/>
      <c r="FZ229" s="129"/>
      <c r="GJ229" s="129"/>
      <c r="GT229" s="129"/>
      <c r="HD229" s="129"/>
      <c r="HN229" s="129"/>
      <c r="HX229" s="129"/>
      <c r="IH229" s="129"/>
      <c r="IR229" s="129"/>
      <c r="JB229" s="129"/>
      <c r="JL229" s="129"/>
      <c r="JV229" s="129"/>
      <c r="KF229" s="129"/>
      <c r="KP229" s="129"/>
    </row>
    <row xmlns:x14ac="http://schemas.microsoft.com/office/spreadsheetml/2009/9/ac" r="230" s="3" customFormat="true" x14ac:dyDescent="0.25">
      <c r="A230" s="415"/>
      <c r="B230" s="129"/>
      <c r="L230" s="129"/>
      <c r="V230" s="129"/>
      <c r="AF230" s="129"/>
      <c r="AP230" s="129"/>
      <c r="AZ230" s="129"/>
      <c r="BJ230" s="129"/>
      <c r="BT230" s="129"/>
      <c r="CD230" s="129"/>
      <c r="CN230" s="129"/>
      <c r="CX230" s="129"/>
      <c r="DH230" s="129"/>
      <c r="DR230" s="129"/>
      <c r="DS230" s="129"/>
      <c r="EB230" s="129"/>
      <c r="EL230" s="129"/>
      <c r="EV230" s="129"/>
      <c r="FF230" s="129"/>
      <c r="FP230" s="129"/>
      <c r="FZ230" s="129"/>
      <c r="GJ230" s="129"/>
      <c r="GT230" s="129"/>
      <c r="HD230" s="129"/>
      <c r="HN230" s="129"/>
      <c r="HX230" s="129"/>
      <c r="IH230" s="129"/>
      <c r="IR230" s="129"/>
      <c r="JB230" s="129"/>
      <c r="JL230" s="129"/>
      <c r="JV230" s="129"/>
      <c r="KF230" s="129"/>
      <c r="KP230" s="129"/>
    </row>
    <row xmlns:x14ac="http://schemas.microsoft.com/office/spreadsheetml/2009/9/ac" r="231" s="3" customFormat="true" x14ac:dyDescent="0.25">
      <c r="A231" s="415"/>
      <c r="B231" s="129"/>
      <c r="L231" s="129"/>
      <c r="V231" s="129"/>
      <c r="AF231" s="129"/>
      <c r="AP231" s="129"/>
      <c r="AZ231" s="129"/>
      <c r="BJ231" s="129"/>
      <c r="BT231" s="129"/>
      <c r="CD231" s="129"/>
      <c r="CN231" s="129"/>
      <c r="CX231" s="129"/>
      <c r="DH231" s="129"/>
      <c r="DR231" s="129"/>
      <c r="DS231" s="129"/>
      <c r="EB231" s="129"/>
      <c r="EL231" s="129"/>
      <c r="EV231" s="129"/>
      <c r="FF231" s="129"/>
      <c r="FP231" s="129"/>
      <c r="FZ231" s="129"/>
      <c r="GJ231" s="129"/>
      <c r="GT231" s="129"/>
      <c r="HD231" s="129"/>
      <c r="HN231" s="129"/>
      <c r="HX231" s="129"/>
      <c r="IH231" s="129"/>
      <c r="IR231" s="129"/>
      <c r="JB231" s="129"/>
      <c r="JL231" s="129"/>
      <c r="JV231" s="129"/>
      <c r="KF231" s="129"/>
      <c r="KP231" s="129"/>
    </row>
    <row xmlns:x14ac="http://schemas.microsoft.com/office/spreadsheetml/2009/9/ac" r="232" s="3" customFormat="true" x14ac:dyDescent="0.25">
      <c r="A232" s="415"/>
      <c r="B232" s="129"/>
      <c r="L232" s="129"/>
      <c r="V232" s="129"/>
      <c r="AF232" s="129"/>
      <c r="AP232" s="129"/>
      <c r="AZ232" s="129"/>
      <c r="BJ232" s="129"/>
      <c r="BT232" s="129"/>
      <c r="CD232" s="129"/>
      <c r="CN232" s="129"/>
      <c r="CX232" s="129"/>
      <c r="DH232" s="129"/>
      <c r="DR232" s="129"/>
      <c r="DS232" s="129"/>
      <c r="EB232" s="129"/>
      <c r="EL232" s="129"/>
      <c r="EV232" s="129"/>
      <c r="FF232" s="129"/>
      <c r="FP232" s="129"/>
      <c r="FZ232" s="129"/>
      <c r="GJ232" s="129"/>
      <c r="GT232" s="129"/>
      <c r="HD232" s="129"/>
      <c r="HN232" s="129"/>
      <c r="HX232" s="129"/>
      <c r="IH232" s="129"/>
      <c r="IR232" s="129"/>
      <c r="JB232" s="129"/>
      <c r="JL232" s="129"/>
      <c r="JV232" s="129"/>
      <c r="KF232" s="129"/>
      <c r="KP232" s="129"/>
    </row>
    <row xmlns:x14ac="http://schemas.microsoft.com/office/spreadsheetml/2009/9/ac" r="233" s="3" customFormat="true" x14ac:dyDescent="0.25">
      <c r="A233" s="415"/>
      <c r="B233" s="129"/>
      <c r="L233" s="129"/>
      <c r="V233" s="129"/>
      <c r="AF233" s="129"/>
      <c r="AP233" s="129"/>
      <c r="AZ233" s="129"/>
      <c r="BJ233" s="129"/>
      <c r="BT233" s="129"/>
      <c r="CD233" s="129"/>
      <c r="CN233" s="129"/>
      <c r="CX233" s="129"/>
      <c r="DH233" s="129"/>
      <c r="DR233" s="129"/>
      <c r="DS233" s="129"/>
      <c r="EB233" s="129"/>
      <c r="EL233" s="129"/>
      <c r="EV233" s="129"/>
      <c r="FF233" s="129"/>
      <c r="FP233" s="129"/>
      <c r="FZ233" s="129"/>
      <c r="GJ233" s="129"/>
      <c r="GT233" s="129"/>
      <c r="HD233" s="129"/>
      <c r="HN233" s="129"/>
      <c r="HX233" s="129"/>
      <c r="IH233" s="129"/>
      <c r="IR233" s="129"/>
      <c r="JB233" s="129"/>
      <c r="JL233" s="129"/>
      <c r="JV233" s="129"/>
      <c r="KF233" s="129"/>
      <c r="KP233" s="129"/>
    </row>
    <row xmlns:x14ac="http://schemas.microsoft.com/office/spreadsheetml/2009/9/ac" r="234" s="3" customFormat="true" x14ac:dyDescent="0.25">
      <c r="A234" s="415"/>
      <c r="B234" s="129"/>
      <c r="L234" s="129"/>
      <c r="V234" s="129"/>
      <c r="AF234" s="129"/>
      <c r="AP234" s="129"/>
      <c r="AZ234" s="129"/>
      <c r="BJ234" s="129"/>
      <c r="BT234" s="129"/>
      <c r="CD234" s="129"/>
      <c r="CN234" s="129"/>
      <c r="CX234" s="129"/>
      <c r="DH234" s="129"/>
      <c r="DR234" s="129"/>
      <c r="DS234" s="129"/>
      <c r="EB234" s="129"/>
      <c r="EL234" s="129"/>
      <c r="EV234" s="129"/>
      <c r="FF234" s="129"/>
      <c r="FP234" s="129"/>
      <c r="FZ234" s="129"/>
      <c r="GJ234" s="129"/>
      <c r="GT234" s="129"/>
      <c r="HD234" s="129"/>
      <c r="HN234" s="129"/>
      <c r="HX234" s="129"/>
      <c r="IH234" s="129"/>
      <c r="IR234" s="129"/>
      <c r="JB234" s="129"/>
      <c r="JL234" s="129"/>
      <c r="JV234" s="129"/>
      <c r="KF234" s="129"/>
      <c r="KP234" s="129"/>
    </row>
    <row xmlns:x14ac="http://schemas.microsoft.com/office/spreadsheetml/2009/9/ac" r="235" s="3" customFormat="true" x14ac:dyDescent="0.25">
      <c r="A235" s="415"/>
      <c r="B235" s="129"/>
      <c r="L235" s="129"/>
      <c r="V235" s="129"/>
      <c r="AF235" s="129"/>
      <c r="AP235" s="129"/>
      <c r="AZ235" s="129"/>
      <c r="BJ235" s="129"/>
      <c r="BT235" s="129"/>
      <c r="CD235" s="129"/>
      <c r="CN235" s="129"/>
      <c r="CX235" s="129"/>
      <c r="DH235" s="129"/>
      <c r="DR235" s="129"/>
      <c r="DS235" s="129"/>
      <c r="EB235" s="129"/>
      <c r="EL235" s="129"/>
      <c r="EV235" s="129"/>
      <c r="FF235" s="129"/>
      <c r="FP235" s="129"/>
      <c r="FZ235" s="129"/>
      <c r="GJ235" s="129"/>
      <c r="GT235" s="129"/>
      <c r="HD235" s="129"/>
      <c r="HN235" s="129"/>
      <c r="HX235" s="129"/>
      <c r="IH235" s="129"/>
      <c r="IR235" s="129"/>
      <c r="JB235" s="129"/>
      <c r="JL235" s="129"/>
      <c r="JV235" s="129"/>
      <c r="KF235" s="129"/>
      <c r="KP235" s="129"/>
    </row>
    <row xmlns:x14ac="http://schemas.microsoft.com/office/spreadsheetml/2009/9/ac" r="236" s="3" customFormat="true" x14ac:dyDescent="0.25">
      <c r="A236" s="415"/>
      <c r="B236" s="129"/>
      <c r="L236" s="129"/>
      <c r="V236" s="129"/>
      <c r="AF236" s="129"/>
      <c r="AP236" s="129"/>
      <c r="AZ236" s="129"/>
      <c r="BJ236" s="129"/>
      <c r="BT236" s="129"/>
      <c r="CD236" s="129"/>
      <c r="CN236" s="129"/>
      <c r="CX236" s="129"/>
      <c r="DH236" s="129"/>
      <c r="DR236" s="129"/>
      <c r="DS236" s="129"/>
      <c r="EB236" s="129"/>
      <c r="EL236" s="129"/>
      <c r="EV236" s="129"/>
      <c r="FF236" s="129"/>
      <c r="FP236" s="129"/>
      <c r="FZ236" s="129"/>
      <c r="GJ236" s="129"/>
      <c r="GT236" s="129"/>
      <c r="HD236" s="129"/>
      <c r="HN236" s="129"/>
      <c r="HX236" s="129"/>
      <c r="IH236" s="129"/>
      <c r="IR236" s="129"/>
      <c r="JB236" s="129"/>
      <c r="JL236" s="129"/>
      <c r="JV236" s="129"/>
      <c r="KF236" s="129"/>
      <c r="KP236" s="129"/>
    </row>
    <row xmlns:x14ac="http://schemas.microsoft.com/office/spreadsheetml/2009/9/ac" r="237" s="3" customFormat="true" x14ac:dyDescent="0.25">
      <c r="A237" s="415"/>
      <c r="B237" s="129"/>
      <c r="L237" s="129"/>
      <c r="V237" s="129"/>
      <c r="AF237" s="129"/>
      <c r="AP237" s="129"/>
      <c r="AZ237" s="129"/>
      <c r="BJ237" s="129"/>
      <c r="BT237" s="129"/>
      <c r="CD237" s="129"/>
      <c r="CN237" s="129"/>
      <c r="CX237" s="129"/>
      <c r="DH237" s="129"/>
      <c r="DR237" s="129"/>
      <c r="DS237" s="129"/>
      <c r="EB237" s="129"/>
      <c r="EL237" s="129"/>
      <c r="EV237" s="129"/>
      <c r="FF237" s="129"/>
      <c r="FP237" s="129"/>
      <c r="FZ237" s="129"/>
      <c r="GJ237" s="129"/>
      <c r="GT237" s="129"/>
      <c r="HD237" s="129"/>
      <c r="HN237" s="129"/>
      <c r="HX237" s="129"/>
      <c r="IH237" s="129"/>
      <c r="IR237" s="129"/>
      <c r="JB237" s="129"/>
      <c r="JL237" s="129"/>
      <c r="JV237" s="129"/>
      <c r="KF237" s="129"/>
      <c r="KP237" s="129"/>
    </row>
    <row xmlns:x14ac="http://schemas.microsoft.com/office/spreadsheetml/2009/9/ac" r="238" s="3" customFormat="true" x14ac:dyDescent="0.25">
      <c r="A238" s="415"/>
      <c r="B238" s="129"/>
      <c r="L238" s="129"/>
      <c r="V238" s="129"/>
      <c r="AF238" s="129"/>
      <c r="AP238" s="129"/>
      <c r="AZ238" s="129"/>
      <c r="BJ238" s="129"/>
      <c r="BT238" s="129"/>
      <c r="CD238" s="129"/>
      <c r="CN238" s="129"/>
      <c r="CX238" s="129"/>
      <c r="DH238" s="129"/>
      <c r="DR238" s="129"/>
      <c r="DS238" s="129"/>
      <c r="EB238" s="129"/>
      <c r="EL238" s="129"/>
      <c r="EV238" s="129"/>
      <c r="FF238" s="129"/>
      <c r="FP238" s="129"/>
      <c r="FZ238" s="129"/>
      <c r="GJ238" s="129"/>
      <c r="GT238" s="129"/>
      <c r="HD238" s="129"/>
      <c r="HN238" s="129"/>
      <c r="HX238" s="129"/>
      <c r="IH238" s="129"/>
      <c r="IR238" s="129"/>
      <c r="JB238" s="129"/>
      <c r="JL238" s="129"/>
      <c r="JV238" s="129"/>
      <c r="KF238" s="129"/>
      <c r="KP238" s="129"/>
    </row>
    <row xmlns:x14ac="http://schemas.microsoft.com/office/spreadsheetml/2009/9/ac" r="239" s="3" customFormat="true" x14ac:dyDescent="0.25">
      <c r="A239" s="415"/>
      <c r="B239" s="129"/>
      <c r="L239" s="129"/>
      <c r="V239" s="129"/>
      <c r="AF239" s="129"/>
      <c r="AP239" s="129"/>
      <c r="AZ239" s="129"/>
      <c r="BJ239" s="129"/>
      <c r="BT239" s="129"/>
      <c r="CD239" s="129"/>
      <c r="CN239" s="129"/>
      <c r="CX239" s="129"/>
      <c r="DH239" s="129"/>
      <c r="DR239" s="129"/>
      <c r="DS239" s="129"/>
      <c r="EB239" s="129"/>
      <c r="EL239" s="129"/>
      <c r="EV239" s="129"/>
      <c r="FF239" s="129"/>
      <c r="FP239" s="129"/>
      <c r="FZ239" s="129"/>
      <c r="GJ239" s="129"/>
      <c r="GT239" s="129"/>
      <c r="HD239" s="129"/>
      <c r="HN239" s="129"/>
      <c r="HX239" s="129"/>
      <c r="IH239" s="129"/>
      <c r="IR239" s="129"/>
      <c r="JB239" s="129"/>
      <c r="JL239" s="129"/>
      <c r="JV239" s="129"/>
      <c r="KF239" s="129"/>
      <c r="KP239" s="129"/>
    </row>
    <row xmlns:x14ac="http://schemas.microsoft.com/office/spreadsheetml/2009/9/ac" r="240" s="3" customFormat="true" x14ac:dyDescent="0.25">
      <c r="A240" s="415"/>
      <c r="B240" s="129"/>
      <c r="L240" s="129"/>
      <c r="V240" s="129"/>
      <c r="AF240" s="129"/>
      <c r="AP240" s="129"/>
      <c r="AZ240" s="129"/>
      <c r="BJ240" s="129"/>
      <c r="BT240" s="129"/>
      <c r="CD240" s="129"/>
      <c r="CN240" s="129"/>
      <c r="CX240" s="129"/>
      <c r="DH240" s="129"/>
      <c r="DR240" s="129"/>
      <c r="DS240" s="129"/>
      <c r="EB240" s="129"/>
      <c r="EL240" s="129"/>
      <c r="EV240" s="129"/>
      <c r="FF240" s="129"/>
      <c r="FP240" s="129"/>
      <c r="FZ240" s="129"/>
      <c r="GJ240" s="129"/>
      <c r="GT240" s="129"/>
      <c r="HD240" s="129"/>
      <c r="HN240" s="129"/>
      <c r="HX240" s="129"/>
      <c r="IH240" s="129"/>
      <c r="IR240" s="129"/>
      <c r="JB240" s="129"/>
      <c r="JL240" s="129"/>
      <c r="JV240" s="129"/>
      <c r="KF240" s="129"/>
      <c r="KP240" s="129"/>
    </row>
    <row xmlns:x14ac="http://schemas.microsoft.com/office/spreadsheetml/2009/9/ac" r="241" s="3" customFormat="true" x14ac:dyDescent="0.25">
      <c r="A241" s="415"/>
      <c r="B241" s="129"/>
      <c r="L241" s="129"/>
      <c r="V241" s="129"/>
      <c r="AF241" s="129"/>
      <c r="AP241" s="129"/>
      <c r="AZ241" s="129"/>
      <c r="BJ241" s="129"/>
      <c r="BT241" s="129"/>
      <c r="CD241" s="129"/>
      <c r="CN241" s="129"/>
      <c r="CX241" s="129"/>
      <c r="DH241" s="129"/>
      <c r="DR241" s="129"/>
      <c r="DS241" s="129"/>
      <c r="EB241" s="129"/>
      <c r="EL241" s="129"/>
      <c r="EV241" s="129"/>
      <c r="FF241" s="129"/>
      <c r="FP241" s="129"/>
      <c r="FZ241" s="129"/>
      <c r="GJ241" s="129"/>
      <c r="GT241" s="129"/>
      <c r="HD241" s="129"/>
      <c r="HN241" s="129"/>
      <c r="HX241" s="129"/>
      <c r="IH241" s="129"/>
      <c r="IR241" s="129"/>
      <c r="JB241" s="129"/>
      <c r="JL241" s="129"/>
      <c r="JV241" s="129"/>
      <c r="KF241" s="129"/>
      <c r="KP241" s="129"/>
    </row>
    <row xmlns:x14ac="http://schemas.microsoft.com/office/spreadsheetml/2009/9/ac" r="242" s="3" customFormat="true" x14ac:dyDescent="0.25">
      <c r="A242" s="415"/>
      <c r="B242" s="129"/>
      <c r="L242" s="129"/>
      <c r="V242" s="129"/>
      <c r="AF242" s="129"/>
      <c r="AP242" s="129"/>
      <c r="AZ242" s="129"/>
      <c r="BJ242" s="129"/>
      <c r="BT242" s="129"/>
      <c r="CD242" s="129"/>
      <c r="CN242" s="129"/>
      <c r="CX242" s="129"/>
      <c r="DH242" s="129"/>
      <c r="DR242" s="129"/>
      <c r="DS242" s="129"/>
      <c r="EB242" s="129"/>
      <c r="EL242" s="129"/>
      <c r="EV242" s="129"/>
      <c r="FF242" s="129"/>
      <c r="FP242" s="129"/>
      <c r="FZ242" s="129"/>
      <c r="GJ242" s="129"/>
      <c r="GT242" s="129"/>
      <c r="HD242" s="129"/>
      <c r="HN242" s="129"/>
      <c r="HX242" s="129"/>
      <c r="IH242" s="129"/>
      <c r="IR242" s="129"/>
      <c r="JB242" s="129"/>
      <c r="JL242" s="129"/>
      <c r="JV242" s="129"/>
      <c r="KF242" s="129"/>
      <c r="KP242" s="129"/>
    </row>
    <row xmlns:x14ac="http://schemas.microsoft.com/office/spreadsheetml/2009/9/ac" r="243" s="3" customFormat="true" x14ac:dyDescent="0.25">
      <c r="A243" s="415"/>
      <c r="B243" s="129"/>
      <c r="L243" s="129"/>
      <c r="V243" s="129"/>
      <c r="AF243" s="129"/>
      <c r="AP243" s="129"/>
      <c r="AZ243" s="129"/>
      <c r="BJ243" s="129"/>
      <c r="BT243" s="129"/>
      <c r="CD243" s="129"/>
      <c r="CN243" s="129"/>
      <c r="CX243" s="129"/>
      <c r="DH243" s="129"/>
      <c r="DR243" s="129"/>
      <c r="DS243" s="129"/>
      <c r="EB243" s="129"/>
      <c r="EL243" s="129"/>
      <c r="EV243" s="129"/>
      <c r="FF243" s="129"/>
      <c r="FP243" s="129"/>
      <c r="FZ243" s="129"/>
      <c r="GJ243" s="129"/>
      <c r="GT243" s="129"/>
      <c r="HD243" s="129"/>
      <c r="HN243" s="129"/>
      <c r="HX243" s="129"/>
      <c r="IH243" s="129"/>
      <c r="IR243" s="129"/>
      <c r="JB243" s="129"/>
      <c r="JL243" s="129"/>
      <c r="JV243" s="129"/>
      <c r="KF243" s="129"/>
      <c r="KP243" s="129"/>
    </row>
    <row xmlns:x14ac="http://schemas.microsoft.com/office/spreadsheetml/2009/9/ac" r="244" s="3" customFormat="true" x14ac:dyDescent="0.25">
      <c r="A244" s="415"/>
      <c r="B244" s="129"/>
      <c r="L244" s="129"/>
      <c r="V244" s="129"/>
      <c r="AF244" s="129"/>
      <c r="AP244" s="129"/>
      <c r="AZ244" s="129"/>
      <c r="BJ244" s="129"/>
      <c r="BT244" s="129"/>
      <c r="CD244" s="129"/>
      <c r="CN244" s="129"/>
      <c r="CX244" s="129"/>
      <c r="DH244" s="129"/>
      <c r="DR244" s="129"/>
      <c r="DS244" s="129"/>
      <c r="EB244" s="129"/>
      <c r="EL244" s="129"/>
      <c r="EV244" s="129"/>
      <c r="FF244" s="129"/>
      <c r="FP244" s="129"/>
      <c r="FZ244" s="129"/>
      <c r="GJ244" s="129"/>
      <c r="GT244" s="129"/>
      <c r="HD244" s="129"/>
      <c r="HN244" s="129"/>
      <c r="HX244" s="129"/>
      <c r="IH244" s="129"/>
      <c r="IR244" s="129"/>
      <c r="JB244" s="129"/>
      <c r="JL244" s="129"/>
      <c r="JV244" s="129"/>
      <c r="KF244" s="129"/>
      <c r="KP244" s="129"/>
    </row>
    <row xmlns:x14ac="http://schemas.microsoft.com/office/spreadsheetml/2009/9/ac" r="245" s="3" customFormat="true" x14ac:dyDescent="0.25">
      <c r="A245" s="415"/>
      <c r="B245" s="129"/>
      <c r="L245" s="129"/>
      <c r="V245" s="129"/>
      <c r="AF245" s="129"/>
      <c r="AP245" s="129"/>
      <c r="AZ245" s="129"/>
      <c r="BJ245" s="129"/>
      <c r="BT245" s="129"/>
      <c r="CD245" s="129"/>
      <c r="CN245" s="129"/>
      <c r="CX245" s="129"/>
      <c r="DH245" s="129"/>
      <c r="DR245" s="129"/>
      <c r="DS245" s="129"/>
      <c r="EB245" s="129"/>
      <c r="EL245" s="129"/>
      <c r="EV245" s="129"/>
      <c r="FF245" s="129"/>
      <c r="FP245" s="129"/>
      <c r="FZ245" s="129"/>
      <c r="GJ245" s="129"/>
      <c r="GT245" s="129"/>
      <c r="HD245" s="129"/>
      <c r="HN245" s="129"/>
      <c r="HX245" s="129"/>
      <c r="IH245" s="129"/>
      <c r="IR245" s="129"/>
      <c r="JB245" s="129"/>
      <c r="JL245" s="129"/>
      <c r="JV245" s="129"/>
      <c r="KF245" s="129"/>
      <c r="KP245" s="129"/>
    </row>
    <row xmlns:x14ac="http://schemas.microsoft.com/office/spreadsheetml/2009/9/ac" r="246" s="3" customFormat="true" x14ac:dyDescent="0.25">
      <c r="A246" s="415"/>
      <c r="B246" s="129"/>
      <c r="L246" s="129"/>
      <c r="V246" s="129"/>
      <c r="AF246" s="129"/>
      <c r="AP246" s="129"/>
      <c r="AZ246" s="129"/>
      <c r="BJ246" s="129"/>
      <c r="BT246" s="129"/>
      <c r="CD246" s="129"/>
      <c r="CN246" s="129"/>
      <c r="CX246" s="129"/>
      <c r="DH246" s="129"/>
      <c r="DR246" s="129"/>
      <c r="DS246" s="129"/>
      <c r="EB246" s="129"/>
      <c r="EL246" s="129"/>
      <c r="EV246" s="129"/>
      <c r="FF246" s="129"/>
      <c r="FP246" s="129"/>
      <c r="FZ246" s="129"/>
      <c r="GJ246" s="129"/>
      <c r="GT246" s="129"/>
      <c r="HD246" s="129"/>
      <c r="HN246" s="129"/>
      <c r="HX246" s="129"/>
      <c r="IH246" s="129"/>
      <c r="IR246" s="129"/>
      <c r="JB246" s="129"/>
      <c r="JL246" s="129"/>
      <c r="JV246" s="129"/>
      <c r="KF246" s="129"/>
      <c r="KP246" s="129"/>
    </row>
    <row xmlns:x14ac="http://schemas.microsoft.com/office/spreadsheetml/2009/9/ac" r="247" s="3" customFormat="true" x14ac:dyDescent="0.25">
      <c r="A247" s="415"/>
      <c r="B247" s="129"/>
      <c r="L247" s="129"/>
      <c r="V247" s="129"/>
      <c r="AF247" s="129"/>
      <c r="AP247" s="129"/>
      <c r="AZ247" s="129"/>
      <c r="BJ247" s="129"/>
      <c r="BT247" s="129"/>
      <c r="CD247" s="129"/>
      <c r="CN247" s="129"/>
      <c r="CX247" s="129"/>
      <c r="DH247" s="129"/>
      <c r="DR247" s="129"/>
      <c r="DS247" s="129"/>
      <c r="EB247" s="129"/>
      <c r="EL247" s="129"/>
      <c r="EV247" s="129"/>
      <c r="FF247" s="129"/>
      <c r="FP247" s="129"/>
      <c r="FZ247" s="129"/>
      <c r="GJ247" s="129"/>
      <c r="GT247" s="129"/>
      <c r="HD247" s="129"/>
      <c r="HN247" s="129"/>
      <c r="HX247" s="129"/>
      <c r="IH247" s="129"/>
      <c r="IR247" s="129"/>
      <c r="JB247" s="129"/>
      <c r="JL247" s="129"/>
      <c r="JV247" s="129"/>
      <c r="KF247" s="129"/>
      <c r="KP247" s="129"/>
    </row>
    <row xmlns:x14ac="http://schemas.microsoft.com/office/spreadsheetml/2009/9/ac" r="248" s="3" customFormat="true" x14ac:dyDescent="0.25">
      <c r="A248" s="415"/>
      <c r="B248" s="129"/>
      <c r="L248" s="129"/>
      <c r="V248" s="129"/>
      <c r="AF248" s="129"/>
      <c r="AP248" s="129"/>
      <c r="AZ248" s="129"/>
      <c r="BJ248" s="129"/>
      <c r="BT248" s="129"/>
      <c r="CD248" s="129"/>
      <c r="CN248" s="129"/>
      <c r="CX248" s="129"/>
      <c r="DH248" s="129"/>
      <c r="DR248" s="129"/>
      <c r="DS248" s="129"/>
      <c r="EB248" s="129"/>
      <c r="EL248" s="129"/>
      <c r="EV248" s="129"/>
      <c r="FF248" s="129"/>
      <c r="FP248" s="129"/>
      <c r="FZ248" s="129"/>
      <c r="GJ248" s="129"/>
      <c r="GT248" s="129"/>
      <c r="HD248" s="129"/>
      <c r="HN248" s="129"/>
      <c r="HX248" s="129"/>
      <c r="IH248" s="129"/>
      <c r="IR248" s="129"/>
      <c r="JB248" s="129"/>
      <c r="JL248" s="129"/>
      <c r="JV248" s="129"/>
      <c r="KF248" s="129"/>
      <c r="KP248" s="129"/>
    </row>
    <row xmlns:x14ac="http://schemas.microsoft.com/office/spreadsheetml/2009/9/ac" r="249" s="3" customFormat="true" x14ac:dyDescent="0.25">
      <c r="A249" s="415"/>
      <c r="B249" s="129"/>
      <c r="L249" s="129"/>
      <c r="V249" s="129"/>
      <c r="AF249" s="129"/>
      <c r="AP249" s="129"/>
      <c r="AZ249" s="129"/>
      <c r="BJ249" s="129"/>
      <c r="BT249" s="129"/>
      <c r="CD249" s="129"/>
      <c r="CN249" s="129"/>
      <c r="CX249" s="129"/>
      <c r="DH249" s="129"/>
      <c r="DR249" s="129"/>
      <c r="DS249" s="129"/>
      <c r="EB249" s="129"/>
      <c r="EL249" s="129"/>
      <c r="EV249" s="129"/>
      <c r="FF249" s="129"/>
      <c r="FP249" s="129"/>
      <c r="FZ249" s="129"/>
      <c r="GJ249" s="129"/>
      <c r="GT249" s="129"/>
      <c r="HD249" s="129"/>
      <c r="HN249" s="129"/>
      <c r="HX249" s="129"/>
      <c r="IH249" s="129"/>
      <c r="IR249" s="129"/>
      <c r="JB249" s="129"/>
      <c r="JL249" s="129"/>
      <c r="JV249" s="129"/>
      <c r="KF249" s="129"/>
      <c r="KP249" s="129"/>
    </row>
    <row xmlns:x14ac="http://schemas.microsoft.com/office/spreadsheetml/2009/9/ac" r="250" s="3" customFormat="true" x14ac:dyDescent="0.25">
      <c r="A250" s="415"/>
      <c r="B250" s="129"/>
      <c r="L250" s="129"/>
      <c r="V250" s="129"/>
      <c r="AF250" s="129"/>
      <c r="AP250" s="129"/>
      <c r="AZ250" s="129"/>
      <c r="BJ250" s="129"/>
      <c r="BT250" s="129"/>
      <c r="CD250" s="129"/>
      <c r="CN250" s="129"/>
      <c r="CX250" s="129"/>
      <c r="DH250" s="129"/>
      <c r="DR250" s="129"/>
      <c r="DS250" s="129"/>
      <c r="EB250" s="129"/>
      <c r="EL250" s="129"/>
      <c r="EV250" s="129"/>
      <c r="FF250" s="129"/>
      <c r="FP250" s="129"/>
      <c r="FZ250" s="129"/>
      <c r="GJ250" s="129"/>
      <c r="GT250" s="129"/>
      <c r="HD250" s="129"/>
      <c r="HN250" s="129"/>
      <c r="HX250" s="129"/>
      <c r="IH250" s="129"/>
      <c r="IR250" s="129"/>
      <c r="JB250" s="129"/>
      <c r="JL250" s="129"/>
      <c r="JV250" s="129"/>
      <c r="KF250" s="129"/>
      <c r="KP250" s="129"/>
    </row>
    <row xmlns:x14ac="http://schemas.microsoft.com/office/spreadsheetml/2009/9/ac" r="251" s="3" customFormat="true" x14ac:dyDescent="0.25">
      <c r="A251" s="415"/>
      <c r="B251" s="129"/>
      <c r="L251" s="129"/>
      <c r="V251" s="129"/>
      <c r="AF251" s="129"/>
      <c r="AP251" s="129"/>
      <c r="AZ251" s="129"/>
      <c r="BJ251" s="129"/>
      <c r="BT251" s="129"/>
      <c r="CD251" s="129"/>
      <c r="CN251" s="129"/>
      <c r="CX251" s="129"/>
      <c r="DH251" s="129"/>
      <c r="DR251" s="129"/>
      <c r="DS251" s="129"/>
      <c r="EB251" s="129"/>
      <c r="EL251" s="129"/>
      <c r="EV251" s="129"/>
      <c r="FF251" s="129"/>
      <c r="FP251" s="129"/>
      <c r="FZ251" s="129"/>
      <c r="GJ251" s="129"/>
      <c r="GT251" s="129"/>
      <c r="HD251" s="129"/>
      <c r="HN251" s="129"/>
      <c r="HX251" s="129"/>
      <c r="IH251" s="129"/>
      <c r="IR251" s="129"/>
      <c r="JB251" s="129"/>
      <c r="JL251" s="129"/>
      <c r="JV251" s="129"/>
      <c r="KF251" s="129"/>
      <c r="KP251" s="129"/>
    </row>
    <row xmlns:x14ac="http://schemas.microsoft.com/office/spreadsheetml/2009/9/ac" r="252" s="3" customFormat="true" x14ac:dyDescent="0.25">
      <c r="A252" s="415"/>
      <c r="B252" s="129"/>
      <c r="L252" s="129"/>
      <c r="V252" s="129"/>
      <c r="AF252" s="129"/>
      <c r="AP252" s="129"/>
      <c r="AZ252" s="129"/>
      <c r="BJ252" s="129"/>
      <c r="BT252" s="129"/>
      <c r="CD252" s="129"/>
      <c r="CN252" s="129"/>
      <c r="CX252" s="129"/>
      <c r="DH252" s="129"/>
      <c r="DR252" s="129"/>
      <c r="DS252" s="129"/>
      <c r="EB252" s="129"/>
      <c r="EL252" s="129"/>
      <c r="EV252" s="129"/>
      <c r="FF252" s="129"/>
      <c r="FP252" s="129"/>
      <c r="FZ252" s="129"/>
      <c r="GJ252" s="129"/>
      <c r="GT252" s="129"/>
      <c r="HD252" s="129"/>
      <c r="HN252" s="129"/>
      <c r="HX252" s="129"/>
      <c r="IH252" s="129"/>
      <c r="IR252" s="129"/>
      <c r="JB252" s="129"/>
      <c r="JL252" s="129"/>
      <c r="JV252" s="129"/>
      <c r="KF252" s="129"/>
      <c r="KP252" s="129"/>
    </row>
    <row xmlns:x14ac="http://schemas.microsoft.com/office/spreadsheetml/2009/9/ac" r="253" s="3" customFormat="true" x14ac:dyDescent="0.25">
      <c r="A253" s="415"/>
      <c r="B253" s="129"/>
      <c r="L253" s="129"/>
      <c r="V253" s="129"/>
      <c r="AF253" s="129"/>
      <c r="AP253" s="129"/>
      <c r="AZ253" s="129"/>
      <c r="BJ253" s="129"/>
      <c r="BT253" s="129"/>
      <c r="CD253" s="129"/>
      <c r="CN253" s="129"/>
      <c r="CX253" s="129"/>
      <c r="DH253" s="129"/>
      <c r="DR253" s="129"/>
      <c r="DS253" s="129"/>
      <c r="EB253" s="129"/>
      <c r="EL253" s="129"/>
      <c r="EV253" s="129"/>
      <c r="FF253" s="129"/>
      <c r="FP253" s="129"/>
      <c r="FZ253" s="129"/>
      <c r="GJ253" s="129"/>
      <c r="GT253" s="129"/>
      <c r="HD253" s="129"/>
      <c r="HN253" s="129"/>
      <c r="HX253" s="129"/>
      <c r="IH253" s="129"/>
      <c r="IR253" s="129"/>
      <c r="JB253" s="129"/>
      <c r="JL253" s="129"/>
      <c r="JV253" s="129"/>
      <c r="KF253" s="129"/>
      <c r="KP253" s="129"/>
    </row>
    <row xmlns:x14ac="http://schemas.microsoft.com/office/spreadsheetml/2009/9/ac" r="254" s="3" customFormat="true" x14ac:dyDescent="0.25">
      <c r="A254" s="415"/>
      <c r="B254" s="129"/>
      <c r="L254" s="129"/>
      <c r="V254" s="129"/>
      <c r="AF254" s="129"/>
      <c r="AP254" s="129"/>
      <c r="AZ254" s="129"/>
      <c r="BJ254" s="129"/>
      <c r="BT254" s="129"/>
      <c r="CD254" s="129"/>
      <c r="CN254" s="129"/>
      <c r="CX254" s="129"/>
      <c r="DH254" s="129"/>
      <c r="DR254" s="129"/>
      <c r="DS254" s="129"/>
      <c r="EB254" s="129"/>
      <c r="EL254" s="129"/>
      <c r="EV254" s="129"/>
      <c r="FF254" s="129"/>
      <c r="FP254" s="129"/>
      <c r="FZ254" s="129"/>
      <c r="GJ254" s="129"/>
      <c r="GT254" s="129"/>
      <c r="HD254" s="129"/>
      <c r="HN254" s="129"/>
      <c r="HX254" s="129"/>
      <c r="IH254" s="129"/>
      <c r="IR254" s="129"/>
      <c r="JB254" s="129"/>
      <c r="JL254" s="129"/>
      <c r="JV254" s="129"/>
      <c r="KF254" s="129"/>
      <c r="KP254" s="129"/>
    </row>
    <row xmlns:x14ac="http://schemas.microsoft.com/office/spreadsheetml/2009/9/ac" r="255" s="3" customFormat="true" x14ac:dyDescent="0.25">
      <c r="A255" s="415"/>
      <c r="B255" s="129"/>
      <c r="L255" s="129"/>
      <c r="V255" s="129"/>
      <c r="AF255" s="129"/>
      <c r="AP255" s="129"/>
      <c r="AZ255" s="129"/>
      <c r="BJ255" s="129"/>
      <c r="BT255" s="129"/>
      <c r="CD255" s="129"/>
      <c r="CN255" s="129"/>
      <c r="CX255" s="129"/>
      <c r="DH255" s="129"/>
      <c r="DR255" s="129"/>
      <c r="DS255" s="129"/>
      <c r="EB255" s="129"/>
      <c r="EL255" s="129"/>
      <c r="EV255" s="129"/>
      <c r="FF255" s="129"/>
      <c r="FP255" s="129"/>
      <c r="FZ255" s="129"/>
      <c r="GJ255" s="129"/>
      <c r="GT255" s="129"/>
      <c r="HD255" s="129"/>
      <c r="HN255" s="129"/>
      <c r="HX255" s="129"/>
      <c r="IH255" s="129"/>
      <c r="IR255" s="129"/>
      <c r="JB255" s="129"/>
      <c r="JL255" s="129"/>
      <c r="JV255" s="129"/>
      <c r="KF255" s="129"/>
      <c r="KP255" s="129"/>
    </row>
    <row xmlns:x14ac="http://schemas.microsoft.com/office/spreadsheetml/2009/9/ac" r="256" s="3" customFormat="true" x14ac:dyDescent="0.25">
      <c r="A256" s="415"/>
      <c r="B256" s="129"/>
      <c r="L256" s="129"/>
      <c r="V256" s="129"/>
      <c r="AF256" s="129"/>
      <c r="AP256" s="129"/>
      <c r="AZ256" s="129"/>
      <c r="BJ256" s="129"/>
      <c r="BT256" s="129"/>
      <c r="CD256" s="129"/>
      <c r="CN256" s="129"/>
      <c r="CX256" s="129"/>
      <c r="DH256" s="129"/>
      <c r="DR256" s="129"/>
      <c r="DS256" s="129"/>
      <c r="EB256" s="129"/>
      <c r="EL256" s="129"/>
      <c r="EV256" s="129"/>
      <c r="FF256" s="129"/>
      <c r="FP256" s="129"/>
      <c r="FZ256" s="129"/>
      <c r="GJ256" s="129"/>
      <c r="GT256" s="129"/>
      <c r="HD256" s="129"/>
      <c r="HN256" s="129"/>
      <c r="HX256" s="129"/>
      <c r="IH256" s="129"/>
      <c r="IR256" s="129"/>
      <c r="JB256" s="129"/>
      <c r="JL256" s="129"/>
      <c r="JV256" s="129"/>
      <c r="KF256" s="129"/>
      <c r="KP256" s="129"/>
    </row>
    <row xmlns:x14ac="http://schemas.microsoft.com/office/spreadsheetml/2009/9/ac" r="257" s="3" customFormat="true" x14ac:dyDescent="0.25">
      <c r="A257" s="415"/>
      <c r="B257" s="129"/>
      <c r="L257" s="129"/>
      <c r="V257" s="129"/>
      <c r="AF257" s="129"/>
      <c r="AP257" s="129"/>
      <c r="AZ257" s="129"/>
      <c r="BJ257" s="129"/>
      <c r="BT257" s="129"/>
      <c r="CD257" s="129"/>
      <c r="CN257" s="129"/>
      <c r="CX257" s="129"/>
      <c r="DH257" s="129"/>
      <c r="DR257" s="129"/>
      <c r="DS257" s="129"/>
      <c r="EB257" s="129"/>
      <c r="EL257" s="129"/>
      <c r="EV257" s="129"/>
      <c r="FF257" s="129"/>
      <c r="FP257" s="129"/>
      <c r="FZ257" s="129"/>
      <c r="GJ257" s="129"/>
      <c r="GT257" s="129"/>
      <c r="HD257" s="129"/>
      <c r="HN257" s="129"/>
      <c r="HX257" s="129"/>
      <c r="IH257" s="129"/>
      <c r="IR257" s="129"/>
      <c r="JB257" s="129"/>
      <c r="JL257" s="129"/>
      <c r="JV257" s="129"/>
      <c r="KF257" s="129"/>
      <c r="KP257" s="129"/>
    </row>
    <row xmlns:x14ac="http://schemas.microsoft.com/office/spreadsheetml/2009/9/ac" r="258" s="3" customFormat="true" x14ac:dyDescent="0.25">
      <c r="A258" s="415"/>
      <c r="B258" s="129"/>
      <c r="L258" s="129"/>
      <c r="V258" s="129"/>
      <c r="AF258" s="129"/>
      <c r="AP258" s="129"/>
      <c r="AZ258" s="129"/>
      <c r="BJ258" s="129"/>
      <c r="BT258" s="129"/>
      <c r="CD258" s="129"/>
      <c r="CN258" s="129"/>
      <c r="CX258" s="129"/>
      <c r="DH258" s="129"/>
      <c r="DR258" s="129"/>
      <c r="DS258" s="129"/>
      <c r="EB258" s="129"/>
      <c r="EL258" s="129"/>
      <c r="EV258" s="129"/>
      <c r="FF258" s="129"/>
      <c r="FP258" s="129"/>
      <c r="FZ258" s="129"/>
      <c r="GJ258" s="129"/>
      <c r="GT258" s="129"/>
      <c r="HD258" s="129"/>
      <c r="HN258" s="129"/>
      <c r="HX258" s="129"/>
      <c r="IH258" s="129"/>
      <c r="IR258" s="129"/>
      <c r="JB258" s="129"/>
      <c r="JL258" s="129"/>
      <c r="JV258" s="129"/>
      <c r="KF258" s="129"/>
      <c r="KP258" s="129"/>
    </row>
    <row xmlns:x14ac="http://schemas.microsoft.com/office/spreadsheetml/2009/9/ac" r="259" s="3" customFormat="true" x14ac:dyDescent="0.25">
      <c r="A259" s="415"/>
      <c r="B259" s="129"/>
      <c r="L259" s="129"/>
      <c r="V259" s="129"/>
      <c r="AF259" s="129"/>
      <c r="AP259" s="129"/>
      <c r="AZ259" s="129"/>
      <c r="BJ259" s="129"/>
      <c r="BT259" s="129"/>
      <c r="CD259" s="129"/>
      <c r="CN259" s="129"/>
      <c r="CX259" s="129"/>
      <c r="DH259" s="129"/>
      <c r="DR259" s="129"/>
      <c r="DS259" s="129"/>
      <c r="EB259" s="129"/>
      <c r="EL259" s="129"/>
      <c r="EV259" s="129"/>
      <c r="FF259" s="129"/>
      <c r="FP259" s="129"/>
      <c r="FZ259" s="129"/>
      <c r="GJ259" s="129"/>
      <c r="GT259" s="129"/>
      <c r="HD259" s="129"/>
      <c r="HN259" s="129"/>
      <c r="HX259" s="129"/>
      <c r="IH259" s="129"/>
      <c r="IR259" s="129"/>
      <c r="JB259" s="129"/>
      <c r="JL259" s="129"/>
      <c r="JV259" s="129"/>
      <c r="KF259" s="129"/>
      <c r="KP259" s="129"/>
    </row>
    <row xmlns:x14ac="http://schemas.microsoft.com/office/spreadsheetml/2009/9/ac" r="260" s="3" customFormat="true" x14ac:dyDescent="0.25">
      <c r="A260" s="415"/>
      <c r="B260" s="129"/>
      <c r="L260" s="129"/>
      <c r="V260" s="129"/>
      <c r="AF260" s="129"/>
      <c r="AP260" s="129"/>
      <c r="AZ260" s="129"/>
      <c r="BJ260" s="129"/>
      <c r="BT260" s="129"/>
      <c r="CD260" s="129"/>
      <c r="CN260" s="129"/>
      <c r="CX260" s="129"/>
      <c r="DH260" s="129"/>
      <c r="DR260" s="129"/>
      <c r="DS260" s="129"/>
      <c r="EB260" s="129"/>
      <c r="EL260" s="129"/>
      <c r="EV260" s="129"/>
      <c r="FF260" s="129"/>
      <c r="FP260" s="129"/>
      <c r="FZ260" s="129"/>
      <c r="GJ260" s="129"/>
      <c r="GT260" s="129"/>
      <c r="HD260" s="129"/>
      <c r="HN260" s="129"/>
      <c r="HX260" s="129"/>
      <c r="IH260" s="129"/>
      <c r="IR260" s="129"/>
      <c r="JB260" s="129"/>
      <c r="JL260" s="129"/>
      <c r="JV260" s="129"/>
      <c r="KF260" s="129"/>
      <c r="KP260" s="129"/>
    </row>
    <row xmlns:x14ac="http://schemas.microsoft.com/office/spreadsheetml/2009/9/ac" r="261" s="3" customFormat="true" x14ac:dyDescent="0.25">
      <c r="A261" s="415"/>
      <c r="B261" s="129"/>
      <c r="L261" s="129"/>
      <c r="V261" s="129"/>
      <c r="AF261" s="129"/>
      <c r="AP261" s="129"/>
      <c r="AZ261" s="129"/>
      <c r="BJ261" s="129"/>
      <c r="BT261" s="129"/>
      <c r="CD261" s="129"/>
      <c r="CN261" s="129"/>
      <c r="CX261" s="129"/>
      <c r="DH261" s="129"/>
      <c r="DR261" s="129"/>
      <c r="DS261" s="129"/>
      <c r="EB261" s="129"/>
      <c r="EL261" s="129"/>
      <c r="EV261" s="129"/>
      <c r="FF261" s="129"/>
      <c r="FP261" s="129"/>
      <c r="FZ261" s="129"/>
      <c r="GJ261" s="129"/>
      <c r="GT261" s="129"/>
      <c r="HD261" s="129"/>
      <c r="HN261" s="129"/>
      <c r="HX261" s="129"/>
      <c r="IH261" s="129"/>
      <c r="IR261" s="129"/>
      <c r="JB261" s="129"/>
      <c r="JL261" s="129"/>
      <c r="JV261" s="129"/>
      <c r="KF261" s="129"/>
      <c r="KP261" s="129"/>
    </row>
    <row xmlns:x14ac="http://schemas.microsoft.com/office/spreadsheetml/2009/9/ac" r="262" s="3" customFormat="true" x14ac:dyDescent="0.25">
      <c r="A262" s="415"/>
      <c r="B262" s="129"/>
      <c r="L262" s="129"/>
      <c r="V262" s="129"/>
      <c r="AF262" s="129"/>
      <c r="AP262" s="129"/>
      <c r="AZ262" s="129"/>
      <c r="BJ262" s="129"/>
      <c r="BT262" s="129"/>
      <c r="CD262" s="129"/>
      <c r="CN262" s="129"/>
      <c r="CX262" s="129"/>
      <c r="DH262" s="129"/>
      <c r="DR262" s="129"/>
      <c r="DS262" s="129"/>
      <c r="EB262" s="129"/>
      <c r="EL262" s="129"/>
      <c r="EV262" s="129"/>
      <c r="FF262" s="129"/>
      <c r="FP262" s="129"/>
      <c r="FZ262" s="129"/>
      <c r="GJ262" s="129"/>
      <c r="GT262" s="129"/>
      <c r="HD262" s="129"/>
      <c r="HN262" s="129"/>
      <c r="HX262" s="129"/>
      <c r="IH262" s="129"/>
      <c r="IR262" s="129"/>
      <c r="JB262" s="129"/>
      <c r="JL262" s="129"/>
      <c r="JV262" s="129"/>
      <c r="KF262" s="129"/>
      <c r="KP262" s="129"/>
    </row>
    <row xmlns:x14ac="http://schemas.microsoft.com/office/spreadsheetml/2009/9/ac" r="263" s="3" customFormat="true" x14ac:dyDescent="0.25">
      <c r="A263" s="415"/>
      <c r="B263" s="129"/>
      <c r="L263" s="129"/>
      <c r="V263" s="129"/>
      <c r="AF263" s="129"/>
      <c r="AP263" s="129"/>
      <c r="AZ263" s="129"/>
      <c r="BJ263" s="129"/>
      <c r="BT263" s="129"/>
      <c r="CD263" s="129"/>
      <c r="CN263" s="129"/>
      <c r="CX263" s="129"/>
      <c r="DH263" s="129"/>
      <c r="DR263" s="129"/>
      <c r="DS263" s="129"/>
      <c r="EB263" s="129"/>
      <c r="EL263" s="129"/>
      <c r="EV263" s="129"/>
      <c r="FF263" s="129"/>
      <c r="FP263" s="129"/>
      <c r="FZ263" s="129"/>
      <c r="GJ263" s="129"/>
      <c r="GT263" s="129"/>
      <c r="HD263" s="129"/>
      <c r="HN263" s="129"/>
      <c r="HX263" s="129"/>
      <c r="IH263" s="129"/>
      <c r="IR263" s="129"/>
      <c r="JB263" s="129"/>
      <c r="JL263" s="129"/>
      <c r="JV263" s="129"/>
      <c r="KF263" s="129"/>
      <c r="KP263" s="129"/>
    </row>
    <row xmlns:x14ac="http://schemas.microsoft.com/office/spreadsheetml/2009/9/ac" r="264" s="3" customFormat="true" x14ac:dyDescent="0.25">
      <c r="A264" s="415"/>
      <c r="B264" s="129"/>
      <c r="L264" s="129"/>
      <c r="V264" s="129"/>
      <c r="AF264" s="129"/>
      <c r="AP264" s="129"/>
      <c r="AZ264" s="129"/>
      <c r="BJ264" s="129"/>
      <c r="BT264" s="129"/>
      <c r="CD264" s="129"/>
      <c r="CN264" s="129"/>
      <c r="CX264" s="129"/>
      <c r="DH264" s="129"/>
      <c r="DR264" s="129"/>
      <c r="DS264" s="129"/>
      <c r="EB264" s="129"/>
      <c r="EL264" s="129"/>
      <c r="EV264" s="129"/>
      <c r="FF264" s="129"/>
      <c r="FP264" s="129"/>
      <c r="FZ264" s="129"/>
      <c r="GJ264" s="129"/>
      <c r="GT264" s="129"/>
      <c r="HD264" s="129"/>
      <c r="HN264" s="129"/>
      <c r="HX264" s="129"/>
      <c r="IH264" s="129"/>
      <c r="IR264" s="129"/>
      <c r="JB264" s="129"/>
      <c r="JL264" s="129"/>
      <c r="JV264" s="129"/>
      <c r="KF264" s="129"/>
      <c r="KP264" s="129"/>
    </row>
    <row xmlns:x14ac="http://schemas.microsoft.com/office/spreadsheetml/2009/9/ac" r="265" s="3" customFormat="true" x14ac:dyDescent="0.25">
      <c r="A265" s="415"/>
      <c r="B265" s="129"/>
      <c r="L265" s="129"/>
      <c r="V265" s="129"/>
      <c r="AF265" s="129"/>
      <c r="AP265" s="129"/>
      <c r="AZ265" s="129"/>
      <c r="BJ265" s="129"/>
      <c r="BT265" s="129"/>
      <c r="CD265" s="129"/>
      <c r="CN265" s="129"/>
      <c r="CX265" s="129"/>
      <c r="DH265" s="129"/>
      <c r="DR265" s="129"/>
      <c r="DS265" s="129"/>
      <c r="EB265" s="129"/>
      <c r="EL265" s="129"/>
      <c r="EV265" s="129"/>
      <c r="FF265" s="129"/>
      <c r="FP265" s="129"/>
      <c r="FZ265" s="129"/>
      <c r="GJ265" s="129"/>
      <c r="GT265" s="129"/>
      <c r="HD265" s="129"/>
      <c r="HN265" s="129"/>
      <c r="HX265" s="129"/>
      <c r="IH265" s="129"/>
      <c r="IR265" s="129"/>
      <c r="JB265" s="129"/>
      <c r="JL265" s="129"/>
      <c r="JV265" s="129"/>
      <c r="KF265" s="129"/>
      <c r="KP265" s="129"/>
    </row>
    <row xmlns:x14ac="http://schemas.microsoft.com/office/spreadsheetml/2009/9/ac" r="266" s="3" customFormat="true" x14ac:dyDescent="0.25">
      <c r="A266" s="415"/>
      <c r="B266" s="129"/>
      <c r="L266" s="129"/>
      <c r="V266" s="129"/>
      <c r="AF266" s="129"/>
      <c r="AP266" s="129"/>
      <c r="AZ266" s="129"/>
      <c r="BJ266" s="129"/>
      <c r="BT266" s="129"/>
      <c r="CD266" s="129"/>
      <c r="CN266" s="129"/>
      <c r="CX266" s="129"/>
      <c r="DH266" s="129"/>
      <c r="DR266" s="129"/>
      <c r="DS266" s="129"/>
      <c r="EB266" s="129"/>
      <c r="EL266" s="129"/>
      <c r="EV266" s="129"/>
      <c r="FF266" s="129"/>
      <c r="FP266" s="129"/>
      <c r="FZ266" s="129"/>
      <c r="GJ266" s="129"/>
      <c r="GT266" s="129"/>
      <c r="HD266" s="129"/>
      <c r="HN266" s="129"/>
      <c r="HX266" s="129"/>
      <c r="IH266" s="129"/>
      <c r="IR266" s="129"/>
      <c r="JB266" s="129"/>
      <c r="JL266" s="129"/>
      <c r="JV266" s="129"/>
      <c r="KF266" s="129"/>
      <c r="KP266" s="129"/>
    </row>
    <row xmlns:x14ac="http://schemas.microsoft.com/office/spreadsheetml/2009/9/ac" r="267" s="3" customFormat="true" x14ac:dyDescent="0.25">
      <c r="A267" s="415"/>
      <c r="B267" s="129"/>
      <c r="L267" s="129"/>
      <c r="V267" s="129"/>
      <c r="AF267" s="129"/>
      <c r="AP267" s="129"/>
      <c r="AZ267" s="129"/>
      <c r="BJ267" s="129"/>
      <c r="BT267" s="129"/>
      <c r="CD267" s="129"/>
      <c r="CN267" s="129"/>
      <c r="CX267" s="129"/>
      <c r="DH267" s="129"/>
      <c r="DR267" s="129"/>
      <c r="DS267" s="129"/>
      <c r="EB267" s="129"/>
      <c r="EL267" s="129"/>
      <c r="EV267" s="129"/>
      <c r="FF267" s="129"/>
      <c r="FP267" s="129"/>
      <c r="FZ267" s="129"/>
      <c r="GJ267" s="129"/>
      <c r="GT267" s="129"/>
      <c r="HD267" s="129"/>
      <c r="HN267" s="129"/>
      <c r="HX267" s="129"/>
      <c r="IH267" s="129"/>
      <c r="IR267" s="129"/>
      <c r="JB267" s="129"/>
      <c r="JL267" s="129"/>
      <c r="JV267" s="129"/>
      <c r="KF267" s="129"/>
      <c r="KP267" s="129"/>
    </row>
    <row xmlns:x14ac="http://schemas.microsoft.com/office/spreadsheetml/2009/9/ac" r="268" s="3" customFormat="true" x14ac:dyDescent="0.25">
      <c r="A268" s="415"/>
      <c r="B268" s="129"/>
      <c r="L268" s="129"/>
      <c r="V268" s="129"/>
      <c r="AF268" s="129"/>
      <c r="AP268" s="129"/>
      <c r="AZ268" s="129"/>
      <c r="BJ268" s="129"/>
      <c r="BT268" s="129"/>
      <c r="CD268" s="129"/>
      <c r="CN268" s="129"/>
      <c r="CX268" s="129"/>
      <c r="DH268" s="129"/>
      <c r="DR268" s="129"/>
      <c r="DS268" s="129"/>
      <c r="EB268" s="129"/>
      <c r="EL268" s="129"/>
      <c r="EV268" s="129"/>
      <c r="FF268" s="129"/>
      <c r="FP268" s="129"/>
      <c r="FZ268" s="129"/>
      <c r="GJ268" s="129"/>
      <c r="GT268" s="129"/>
      <c r="HD268" s="129"/>
      <c r="HN268" s="129"/>
      <c r="HX268" s="129"/>
      <c r="IH268" s="129"/>
      <c r="IR268" s="129"/>
      <c r="JB268" s="129"/>
      <c r="JL268" s="129"/>
      <c r="JV268" s="129"/>
      <c r="KF268" s="129"/>
      <c r="KP268" s="129"/>
    </row>
    <row xmlns:x14ac="http://schemas.microsoft.com/office/spreadsheetml/2009/9/ac" r="269" s="3" customFormat="true" x14ac:dyDescent="0.25">
      <c r="A269" s="415"/>
      <c r="B269" s="129"/>
      <c r="L269" s="129"/>
      <c r="V269" s="129"/>
      <c r="AF269" s="129"/>
      <c r="AP269" s="129"/>
      <c r="AZ269" s="129"/>
      <c r="BJ269" s="129"/>
      <c r="BT269" s="129"/>
      <c r="CD269" s="129"/>
      <c r="CN269" s="129"/>
      <c r="CX269" s="129"/>
      <c r="DH269" s="129"/>
      <c r="DR269" s="129"/>
      <c r="DS269" s="129"/>
      <c r="EB269" s="129"/>
      <c r="EL269" s="129"/>
      <c r="EV269" s="129"/>
      <c r="FF269" s="129"/>
      <c r="FP269" s="129"/>
      <c r="FZ269" s="129"/>
      <c r="GJ269" s="129"/>
      <c r="GT269" s="129"/>
      <c r="HD269" s="129"/>
      <c r="HN269" s="129"/>
      <c r="HX269" s="129"/>
      <c r="IH269" s="129"/>
      <c r="IR269" s="129"/>
      <c r="JB269" s="129"/>
      <c r="JL269" s="129"/>
      <c r="JV269" s="129"/>
      <c r="KF269" s="129"/>
      <c r="KP269" s="129"/>
    </row>
    <row xmlns:x14ac="http://schemas.microsoft.com/office/spreadsheetml/2009/9/ac" r="270" s="3" customFormat="true" x14ac:dyDescent="0.25">
      <c r="A270" s="415"/>
      <c r="B270" s="129"/>
      <c r="L270" s="129"/>
      <c r="V270" s="129"/>
      <c r="AF270" s="129"/>
      <c r="AP270" s="129"/>
      <c r="AZ270" s="129"/>
      <c r="BJ270" s="129"/>
      <c r="BT270" s="129"/>
      <c r="CD270" s="129"/>
      <c r="CN270" s="129"/>
      <c r="CX270" s="129"/>
      <c r="DH270" s="129"/>
      <c r="DR270" s="129"/>
      <c r="DS270" s="129"/>
      <c r="EB270" s="129"/>
      <c r="EL270" s="129"/>
      <c r="EV270" s="129"/>
      <c r="FF270" s="129"/>
      <c r="FP270" s="129"/>
      <c r="FZ270" s="129"/>
      <c r="GJ270" s="129"/>
      <c r="GT270" s="129"/>
      <c r="HD270" s="129"/>
      <c r="HN270" s="129"/>
      <c r="HX270" s="129"/>
      <c r="IH270" s="129"/>
      <c r="IR270" s="129"/>
      <c r="JB270" s="129"/>
      <c r="JL270" s="129"/>
      <c r="JV270" s="129"/>
      <c r="KF270" s="129"/>
      <c r="KP270" s="129"/>
    </row>
    <row xmlns:x14ac="http://schemas.microsoft.com/office/spreadsheetml/2009/9/ac" r="271" s="3" customFormat="true" x14ac:dyDescent="0.25">
      <c r="A271" s="415"/>
      <c r="B271" s="129"/>
      <c r="L271" s="129"/>
      <c r="V271" s="129"/>
      <c r="AF271" s="129"/>
      <c r="AP271" s="129"/>
      <c r="AZ271" s="129"/>
      <c r="BJ271" s="129"/>
      <c r="BT271" s="129"/>
      <c r="CD271" s="129"/>
      <c r="CN271" s="129"/>
      <c r="CX271" s="129"/>
      <c r="DH271" s="129"/>
      <c r="DR271" s="129"/>
      <c r="DS271" s="129"/>
      <c r="EB271" s="129"/>
      <c r="EL271" s="129"/>
      <c r="EV271" s="129"/>
      <c r="FF271" s="129"/>
      <c r="FP271" s="129"/>
      <c r="FZ271" s="129"/>
      <c r="GJ271" s="129"/>
      <c r="GT271" s="129"/>
      <c r="HD271" s="129"/>
      <c r="HN271" s="129"/>
      <c r="HX271" s="129"/>
      <c r="IH271" s="129"/>
      <c r="IR271" s="129"/>
      <c r="JB271" s="129"/>
      <c r="JL271" s="129"/>
      <c r="JV271" s="129"/>
      <c r="KF271" s="129"/>
      <c r="KP271" s="129"/>
    </row>
    <row xmlns:x14ac="http://schemas.microsoft.com/office/spreadsheetml/2009/9/ac" r="272" s="3" customFormat="true" x14ac:dyDescent="0.25">
      <c r="A272" s="415"/>
      <c r="B272" s="129"/>
      <c r="L272" s="129"/>
      <c r="V272" s="129"/>
      <c r="AF272" s="129"/>
      <c r="AP272" s="129"/>
      <c r="AZ272" s="129"/>
      <c r="BJ272" s="129"/>
      <c r="BT272" s="129"/>
      <c r="CD272" s="129"/>
      <c r="CN272" s="129"/>
      <c r="CX272" s="129"/>
      <c r="DH272" s="129"/>
      <c r="DR272" s="129"/>
      <c r="DS272" s="129"/>
      <c r="EB272" s="129"/>
      <c r="EL272" s="129"/>
      <c r="EV272" s="129"/>
      <c r="FF272" s="129"/>
      <c r="FP272" s="129"/>
      <c r="FZ272" s="129"/>
      <c r="GJ272" s="129"/>
      <c r="GT272" s="129"/>
      <c r="HD272" s="129"/>
      <c r="HN272" s="129"/>
      <c r="HX272" s="129"/>
      <c r="IH272" s="129"/>
      <c r="IR272" s="129"/>
      <c r="JB272" s="129"/>
      <c r="JL272" s="129"/>
      <c r="JV272" s="129"/>
      <c r="KF272" s="129"/>
      <c r="KP272" s="129"/>
    </row>
    <row xmlns:x14ac="http://schemas.microsoft.com/office/spreadsheetml/2009/9/ac" r="273" s="3" customFormat="true" x14ac:dyDescent="0.25">
      <c r="A273" s="415"/>
      <c r="B273" s="129"/>
      <c r="L273" s="129"/>
      <c r="V273" s="129"/>
      <c r="AF273" s="129"/>
      <c r="AP273" s="129"/>
      <c r="AZ273" s="129"/>
      <c r="BJ273" s="129"/>
      <c r="BT273" s="129"/>
      <c r="CD273" s="129"/>
      <c r="CN273" s="129"/>
      <c r="CX273" s="129"/>
      <c r="DH273" s="129"/>
      <c r="DR273" s="129"/>
      <c r="DS273" s="129"/>
      <c r="EB273" s="129"/>
      <c r="EL273" s="129"/>
      <c r="EV273" s="129"/>
      <c r="FF273" s="129"/>
      <c r="FP273" s="129"/>
      <c r="FZ273" s="129"/>
      <c r="GJ273" s="129"/>
      <c r="GT273" s="129"/>
      <c r="HD273" s="129"/>
      <c r="HN273" s="129"/>
      <c r="HX273" s="129"/>
      <c r="IH273" s="129"/>
      <c r="IR273" s="129"/>
      <c r="JB273" s="129"/>
      <c r="JL273" s="129"/>
      <c r="JV273" s="129"/>
      <c r="KF273" s="129"/>
      <c r="KP273" s="129"/>
    </row>
    <row xmlns:x14ac="http://schemas.microsoft.com/office/spreadsheetml/2009/9/ac" r="274" s="3" customFormat="true" x14ac:dyDescent="0.25">
      <c r="A274" s="415"/>
      <c r="B274" s="129"/>
      <c r="L274" s="129"/>
      <c r="V274" s="129"/>
      <c r="AF274" s="129"/>
      <c r="AP274" s="129"/>
      <c r="AZ274" s="129"/>
      <c r="BJ274" s="129"/>
      <c r="BT274" s="129"/>
      <c r="CD274" s="129"/>
      <c r="CN274" s="129"/>
      <c r="CX274" s="129"/>
      <c r="DH274" s="129"/>
      <c r="DR274" s="129"/>
      <c r="DS274" s="129"/>
      <c r="EB274" s="129"/>
      <c r="EL274" s="129"/>
      <c r="EV274" s="129"/>
      <c r="FF274" s="129"/>
      <c r="FP274" s="129"/>
      <c r="FZ274" s="129"/>
      <c r="GJ274" s="129"/>
      <c r="GT274" s="129"/>
      <c r="HD274" s="129"/>
      <c r="HN274" s="129"/>
      <c r="HX274" s="129"/>
      <c r="IH274" s="129"/>
      <c r="IR274" s="129"/>
      <c r="JB274" s="129"/>
      <c r="JL274" s="129"/>
      <c r="JV274" s="129"/>
      <c r="KF274" s="129"/>
      <c r="KP274" s="129"/>
    </row>
    <row xmlns:x14ac="http://schemas.microsoft.com/office/spreadsheetml/2009/9/ac" r="275" s="3" customFormat="true" x14ac:dyDescent="0.25">
      <c r="A275" s="415"/>
      <c r="B275" s="129"/>
      <c r="L275" s="129"/>
      <c r="V275" s="129"/>
      <c r="AF275" s="129"/>
      <c r="AP275" s="129"/>
      <c r="AZ275" s="129"/>
      <c r="BJ275" s="129"/>
      <c r="BT275" s="129"/>
      <c r="CD275" s="129"/>
      <c r="CN275" s="129"/>
      <c r="CX275" s="129"/>
      <c r="DH275" s="129"/>
      <c r="DR275" s="129"/>
      <c r="DS275" s="129"/>
      <c r="EB275" s="129"/>
      <c r="EL275" s="129"/>
      <c r="EV275" s="129"/>
      <c r="FF275" s="129"/>
      <c r="FP275" s="129"/>
      <c r="FZ275" s="129"/>
      <c r="GJ275" s="129"/>
      <c r="GT275" s="129"/>
      <c r="HD275" s="129"/>
      <c r="HN275" s="129"/>
      <c r="HX275" s="129"/>
      <c r="IH275" s="129"/>
      <c r="IR275" s="129"/>
      <c r="JB275" s="129"/>
      <c r="JL275" s="129"/>
      <c r="JV275" s="129"/>
      <c r="KF275" s="129"/>
      <c r="KP275" s="129"/>
    </row>
    <row xmlns:x14ac="http://schemas.microsoft.com/office/spreadsheetml/2009/9/ac" r="276" s="3" customFormat="true" x14ac:dyDescent="0.25">
      <c r="A276" s="415"/>
      <c r="B276" s="129"/>
      <c r="L276" s="129"/>
      <c r="V276" s="129"/>
      <c r="AF276" s="129"/>
      <c r="AP276" s="129"/>
      <c r="AZ276" s="129"/>
      <c r="BJ276" s="129"/>
      <c r="BT276" s="129"/>
      <c r="CD276" s="129"/>
      <c r="CN276" s="129"/>
      <c r="CX276" s="129"/>
      <c r="DH276" s="129"/>
      <c r="DR276" s="129"/>
      <c r="DS276" s="129"/>
      <c r="EB276" s="129"/>
      <c r="EL276" s="129"/>
      <c r="EV276" s="129"/>
      <c r="FF276" s="129"/>
      <c r="FP276" s="129"/>
      <c r="FZ276" s="129"/>
      <c r="GJ276" s="129"/>
      <c r="GT276" s="129"/>
      <c r="HD276" s="129"/>
      <c r="HN276" s="129"/>
      <c r="HX276" s="129"/>
      <c r="IH276" s="129"/>
      <c r="IR276" s="129"/>
      <c r="JB276" s="129"/>
      <c r="JL276" s="129"/>
      <c r="JV276" s="129"/>
      <c r="KF276" s="129"/>
      <c r="KP276" s="129"/>
    </row>
    <row xmlns:x14ac="http://schemas.microsoft.com/office/spreadsheetml/2009/9/ac" r="277" s="3" customFormat="true" x14ac:dyDescent="0.25">
      <c r="A277" s="415"/>
      <c r="B277" s="129"/>
      <c r="L277" s="129"/>
      <c r="V277" s="129"/>
      <c r="AF277" s="129"/>
      <c r="AP277" s="129"/>
      <c r="AZ277" s="129"/>
      <c r="BJ277" s="129"/>
      <c r="BT277" s="129"/>
      <c r="CD277" s="129"/>
      <c r="CN277" s="129"/>
      <c r="CX277" s="129"/>
      <c r="DH277" s="129"/>
      <c r="DR277" s="129"/>
      <c r="DS277" s="129"/>
      <c r="EB277" s="129"/>
      <c r="EL277" s="129"/>
      <c r="EV277" s="129"/>
      <c r="FF277" s="129"/>
      <c r="FP277" s="129"/>
      <c r="FZ277" s="129"/>
      <c r="GJ277" s="129"/>
      <c r="GT277" s="129"/>
      <c r="HD277" s="129"/>
      <c r="HN277" s="129"/>
      <c r="HX277" s="129"/>
      <c r="IH277" s="129"/>
      <c r="IR277" s="129"/>
      <c r="JB277" s="129"/>
      <c r="JL277" s="129"/>
      <c r="JV277" s="129"/>
      <c r="KF277" s="129"/>
      <c r="KP277" s="129"/>
    </row>
    <row xmlns:x14ac="http://schemas.microsoft.com/office/spreadsheetml/2009/9/ac" r="278" s="3" customFormat="true" x14ac:dyDescent="0.25">
      <c r="A278" s="415"/>
      <c r="B278" s="129"/>
      <c r="L278" s="129"/>
      <c r="V278" s="129"/>
      <c r="AF278" s="129"/>
      <c r="AP278" s="129"/>
      <c r="AZ278" s="129"/>
      <c r="BJ278" s="129"/>
      <c r="BT278" s="129"/>
      <c r="CD278" s="129"/>
      <c r="CN278" s="129"/>
      <c r="CX278" s="129"/>
      <c r="DH278" s="129"/>
      <c r="DR278" s="129"/>
      <c r="DS278" s="129"/>
      <c r="EB278" s="129"/>
      <c r="EL278" s="129"/>
      <c r="EV278" s="129"/>
      <c r="FF278" s="129"/>
      <c r="FP278" s="129"/>
      <c r="FZ278" s="129"/>
      <c r="GJ278" s="129"/>
      <c r="GT278" s="129"/>
      <c r="HD278" s="129"/>
      <c r="HN278" s="129"/>
      <c r="HX278" s="129"/>
      <c r="IH278" s="129"/>
      <c r="IR278" s="129"/>
      <c r="JB278" s="129"/>
      <c r="JL278" s="129"/>
      <c r="JV278" s="129"/>
      <c r="KF278" s="129"/>
      <c r="KP278" s="129"/>
    </row>
    <row xmlns:x14ac="http://schemas.microsoft.com/office/spreadsheetml/2009/9/ac" r="279" s="3" customFormat="true" x14ac:dyDescent="0.25">
      <c r="A279" s="415"/>
      <c r="B279" s="129"/>
      <c r="L279" s="129"/>
      <c r="V279" s="129"/>
      <c r="AF279" s="129"/>
      <c r="AP279" s="129"/>
      <c r="AZ279" s="129"/>
      <c r="BJ279" s="129"/>
      <c r="BT279" s="129"/>
      <c r="CD279" s="129"/>
      <c r="CN279" s="129"/>
      <c r="CX279" s="129"/>
      <c r="DH279" s="129"/>
      <c r="DR279" s="129"/>
      <c r="DS279" s="129"/>
      <c r="EB279" s="129"/>
      <c r="EL279" s="129"/>
      <c r="EV279" s="129"/>
      <c r="FF279" s="129"/>
      <c r="FP279" s="129"/>
      <c r="FZ279" s="129"/>
      <c r="GJ279" s="129"/>
      <c r="GT279" s="129"/>
      <c r="HD279" s="129"/>
      <c r="HN279" s="129"/>
      <c r="HX279" s="129"/>
      <c r="IH279" s="129"/>
      <c r="IR279" s="129"/>
      <c r="JB279" s="129"/>
      <c r="JL279" s="129"/>
      <c r="JV279" s="129"/>
      <c r="KF279" s="129"/>
      <c r="KP279" s="129"/>
    </row>
    <row xmlns:x14ac="http://schemas.microsoft.com/office/spreadsheetml/2009/9/ac" r="280" s="3" customFormat="true" x14ac:dyDescent="0.25">
      <c r="A280" s="415"/>
      <c r="B280" s="129"/>
      <c r="L280" s="129"/>
      <c r="V280" s="129"/>
      <c r="AF280" s="129"/>
      <c r="AP280" s="129"/>
      <c r="AZ280" s="129"/>
      <c r="BJ280" s="129"/>
      <c r="BT280" s="129"/>
      <c r="CD280" s="129"/>
      <c r="CN280" s="129"/>
      <c r="CX280" s="129"/>
      <c r="DH280" s="129"/>
      <c r="DR280" s="129"/>
      <c r="DS280" s="129"/>
      <c r="EB280" s="129"/>
      <c r="EL280" s="129"/>
      <c r="EV280" s="129"/>
      <c r="FF280" s="129"/>
      <c r="FP280" s="129"/>
      <c r="FZ280" s="129"/>
      <c r="GJ280" s="129"/>
      <c r="GT280" s="129"/>
      <c r="HD280" s="129"/>
      <c r="HN280" s="129"/>
      <c r="HX280" s="129"/>
      <c r="IH280" s="129"/>
      <c r="IR280" s="129"/>
      <c r="JB280" s="129"/>
      <c r="JL280" s="129"/>
      <c r="JV280" s="129"/>
      <c r="KF280" s="129"/>
      <c r="KP280" s="129"/>
    </row>
    <row xmlns:x14ac="http://schemas.microsoft.com/office/spreadsheetml/2009/9/ac" r="281" s="3" customFormat="true" x14ac:dyDescent="0.25">
      <c r="A281" s="415"/>
      <c r="B281" s="129"/>
      <c r="L281" s="129"/>
      <c r="V281" s="129"/>
      <c r="AF281" s="129"/>
      <c r="AP281" s="129"/>
      <c r="AZ281" s="129"/>
      <c r="BJ281" s="129"/>
      <c r="BT281" s="129"/>
      <c r="CD281" s="129"/>
      <c r="CN281" s="129"/>
      <c r="CX281" s="129"/>
      <c r="DH281" s="129"/>
      <c r="DR281" s="129"/>
      <c r="DS281" s="129"/>
      <c r="EB281" s="129"/>
      <c r="EL281" s="129"/>
      <c r="EV281" s="129"/>
      <c r="FF281" s="129"/>
      <c r="FP281" s="129"/>
      <c r="FZ281" s="129"/>
      <c r="GJ281" s="129"/>
      <c r="GT281" s="129"/>
      <c r="HD281" s="129"/>
      <c r="HN281" s="129"/>
      <c r="HX281" s="129"/>
      <c r="IH281" s="129"/>
      <c r="IR281" s="129"/>
      <c r="JB281" s="129"/>
      <c r="JL281" s="129"/>
      <c r="JV281" s="129"/>
      <c r="KF281" s="129"/>
      <c r="KP281" s="129"/>
    </row>
    <row xmlns:x14ac="http://schemas.microsoft.com/office/spreadsheetml/2009/9/ac" r="282" s="3" customFormat="true" x14ac:dyDescent="0.25">
      <c r="A282" s="415"/>
      <c r="B282" s="129"/>
      <c r="L282" s="129"/>
      <c r="V282" s="129"/>
      <c r="AF282" s="129"/>
      <c r="AP282" s="129"/>
      <c r="AZ282" s="129"/>
      <c r="BJ282" s="129"/>
      <c r="BT282" s="129"/>
      <c r="CD282" s="129"/>
      <c r="CN282" s="129"/>
      <c r="CX282" s="129"/>
      <c r="DH282" s="129"/>
      <c r="DR282" s="129"/>
      <c r="DS282" s="129"/>
      <c r="EB282" s="129"/>
      <c r="EL282" s="129"/>
      <c r="EV282" s="129"/>
      <c r="FF282" s="129"/>
      <c r="FP282" s="129"/>
      <c r="FZ282" s="129"/>
      <c r="GJ282" s="129"/>
      <c r="GT282" s="129"/>
      <c r="HD282" s="129"/>
      <c r="HN282" s="129"/>
      <c r="HX282" s="129"/>
      <c r="IH282" s="129"/>
      <c r="IR282" s="129"/>
      <c r="JB282" s="129"/>
      <c r="JL282" s="129"/>
      <c r="JV282" s="129"/>
      <c r="KF282" s="129"/>
      <c r="KP282" s="129"/>
    </row>
    <row xmlns:x14ac="http://schemas.microsoft.com/office/spreadsheetml/2009/9/ac" r="283" s="3" customFormat="true" x14ac:dyDescent="0.25">
      <c r="A283" s="415"/>
      <c r="B283" s="129"/>
      <c r="L283" s="129"/>
      <c r="V283" s="129"/>
      <c r="AF283" s="129"/>
      <c r="AP283" s="129"/>
      <c r="AZ283" s="129"/>
      <c r="BJ283" s="129"/>
      <c r="BT283" s="129"/>
      <c r="CD283" s="129"/>
      <c r="CN283" s="129"/>
      <c r="CX283" s="129"/>
      <c r="DH283" s="129"/>
      <c r="DR283" s="129"/>
      <c r="DS283" s="129"/>
      <c r="EB283" s="129"/>
      <c r="EL283" s="129"/>
      <c r="EV283" s="129"/>
      <c r="FF283" s="129"/>
      <c r="FP283" s="129"/>
      <c r="FZ283" s="129"/>
      <c r="GJ283" s="129"/>
      <c r="GT283" s="129"/>
      <c r="HD283" s="129"/>
      <c r="HN283" s="129"/>
      <c r="HX283" s="129"/>
      <c r="IH283" s="129"/>
      <c r="IR283" s="129"/>
      <c r="JB283" s="129"/>
      <c r="JL283" s="129"/>
      <c r="JV283" s="129"/>
      <c r="KF283" s="129"/>
      <c r="KP283" s="129"/>
    </row>
    <row xmlns:x14ac="http://schemas.microsoft.com/office/spreadsheetml/2009/9/ac" r="284" s="3" customFormat="true" x14ac:dyDescent="0.25">
      <c r="A284" s="415"/>
      <c r="B284" s="129"/>
      <c r="L284" s="129"/>
      <c r="V284" s="129"/>
      <c r="AF284" s="129"/>
      <c r="AP284" s="129"/>
      <c r="AZ284" s="129"/>
      <c r="BJ284" s="129"/>
      <c r="BT284" s="129"/>
      <c r="CD284" s="129"/>
      <c r="CN284" s="129"/>
      <c r="CX284" s="129"/>
      <c r="DH284" s="129"/>
      <c r="DR284" s="129"/>
      <c r="DS284" s="129"/>
      <c r="EB284" s="129"/>
      <c r="EL284" s="129"/>
      <c r="EV284" s="129"/>
      <c r="FF284" s="129"/>
      <c r="FP284" s="129"/>
      <c r="FZ284" s="129"/>
      <c r="GJ284" s="129"/>
      <c r="GT284" s="129"/>
      <c r="HD284" s="129"/>
      <c r="HN284" s="129"/>
      <c r="HX284" s="129"/>
      <c r="IH284" s="129"/>
      <c r="IR284" s="129"/>
      <c r="JB284" s="129"/>
      <c r="JL284" s="129"/>
      <c r="JV284" s="129"/>
      <c r="KF284" s="129"/>
      <c r="KP284" s="129"/>
    </row>
    <row xmlns:x14ac="http://schemas.microsoft.com/office/spreadsheetml/2009/9/ac" r="285" s="3" customFormat="true" x14ac:dyDescent="0.25">
      <c r="A285" s="415"/>
      <c r="B285" s="129"/>
      <c r="L285" s="129"/>
      <c r="V285" s="129"/>
      <c r="AF285" s="129"/>
      <c r="AP285" s="129"/>
      <c r="AZ285" s="129"/>
      <c r="BJ285" s="129"/>
      <c r="BT285" s="129"/>
      <c r="CD285" s="129"/>
      <c r="CN285" s="129"/>
      <c r="CX285" s="129"/>
      <c r="DH285" s="129"/>
      <c r="DR285" s="129"/>
      <c r="DS285" s="129"/>
      <c r="EB285" s="129"/>
      <c r="EL285" s="129"/>
      <c r="EV285" s="129"/>
      <c r="FF285" s="129"/>
      <c r="FP285" s="129"/>
      <c r="FZ285" s="129"/>
      <c r="GJ285" s="129"/>
      <c r="GT285" s="129"/>
      <c r="HD285" s="129"/>
      <c r="HN285" s="129"/>
      <c r="HX285" s="129"/>
      <c r="IH285" s="129"/>
      <c r="IR285" s="129"/>
      <c r="JB285" s="129"/>
      <c r="JL285" s="129"/>
      <c r="JV285" s="129"/>
      <c r="KF285" s="129"/>
      <c r="KP285" s="129"/>
    </row>
    <row xmlns:x14ac="http://schemas.microsoft.com/office/spreadsheetml/2009/9/ac" r="286" s="3" customFormat="true" x14ac:dyDescent="0.25">
      <c r="A286" s="415"/>
      <c r="B286" s="129"/>
      <c r="L286" s="129"/>
      <c r="V286" s="129"/>
      <c r="AF286" s="129"/>
      <c r="AP286" s="129"/>
      <c r="AZ286" s="129"/>
      <c r="BJ286" s="129"/>
      <c r="BT286" s="129"/>
      <c r="CD286" s="129"/>
      <c r="CN286" s="129"/>
      <c r="CX286" s="129"/>
      <c r="DH286" s="129"/>
      <c r="DR286" s="129"/>
      <c r="DS286" s="129"/>
      <c r="EB286" s="129"/>
      <c r="EL286" s="129"/>
      <c r="EV286" s="129"/>
      <c r="FF286" s="129"/>
      <c r="FP286" s="129"/>
      <c r="FZ286" s="129"/>
      <c r="GJ286" s="129"/>
      <c r="GT286" s="129"/>
      <c r="HD286" s="129"/>
      <c r="HN286" s="129"/>
      <c r="HX286" s="129"/>
      <c r="IH286" s="129"/>
      <c r="IR286" s="129"/>
      <c r="JB286" s="129"/>
      <c r="JL286" s="129"/>
      <c r="JV286" s="129"/>
      <c r="KF286" s="129"/>
      <c r="KP286" s="129"/>
    </row>
    <row xmlns:x14ac="http://schemas.microsoft.com/office/spreadsheetml/2009/9/ac" r="287" s="3" customFormat="true" x14ac:dyDescent="0.25">
      <c r="A287" s="415"/>
      <c r="B287" s="129"/>
      <c r="L287" s="129"/>
      <c r="V287" s="129"/>
      <c r="AF287" s="129"/>
      <c r="AP287" s="129"/>
      <c r="AZ287" s="129"/>
      <c r="BJ287" s="129"/>
      <c r="BT287" s="129"/>
      <c r="CD287" s="129"/>
      <c r="CN287" s="129"/>
      <c r="CX287" s="129"/>
      <c r="DH287" s="129"/>
      <c r="DR287" s="129"/>
      <c r="DS287" s="129"/>
      <c r="EB287" s="129"/>
      <c r="EL287" s="129"/>
      <c r="EV287" s="129"/>
      <c r="FF287" s="129"/>
      <c r="FP287" s="129"/>
      <c r="FZ287" s="129"/>
      <c r="GJ287" s="129"/>
      <c r="GT287" s="129"/>
      <c r="HD287" s="129"/>
      <c r="HN287" s="129"/>
      <c r="HX287" s="129"/>
      <c r="IH287" s="129"/>
      <c r="IR287" s="129"/>
      <c r="JB287" s="129"/>
      <c r="JL287" s="129"/>
      <c r="JV287" s="129"/>
      <c r="KF287" s="129"/>
      <c r="KP287" s="129"/>
    </row>
    <row xmlns:x14ac="http://schemas.microsoft.com/office/spreadsheetml/2009/9/ac" r="288" s="3" customFormat="true" x14ac:dyDescent="0.25">
      <c r="A288" s="415"/>
      <c r="B288" s="129"/>
      <c r="L288" s="129"/>
      <c r="V288" s="129"/>
      <c r="AF288" s="129"/>
      <c r="AP288" s="129"/>
      <c r="AZ288" s="129"/>
      <c r="BJ288" s="129"/>
      <c r="BT288" s="129"/>
      <c r="CD288" s="129"/>
      <c r="CN288" s="129"/>
      <c r="CX288" s="129"/>
      <c r="DH288" s="129"/>
      <c r="DR288" s="129"/>
      <c r="DS288" s="129"/>
      <c r="EB288" s="129"/>
      <c r="EL288" s="129"/>
      <c r="EV288" s="129"/>
      <c r="FF288" s="129"/>
      <c r="FP288" s="129"/>
      <c r="FZ288" s="129"/>
      <c r="GJ288" s="129"/>
      <c r="GT288" s="129"/>
      <c r="HD288" s="129"/>
      <c r="HN288" s="129"/>
      <c r="HX288" s="129"/>
      <c r="IH288" s="129"/>
      <c r="IR288" s="129"/>
      <c r="JB288" s="129"/>
      <c r="JL288" s="129"/>
      <c r="JV288" s="129"/>
      <c r="KF288" s="129"/>
      <c r="KP288" s="129"/>
    </row>
    <row xmlns:x14ac="http://schemas.microsoft.com/office/spreadsheetml/2009/9/ac" r="289" s="3" customFormat="true" x14ac:dyDescent="0.25">
      <c r="A289" s="415"/>
      <c r="B289" s="129"/>
      <c r="L289" s="129"/>
      <c r="V289" s="129"/>
      <c r="AF289" s="129"/>
      <c r="AP289" s="129"/>
      <c r="AZ289" s="129"/>
      <c r="BJ289" s="129"/>
      <c r="BT289" s="129"/>
      <c r="CD289" s="129"/>
      <c r="CN289" s="129"/>
      <c r="CX289" s="129"/>
      <c r="DH289" s="129"/>
      <c r="DR289" s="129"/>
      <c r="DS289" s="129"/>
      <c r="EB289" s="129"/>
      <c r="EL289" s="129"/>
      <c r="EV289" s="129"/>
      <c r="FF289" s="129"/>
      <c r="FP289" s="129"/>
      <c r="FZ289" s="129"/>
      <c r="GJ289" s="129"/>
      <c r="GT289" s="129"/>
      <c r="HD289" s="129"/>
      <c r="HN289" s="129"/>
      <c r="HX289" s="129"/>
      <c r="IH289" s="129"/>
      <c r="IR289" s="129"/>
      <c r="JB289" s="129"/>
      <c r="JL289" s="129"/>
      <c r="JV289" s="129"/>
      <c r="KF289" s="129"/>
      <c r="KP289" s="129"/>
    </row>
    <row xmlns:x14ac="http://schemas.microsoft.com/office/spreadsheetml/2009/9/ac" r="290" s="3" customFormat="true" x14ac:dyDescent="0.25">
      <c r="A290" s="415"/>
      <c r="B290" s="129"/>
      <c r="L290" s="129"/>
      <c r="V290" s="129"/>
      <c r="AF290" s="129"/>
      <c r="AP290" s="129"/>
      <c r="AZ290" s="129"/>
      <c r="BJ290" s="129"/>
      <c r="BT290" s="129"/>
      <c r="CD290" s="129"/>
      <c r="CN290" s="129"/>
      <c r="CX290" s="129"/>
      <c r="DH290" s="129"/>
      <c r="DR290" s="129"/>
      <c r="DS290" s="129"/>
      <c r="EB290" s="129"/>
      <c r="EL290" s="129"/>
      <c r="EV290" s="129"/>
      <c r="FF290" s="129"/>
      <c r="FP290" s="129"/>
      <c r="FZ290" s="129"/>
      <c r="GJ290" s="129"/>
      <c r="GT290" s="129"/>
      <c r="HD290" s="129"/>
      <c r="HN290" s="129"/>
      <c r="HX290" s="129"/>
      <c r="IH290" s="129"/>
      <c r="IR290" s="129"/>
      <c r="JB290" s="129"/>
      <c r="JL290" s="129"/>
      <c r="JV290" s="129"/>
      <c r="KF290" s="129"/>
      <c r="KP290" s="129"/>
    </row>
    <row xmlns:x14ac="http://schemas.microsoft.com/office/spreadsheetml/2009/9/ac" r="291" s="3" customFormat="true" x14ac:dyDescent="0.25">
      <c r="A291" s="415"/>
      <c r="B291" s="129"/>
      <c r="L291" s="129"/>
      <c r="V291" s="129"/>
      <c r="AF291" s="129"/>
      <c r="AP291" s="129"/>
      <c r="AZ291" s="129"/>
      <c r="BJ291" s="129"/>
      <c r="BT291" s="129"/>
      <c r="CD291" s="129"/>
      <c r="CN291" s="129"/>
      <c r="CX291" s="129"/>
      <c r="DH291" s="129"/>
      <c r="DR291" s="129"/>
      <c r="DS291" s="129"/>
      <c r="EB291" s="129"/>
      <c r="EL291" s="129"/>
      <c r="EV291" s="129"/>
      <c r="FF291" s="129"/>
      <c r="FP291" s="129"/>
      <c r="FZ291" s="129"/>
      <c r="GJ291" s="129"/>
      <c r="GT291" s="129"/>
      <c r="HD291" s="129"/>
      <c r="HN291" s="129"/>
      <c r="HX291" s="129"/>
      <c r="IH291" s="129"/>
      <c r="IR291" s="129"/>
      <c r="JB291" s="129"/>
      <c r="JL291" s="129"/>
      <c r="JV291" s="129"/>
      <c r="KF291" s="129"/>
      <c r="KP291" s="129"/>
    </row>
    <row xmlns:x14ac="http://schemas.microsoft.com/office/spreadsheetml/2009/9/ac" r="292" s="3" customFormat="true" x14ac:dyDescent="0.25">
      <c r="A292" s="415"/>
      <c r="B292" s="129"/>
      <c r="L292" s="129"/>
      <c r="V292" s="129"/>
      <c r="AF292" s="129"/>
      <c r="AP292" s="129"/>
      <c r="AZ292" s="129"/>
      <c r="BJ292" s="129"/>
      <c r="BT292" s="129"/>
      <c r="CD292" s="129"/>
      <c r="CN292" s="129"/>
      <c r="CX292" s="129"/>
      <c r="DH292" s="129"/>
      <c r="DR292" s="129"/>
      <c r="DS292" s="129"/>
      <c r="EB292" s="129"/>
      <c r="EL292" s="129"/>
      <c r="EV292" s="129"/>
      <c r="FF292" s="129"/>
      <c r="FP292" s="129"/>
      <c r="FZ292" s="129"/>
      <c r="GJ292" s="129"/>
      <c r="GT292" s="129"/>
      <c r="HD292" s="129"/>
      <c r="HN292" s="129"/>
      <c r="HX292" s="129"/>
      <c r="IH292" s="129"/>
      <c r="IR292" s="129"/>
      <c r="JB292" s="129"/>
      <c r="JL292" s="129"/>
      <c r="JV292" s="129"/>
      <c r="KF292" s="129"/>
      <c r="KP292" s="129"/>
    </row>
    <row xmlns:x14ac="http://schemas.microsoft.com/office/spreadsheetml/2009/9/ac" r="293" s="3" customFormat="true" x14ac:dyDescent="0.25">
      <c r="A293" s="415"/>
      <c r="B293" s="129"/>
      <c r="L293" s="129"/>
      <c r="V293" s="129"/>
      <c r="AF293" s="129"/>
      <c r="AP293" s="129"/>
      <c r="AZ293" s="129"/>
      <c r="BJ293" s="129"/>
      <c r="BT293" s="129"/>
      <c r="CD293" s="129"/>
      <c r="CN293" s="129"/>
      <c r="CX293" s="129"/>
      <c r="DH293" s="129"/>
      <c r="DR293" s="129"/>
      <c r="DS293" s="129"/>
      <c r="EB293" s="129"/>
      <c r="EL293" s="129"/>
      <c r="EV293" s="129"/>
      <c r="FF293" s="129"/>
      <c r="FP293" s="129"/>
      <c r="FZ293" s="129"/>
      <c r="GJ293" s="129"/>
      <c r="GT293" s="129"/>
      <c r="HD293" s="129"/>
      <c r="HN293" s="129"/>
      <c r="HX293" s="129"/>
      <c r="IH293" s="129"/>
      <c r="IR293" s="129"/>
      <c r="JB293" s="129"/>
      <c r="JL293" s="129"/>
      <c r="JV293" s="129"/>
      <c r="KF293" s="129"/>
      <c r="KP293" s="129"/>
    </row>
    <row xmlns:x14ac="http://schemas.microsoft.com/office/spreadsheetml/2009/9/ac" r="294" s="3" customFormat="true" x14ac:dyDescent="0.25">
      <c r="A294" s="415"/>
      <c r="B294" s="129"/>
      <c r="L294" s="129"/>
      <c r="V294" s="129"/>
      <c r="AF294" s="129"/>
      <c r="AP294" s="129"/>
      <c r="AZ294" s="129"/>
      <c r="BJ294" s="129"/>
      <c r="BT294" s="129"/>
      <c r="CD294" s="129"/>
      <c r="CN294" s="129"/>
      <c r="CX294" s="129"/>
      <c r="DH294" s="129"/>
      <c r="DR294" s="129"/>
      <c r="DS294" s="129"/>
      <c r="EB294" s="129"/>
      <c r="EL294" s="129"/>
      <c r="EV294" s="129"/>
      <c r="FF294" s="129"/>
      <c r="FP294" s="129"/>
      <c r="FZ294" s="129"/>
      <c r="GJ294" s="129"/>
      <c r="GT294" s="129"/>
      <c r="HD294" s="129"/>
      <c r="HN294" s="129"/>
      <c r="HX294" s="129"/>
      <c r="IH294" s="129"/>
      <c r="IR294" s="129"/>
      <c r="JB294" s="129"/>
      <c r="JL294" s="129"/>
      <c r="JV294" s="129"/>
      <c r="KF294" s="129"/>
      <c r="KP294" s="129"/>
    </row>
    <row xmlns:x14ac="http://schemas.microsoft.com/office/spreadsheetml/2009/9/ac" r="295" s="3" customFormat="true" x14ac:dyDescent="0.25">
      <c r="A295" s="415"/>
      <c r="B295" s="129"/>
      <c r="L295" s="129"/>
      <c r="V295" s="129"/>
      <c r="AF295" s="129"/>
      <c r="AP295" s="129"/>
      <c r="AZ295" s="129"/>
      <c r="BJ295" s="129"/>
      <c r="BT295" s="129"/>
      <c r="CD295" s="129"/>
      <c r="CN295" s="129"/>
      <c r="CX295" s="129"/>
      <c r="DH295" s="129"/>
      <c r="DR295" s="129"/>
      <c r="DS295" s="129"/>
      <c r="EB295" s="129"/>
      <c r="EL295" s="129"/>
      <c r="EV295" s="129"/>
      <c r="FF295" s="129"/>
      <c r="FP295" s="129"/>
      <c r="FZ295" s="129"/>
      <c r="GJ295" s="129"/>
      <c r="GT295" s="129"/>
      <c r="HD295" s="129"/>
      <c r="HN295" s="129"/>
      <c r="HX295" s="129"/>
      <c r="IH295" s="129"/>
      <c r="IR295" s="129"/>
      <c r="JB295" s="129"/>
      <c r="JL295" s="129"/>
      <c r="JV295" s="129"/>
      <c r="KF295" s="129"/>
      <c r="KP295" s="129"/>
    </row>
    <row xmlns:x14ac="http://schemas.microsoft.com/office/spreadsheetml/2009/9/ac" r="296" s="3" customFormat="true" x14ac:dyDescent="0.25">
      <c r="A296" s="415"/>
      <c r="B296" s="129"/>
      <c r="L296" s="129"/>
      <c r="V296" s="129"/>
      <c r="AF296" s="129"/>
      <c r="AP296" s="129"/>
      <c r="AZ296" s="129"/>
      <c r="BJ296" s="129"/>
      <c r="BT296" s="129"/>
      <c r="CD296" s="129"/>
      <c r="CN296" s="129"/>
      <c r="CX296" s="129"/>
      <c r="DH296" s="129"/>
      <c r="DR296" s="129"/>
      <c r="DS296" s="129"/>
      <c r="EB296" s="129"/>
      <c r="EL296" s="129"/>
      <c r="EV296" s="129"/>
      <c r="FF296" s="129"/>
      <c r="FP296" s="129"/>
      <c r="FZ296" s="129"/>
      <c r="GJ296" s="129"/>
      <c r="GT296" s="129"/>
      <c r="HD296" s="129"/>
      <c r="HN296" s="129"/>
      <c r="HX296" s="129"/>
      <c r="IH296" s="129"/>
      <c r="IR296" s="129"/>
      <c r="JB296" s="129"/>
      <c r="JL296" s="129"/>
      <c r="JV296" s="129"/>
      <c r="KF296" s="129"/>
      <c r="KP296" s="129"/>
    </row>
    <row xmlns:x14ac="http://schemas.microsoft.com/office/spreadsheetml/2009/9/ac" r="297" s="3" customFormat="true" x14ac:dyDescent="0.25">
      <c r="A297" s="415"/>
      <c r="B297" s="129"/>
      <c r="L297" s="129"/>
      <c r="V297" s="129"/>
      <c r="AF297" s="129"/>
      <c r="AP297" s="129"/>
      <c r="AZ297" s="129"/>
      <c r="BJ297" s="129"/>
      <c r="BT297" s="129"/>
      <c r="CD297" s="129"/>
      <c r="CN297" s="129"/>
      <c r="CX297" s="129"/>
      <c r="DH297" s="129"/>
      <c r="DR297" s="129"/>
      <c r="DS297" s="129"/>
      <c r="EB297" s="129"/>
      <c r="EL297" s="129"/>
      <c r="EV297" s="129"/>
      <c r="FF297" s="129"/>
      <c r="FP297" s="129"/>
      <c r="FZ297" s="129"/>
      <c r="GJ297" s="129"/>
      <c r="GT297" s="129"/>
      <c r="HD297" s="129"/>
      <c r="HN297" s="129"/>
      <c r="HX297" s="129"/>
      <c r="IH297" s="129"/>
      <c r="IR297" s="129"/>
      <c r="JB297" s="129"/>
      <c r="JL297" s="129"/>
      <c r="JV297" s="129"/>
      <c r="KF297" s="129"/>
      <c r="KP297" s="129"/>
    </row>
    <row xmlns:x14ac="http://schemas.microsoft.com/office/spreadsheetml/2009/9/ac" r="298" s="3" customFormat="true" x14ac:dyDescent="0.25">
      <c r="A298" s="415"/>
      <c r="B298" s="129"/>
      <c r="L298" s="129"/>
      <c r="V298" s="129"/>
      <c r="AF298" s="129"/>
      <c r="AP298" s="129"/>
      <c r="AZ298" s="129"/>
      <c r="BJ298" s="129"/>
      <c r="BT298" s="129"/>
      <c r="CD298" s="129"/>
      <c r="CN298" s="129"/>
      <c r="CX298" s="129"/>
      <c r="DH298" s="129"/>
      <c r="DR298" s="129"/>
      <c r="DS298" s="129"/>
      <c r="EB298" s="129"/>
      <c r="EL298" s="129"/>
      <c r="EV298" s="129"/>
      <c r="FF298" s="129"/>
      <c r="FP298" s="129"/>
      <c r="FZ298" s="129"/>
      <c r="GJ298" s="129"/>
      <c r="GT298" s="129"/>
      <c r="HD298" s="129"/>
      <c r="HN298" s="129"/>
      <c r="HX298" s="129"/>
      <c r="IH298" s="129"/>
      <c r="IR298" s="129"/>
      <c r="JB298" s="129"/>
      <c r="JL298" s="129"/>
      <c r="JV298" s="129"/>
      <c r="KF298" s="129"/>
      <c r="KP298" s="129"/>
    </row>
    <row xmlns:x14ac="http://schemas.microsoft.com/office/spreadsheetml/2009/9/ac" r="299" s="3" customFormat="true" x14ac:dyDescent="0.25">
      <c r="A299" s="415"/>
      <c r="B299" s="129"/>
      <c r="L299" s="129"/>
      <c r="V299" s="129"/>
      <c r="AF299" s="129"/>
      <c r="AP299" s="129"/>
      <c r="AZ299" s="129"/>
      <c r="BJ299" s="129"/>
      <c r="BT299" s="129"/>
      <c r="CD299" s="129"/>
      <c r="CN299" s="129"/>
      <c r="CX299" s="129"/>
      <c r="DH299" s="129"/>
      <c r="DR299" s="129"/>
      <c r="DS299" s="129"/>
      <c r="EB299" s="129"/>
      <c r="EL299" s="129"/>
      <c r="EV299" s="129"/>
      <c r="FF299" s="129"/>
      <c r="FP299" s="129"/>
      <c r="FZ299" s="129"/>
      <c r="GJ299" s="129"/>
      <c r="GT299" s="129"/>
      <c r="HD299" s="129"/>
      <c r="HN299" s="129"/>
      <c r="HX299" s="129"/>
      <c r="IH299" s="129"/>
      <c r="IR299" s="129"/>
      <c r="JB299" s="129"/>
      <c r="JL299" s="129"/>
      <c r="JV299" s="129"/>
      <c r="KF299" s="129"/>
      <c r="KP299" s="129"/>
    </row>
    <row xmlns:x14ac="http://schemas.microsoft.com/office/spreadsheetml/2009/9/ac" r="300" s="3" customFormat="true" x14ac:dyDescent="0.25">
      <c r="A300" s="415"/>
      <c r="B300" s="129"/>
      <c r="L300" s="129"/>
      <c r="V300" s="129"/>
      <c r="AF300" s="129"/>
      <c r="AP300" s="129"/>
      <c r="AZ300" s="129"/>
      <c r="BJ300" s="129"/>
      <c r="BT300" s="129"/>
      <c r="CD300" s="129"/>
      <c r="CN300" s="129"/>
      <c r="CX300" s="129"/>
      <c r="DH300" s="129"/>
      <c r="DR300" s="129"/>
      <c r="DS300" s="129"/>
      <c r="EB300" s="129"/>
      <c r="EL300" s="129"/>
      <c r="EV300" s="129"/>
      <c r="FF300" s="129"/>
      <c r="FP300" s="129"/>
      <c r="FZ300" s="129"/>
      <c r="GJ300" s="129"/>
      <c r="GT300" s="129"/>
      <c r="HD300" s="129"/>
      <c r="HN300" s="129"/>
      <c r="HX300" s="129"/>
      <c r="IH300" s="129"/>
      <c r="IR300" s="129"/>
      <c r="JB300" s="129"/>
      <c r="JL300" s="129"/>
      <c r="JV300" s="129"/>
      <c r="KF300" s="129"/>
      <c r="KP300" s="129"/>
    </row>
    <row xmlns:x14ac="http://schemas.microsoft.com/office/spreadsheetml/2009/9/ac" r="301" s="3" customFormat="true" x14ac:dyDescent="0.25">
      <c r="A301" s="415"/>
      <c r="B301" s="129"/>
      <c r="L301" s="129"/>
      <c r="V301" s="129"/>
      <c r="AF301" s="129"/>
      <c r="AP301" s="129"/>
      <c r="AZ301" s="129"/>
      <c r="BJ301" s="129"/>
      <c r="BT301" s="129"/>
      <c r="CD301" s="129"/>
      <c r="CN301" s="129"/>
      <c r="CX301" s="129"/>
      <c r="DH301" s="129"/>
      <c r="DR301" s="129"/>
      <c r="DS301" s="129"/>
      <c r="EB301" s="129"/>
      <c r="EL301" s="129"/>
      <c r="EV301" s="129"/>
      <c r="FF301" s="129"/>
      <c r="FP301" s="129"/>
      <c r="FZ301" s="129"/>
      <c r="GJ301" s="129"/>
      <c r="GT301" s="129"/>
      <c r="HD301" s="129"/>
      <c r="HN301" s="129"/>
      <c r="HX301" s="129"/>
      <c r="IH301" s="129"/>
      <c r="IR301" s="129"/>
      <c r="JB301" s="129"/>
      <c r="JL301" s="129"/>
      <c r="JV301" s="129"/>
      <c r="KF301" s="129"/>
      <c r="KP301" s="129"/>
    </row>
    <row xmlns:x14ac="http://schemas.microsoft.com/office/spreadsheetml/2009/9/ac" r="302" s="3" customFormat="true" x14ac:dyDescent="0.25">
      <c r="A302" s="415"/>
      <c r="B302" s="129"/>
      <c r="L302" s="129"/>
      <c r="V302" s="129"/>
      <c r="AF302" s="129"/>
      <c r="AP302" s="129"/>
      <c r="AZ302" s="129"/>
      <c r="BJ302" s="129"/>
      <c r="BT302" s="129"/>
      <c r="CD302" s="129"/>
      <c r="CN302" s="129"/>
      <c r="CX302" s="129"/>
      <c r="DH302" s="129"/>
      <c r="DR302" s="129"/>
      <c r="DS302" s="129"/>
      <c r="EB302" s="129"/>
      <c r="EL302" s="129"/>
      <c r="EV302" s="129"/>
      <c r="FF302" s="129"/>
      <c r="FP302" s="129"/>
      <c r="FZ302" s="129"/>
      <c r="GJ302" s="129"/>
      <c r="GT302" s="129"/>
      <c r="HD302" s="129"/>
      <c r="HN302" s="129"/>
      <c r="HX302" s="129"/>
      <c r="IH302" s="129"/>
      <c r="IR302" s="129"/>
      <c r="JB302" s="129"/>
      <c r="JL302" s="129"/>
      <c r="JV302" s="129"/>
      <c r="KF302" s="129"/>
      <c r="KP302" s="129"/>
    </row>
    <row xmlns:x14ac="http://schemas.microsoft.com/office/spreadsheetml/2009/9/ac" r="303" s="3" customFormat="true" x14ac:dyDescent="0.25">
      <c r="A303" s="415"/>
      <c r="B303" s="129"/>
      <c r="L303" s="129"/>
      <c r="V303" s="129"/>
      <c r="AF303" s="129"/>
      <c r="AP303" s="129"/>
      <c r="AZ303" s="129"/>
      <c r="BJ303" s="129"/>
      <c r="BT303" s="129"/>
      <c r="CD303" s="129"/>
      <c r="CN303" s="129"/>
      <c r="CX303" s="129"/>
      <c r="DH303" s="129"/>
      <c r="DR303" s="129"/>
      <c r="DS303" s="129"/>
      <c r="EB303" s="129"/>
      <c r="EL303" s="129"/>
      <c r="EV303" s="129"/>
      <c r="FF303" s="129"/>
      <c r="FP303" s="129"/>
      <c r="FZ303" s="129"/>
      <c r="GJ303" s="129"/>
      <c r="GT303" s="129"/>
      <c r="HD303" s="129"/>
      <c r="HN303" s="129"/>
      <c r="HX303" s="129"/>
      <c r="IH303" s="129"/>
      <c r="IR303" s="129"/>
      <c r="JB303" s="129"/>
      <c r="JL303" s="129"/>
      <c r="JV303" s="129"/>
      <c r="KF303" s="129"/>
      <c r="KP303" s="129"/>
    </row>
    <row xmlns:x14ac="http://schemas.microsoft.com/office/spreadsheetml/2009/9/ac" r="304" s="3" customFormat="true" x14ac:dyDescent="0.25">
      <c r="A304" s="415"/>
      <c r="B304" s="129"/>
      <c r="L304" s="129"/>
      <c r="V304" s="129"/>
      <c r="AF304" s="129"/>
      <c r="AP304" s="129"/>
      <c r="AZ304" s="129"/>
      <c r="BJ304" s="129"/>
      <c r="BT304" s="129"/>
      <c r="CD304" s="129"/>
      <c r="CN304" s="129"/>
      <c r="CX304" s="129"/>
      <c r="DH304" s="129"/>
      <c r="DR304" s="129"/>
      <c r="DS304" s="129"/>
      <c r="EB304" s="129"/>
      <c r="EL304" s="129"/>
      <c r="EV304" s="129"/>
      <c r="FF304" s="129"/>
      <c r="FP304" s="129"/>
      <c r="FZ304" s="129"/>
      <c r="GJ304" s="129"/>
      <c r="GT304" s="129"/>
      <c r="HD304" s="129"/>
      <c r="HN304" s="129"/>
      <c r="HX304" s="129"/>
      <c r="IH304" s="129"/>
      <c r="IR304" s="129"/>
      <c r="JB304" s="129"/>
      <c r="JL304" s="129"/>
      <c r="JV304" s="129"/>
      <c r="KF304" s="129"/>
      <c r="KP304" s="129"/>
    </row>
    <row xmlns:x14ac="http://schemas.microsoft.com/office/spreadsheetml/2009/9/ac" r="305" s="3" customFormat="true" x14ac:dyDescent="0.25">
      <c r="A305" s="415"/>
      <c r="B305" s="129"/>
      <c r="L305" s="129"/>
      <c r="V305" s="129"/>
      <c r="AF305" s="129"/>
      <c r="AP305" s="129"/>
      <c r="AZ305" s="129"/>
      <c r="BJ305" s="129"/>
      <c r="BT305" s="129"/>
      <c r="CD305" s="129"/>
      <c r="CN305" s="129"/>
      <c r="CX305" s="129"/>
      <c r="DH305" s="129"/>
      <c r="DR305" s="129"/>
      <c r="DS305" s="129"/>
      <c r="EB305" s="129"/>
      <c r="EL305" s="129"/>
      <c r="EV305" s="129"/>
      <c r="FF305" s="129"/>
      <c r="FP305" s="129"/>
      <c r="FZ305" s="129"/>
      <c r="GJ305" s="129"/>
      <c r="GT305" s="129"/>
      <c r="HD305" s="129"/>
      <c r="HN305" s="129"/>
      <c r="HX305" s="129"/>
      <c r="IH305" s="129"/>
      <c r="IR305" s="129"/>
      <c r="JB305" s="129"/>
      <c r="JL305" s="129"/>
      <c r="JV305" s="129"/>
      <c r="KF305" s="129"/>
      <c r="KP305" s="129"/>
    </row>
    <row xmlns:x14ac="http://schemas.microsoft.com/office/spreadsheetml/2009/9/ac" r="306" s="3" customFormat="true" x14ac:dyDescent="0.25">
      <c r="A306" s="415"/>
      <c r="B306" s="129"/>
      <c r="L306" s="129"/>
      <c r="V306" s="129"/>
      <c r="AF306" s="129"/>
      <c r="AP306" s="129"/>
      <c r="AZ306" s="129"/>
      <c r="BJ306" s="129"/>
      <c r="BT306" s="129"/>
      <c r="CD306" s="129"/>
      <c r="CN306" s="129"/>
      <c r="CX306" s="129"/>
      <c r="DH306" s="129"/>
      <c r="DR306" s="129"/>
      <c r="DS306" s="129"/>
      <c r="EB306" s="129"/>
      <c r="EL306" s="129"/>
      <c r="EV306" s="129"/>
      <c r="FF306" s="129"/>
      <c r="FP306" s="129"/>
      <c r="FZ306" s="129"/>
      <c r="GJ306" s="129"/>
      <c r="GT306" s="129"/>
      <c r="HD306" s="129"/>
      <c r="HN306" s="129"/>
      <c r="HX306" s="129"/>
      <c r="IH306" s="129"/>
      <c r="IR306" s="129"/>
      <c r="JB306" s="129"/>
      <c r="JL306" s="129"/>
      <c r="JV306" s="129"/>
      <c r="KF306" s="129"/>
      <c r="KP306" s="129"/>
    </row>
    <row xmlns:x14ac="http://schemas.microsoft.com/office/spreadsheetml/2009/9/ac" r="307" s="3" customFormat="true" x14ac:dyDescent="0.25">
      <c r="A307" s="415"/>
      <c r="B307" s="129"/>
      <c r="L307" s="129"/>
      <c r="V307" s="129"/>
      <c r="AF307" s="129"/>
      <c r="AP307" s="129"/>
      <c r="AZ307" s="129"/>
      <c r="BJ307" s="129"/>
      <c r="BT307" s="129"/>
      <c r="CD307" s="129"/>
      <c r="CN307" s="129"/>
      <c r="CX307" s="129"/>
      <c r="DH307" s="129"/>
      <c r="DR307" s="129"/>
      <c r="DS307" s="129"/>
      <c r="EB307" s="129"/>
      <c r="EL307" s="129"/>
      <c r="EV307" s="129"/>
      <c r="FF307" s="129"/>
      <c r="FP307" s="129"/>
      <c r="FZ307" s="129"/>
      <c r="GJ307" s="129"/>
      <c r="GT307" s="129"/>
      <c r="HD307" s="129"/>
      <c r="HN307" s="129"/>
      <c r="HX307" s="129"/>
      <c r="IH307" s="129"/>
      <c r="IR307" s="129"/>
      <c r="JB307" s="129"/>
      <c r="JL307" s="129"/>
      <c r="JV307" s="129"/>
      <c r="KF307" s="129"/>
      <c r="KP307" s="129"/>
    </row>
    <row xmlns:x14ac="http://schemas.microsoft.com/office/spreadsheetml/2009/9/ac" r="308" s="3" customFormat="true" x14ac:dyDescent="0.25">
      <c r="A308" s="415"/>
      <c r="B308" s="129"/>
      <c r="L308" s="129"/>
      <c r="V308" s="129"/>
      <c r="AF308" s="129"/>
      <c r="AP308" s="129"/>
      <c r="AZ308" s="129"/>
      <c r="BJ308" s="129"/>
      <c r="BT308" s="129"/>
      <c r="CD308" s="129"/>
      <c r="CN308" s="129"/>
      <c r="CX308" s="129"/>
      <c r="DH308" s="129"/>
      <c r="DR308" s="129"/>
      <c r="DS308" s="129"/>
      <c r="EB308" s="129"/>
      <c r="EL308" s="129"/>
      <c r="EV308" s="129"/>
      <c r="FF308" s="129"/>
      <c r="FP308" s="129"/>
      <c r="FZ308" s="129"/>
      <c r="GJ308" s="129"/>
      <c r="GT308" s="129"/>
      <c r="HD308" s="129"/>
      <c r="HN308" s="129"/>
      <c r="HX308" s="129"/>
      <c r="IH308" s="129"/>
      <c r="IR308" s="129"/>
      <c r="JB308" s="129"/>
      <c r="JL308" s="129"/>
      <c r="JV308" s="129"/>
      <c r="KF308" s="129"/>
      <c r="KP308" s="129"/>
    </row>
    <row xmlns:x14ac="http://schemas.microsoft.com/office/spreadsheetml/2009/9/ac" r="309" s="3" customFormat="true" x14ac:dyDescent="0.25">
      <c r="A309" s="415"/>
      <c r="B309" s="129"/>
      <c r="L309" s="129"/>
      <c r="V309" s="129"/>
      <c r="AF309" s="129"/>
      <c r="AP309" s="129"/>
      <c r="AZ309" s="129"/>
      <c r="BJ309" s="129"/>
      <c r="BT309" s="129"/>
      <c r="CD309" s="129"/>
      <c r="CN309" s="129"/>
      <c r="CX309" s="129"/>
      <c r="DH309" s="129"/>
      <c r="DR309" s="129"/>
      <c r="DS309" s="129"/>
      <c r="EB309" s="129"/>
      <c r="EL309" s="129"/>
      <c r="EV309" s="129"/>
      <c r="FF309" s="129"/>
      <c r="FP309" s="129"/>
      <c r="FZ309" s="129"/>
      <c r="GJ309" s="129"/>
      <c r="GT309" s="129"/>
      <c r="HD309" s="129"/>
      <c r="HN309" s="129"/>
      <c r="HX309" s="129"/>
      <c r="IH309" s="129"/>
      <c r="IR309" s="129"/>
      <c r="JB309" s="129"/>
      <c r="JL309" s="129"/>
      <c r="JV309" s="129"/>
      <c r="KF309" s="129"/>
      <c r="KP309" s="129"/>
    </row>
    <row xmlns:x14ac="http://schemas.microsoft.com/office/spreadsheetml/2009/9/ac" r="310" s="3" customFormat="true" x14ac:dyDescent="0.25">
      <c r="A310" s="415"/>
      <c r="B310" s="129"/>
      <c r="L310" s="129"/>
      <c r="V310" s="129"/>
      <c r="AF310" s="129"/>
      <c r="AP310" s="129"/>
      <c r="AZ310" s="129"/>
      <c r="BJ310" s="129"/>
      <c r="BT310" s="129"/>
      <c r="CD310" s="129"/>
      <c r="CN310" s="129"/>
      <c r="CX310" s="129"/>
      <c r="DH310" s="129"/>
      <c r="DR310" s="129"/>
      <c r="DS310" s="129"/>
      <c r="EB310" s="129"/>
      <c r="EL310" s="129"/>
      <c r="EV310" s="129"/>
      <c r="FF310" s="129"/>
      <c r="FP310" s="129"/>
      <c r="FZ310" s="129"/>
      <c r="GJ310" s="129"/>
      <c r="GT310" s="129"/>
      <c r="HD310" s="129"/>
      <c r="HN310" s="129"/>
      <c r="HX310" s="129"/>
      <c r="IH310" s="129"/>
      <c r="IR310" s="129"/>
      <c r="JB310" s="129"/>
      <c r="JL310" s="129"/>
      <c r="JV310" s="129"/>
      <c r="KF310" s="129"/>
      <c r="KP310" s="129"/>
    </row>
    <row xmlns:x14ac="http://schemas.microsoft.com/office/spreadsheetml/2009/9/ac" r="311" s="3" customFormat="true" x14ac:dyDescent="0.25">
      <c r="A311" s="415"/>
      <c r="B311" s="129"/>
      <c r="L311" s="129"/>
      <c r="V311" s="129"/>
      <c r="AF311" s="129"/>
      <c r="AP311" s="129"/>
      <c r="AZ311" s="129"/>
      <c r="BJ311" s="129"/>
      <c r="BT311" s="129"/>
      <c r="CD311" s="129"/>
      <c r="CN311" s="129"/>
      <c r="CX311" s="129"/>
      <c r="DH311" s="129"/>
      <c r="DR311" s="129"/>
      <c r="DS311" s="129"/>
      <c r="EB311" s="129"/>
      <c r="EL311" s="129"/>
      <c r="EV311" s="129"/>
      <c r="FF311" s="129"/>
      <c r="FP311" s="129"/>
      <c r="FZ311" s="129"/>
      <c r="GJ311" s="129"/>
      <c r="GT311" s="129"/>
      <c r="HD311" s="129"/>
      <c r="HN311" s="129"/>
      <c r="HX311" s="129"/>
      <c r="IH311" s="129"/>
      <c r="IR311" s="129"/>
      <c r="JB311" s="129"/>
      <c r="JL311" s="129"/>
      <c r="JV311" s="129"/>
      <c r="KF311" s="129"/>
      <c r="KP311" s="129"/>
    </row>
    <row xmlns:x14ac="http://schemas.microsoft.com/office/spreadsheetml/2009/9/ac" r="312" s="3" customFormat="true" x14ac:dyDescent="0.25">
      <c r="A312" s="415"/>
      <c r="B312" s="129"/>
      <c r="L312" s="129"/>
      <c r="V312" s="129"/>
      <c r="AF312" s="129"/>
      <c r="AP312" s="129"/>
      <c r="AZ312" s="129"/>
      <c r="BJ312" s="129"/>
      <c r="BT312" s="129"/>
      <c r="CD312" s="129"/>
      <c r="CN312" s="129"/>
      <c r="CX312" s="129"/>
      <c r="DH312" s="129"/>
      <c r="DR312" s="129"/>
      <c r="DS312" s="129"/>
      <c r="EB312" s="129"/>
      <c r="EL312" s="129"/>
      <c r="EV312" s="129"/>
      <c r="FF312" s="129"/>
      <c r="FP312" s="129"/>
      <c r="FZ312" s="129"/>
      <c r="GJ312" s="129"/>
      <c r="GT312" s="129"/>
      <c r="HD312" s="129"/>
      <c r="HN312" s="129"/>
      <c r="HX312" s="129"/>
      <c r="IH312" s="129"/>
      <c r="IR312" s="129"/>
      <c r="JB312" s="129"/>
      <c r="JL312" s="129"/>
      <c r="JV312" s="129"/>
      <c r="KF312" s="129"/>
      <c r="KP312" s="129"/>
    </row>
    <row xmlns:x14ac="http://schemas.microsoft.com/office/spreadsheetml/2009/9/ac" r="313" s="3" customFormat="true" x14ac:dyDescent="0.25">
      <c r="A313" s="415"/>
      <c r="B313" s="129"/>
      <c r="L313" s="129"/>
      <c r="V313" s="129"/>
      <c r="AF313" s="129"/>
      <c r="AP313" s="129"/>
      <c r="AZ313" s="129"/>
      <c r="BJ313" s="129"/>
      <c r="BT313" s="129"/>
      <c r="CD313" s="129"/>
      <c r="CN313" s="129"/>
      <c r="CX313" s="129"/>
      <c r="DH313" s="129"/>
      <c r="DR313" s="129"/>
      <c r="DS313" s="129"/>
      <c r="EB313" s="129"/>
      <c r="EL313" s="129"/>
      <c r="EV313" s="129"/>
      <c r="FF313" s="129"/>
      <c r="FP313" s="129"/>
      <c r="FZ313" s="129"/>
      <c r="GJ313" s="129"/>
      <c r="GT313" s="129"/>
      <c r="HD313" s="129"/>
      <c r="HN313" s="129"/>
      <c r="HX313" s="129"/>
      <c r="IH313" s="129"/>
      <c r="IR313" s="129"/>
      <c r="JB313" s="129"/>
      <c r="JL313" s="129"/>
      <c r="JV313" s="129"/>
      <c r="KF313" s="129"/>
      <c r="KP313" s="129"/>
    </row>
    <row xmlns:x14ac="http://schemas.microsoft.com/office/spreadsheetml/2009/9/ac" r="314" s="3" customFormat="true" x14ac:dyDescent="0.25">
      <c r="A314" s="415"/>
      <c r="B314" s="129"/>
      <c r="L314" s="129"/>
      <c r="V314" s="129"/>
      <c r="AF314" s="129"/>
      <c r="AP314" s="129"/>
      <c r="AZ314" s="129"/>
      <c r="BJ314" s="129"/>
      <c r="BT314" s="129"/>
      <c r="CD314" s="129"/>
      <c r="CN314" s="129"/>
      <c r="CX314" s="129"/>
      <c r="DH314" s="129"/>
      <c r="DR314" s="129"/>
      <c r="DS314" s="129"/>
      <c r="EB314" s="129"/>
      <c r="EL314" s="129"/>
      <c r="EV314" s="129"/>
      <c r="FF314" s="129"/>
      <c r="FP314" s="129"/>
      <c r="FZ314" s="129"/>
      <c r="GJ314" s="129"/>
      <c r="GT314" s="129"/>
      <c r="HD314" s="129"/>
      <c r="HN314" s="129"/>
      <c r="HX314" s="129"/>
      <c r="IH314" s="129"/>
      <c r="IR314" s="129"/>
      <c r="JB314" s="129"/>
      <c r="JL314" s="129"/>
      <c r="JV314" s="129"/>
      <c r="KF314" s="129"/>
      <c r="KP314" s="129"/>
    </row>
    <row xmlns:x14ac="http://schemas.microsoft.com/office/spreadsheetml/2009/9/ac" r="315" s="3" customFormat="true" x14ac:dyDescent="0.25">
      <c r="A315" s="415"/>
      <c r="B315" s="129"/>
      <c r="L315" s="129"/>
      <c r="V315" s="129"/>
      <c r="AF315" s="129"/>
      <c r="AP315" s="129"/>
      <c r="AZ315" s="129"/>
      <c r="BJ315" s="129"/>
      <c r="BT315" s="129"/>
      <c r="CD315" s="129"/>
      <c r="CN315" s="129"/>
      <c r="CX315" s="129"/>
      <c r="DH315" s="129"/>
      <c r="DR315" s="129"/>
      <c r="DS315" s="129"/>
      <c r="EB315" s="129"/>
      <c r="EL315" s="129"/>
      <c r="EV315" s="129"/>
      <c r="FF315" s="129"/>
      <c r="FP315" s="129"/>
      <c r="FZ315" s="129"/>
      <c r="GJ315" s="129"/>
      <c r="GT315" s="129"/>
      <c r="HD315" s="129"/>
      <c r="HN315" s="129"/>
      <c r="HX315" s="129"/>
      <c r="IH315" s="129"/>
      <c r="IR315" s="129"/>
      <c r="JB315" s="129"/>
      <c r="JL315" s="129"/>
      <c r="JV315" s="129"/>
      <c r="KF315" s="129"/>
      <c r="KP315" s="129"/>
    </row>
    <row xmlns:x14ac="http://schemas.microsoft.com/office/spreadsheetml/2009/9/ac" r="316" s="3" customFormat="true" x14ac:dyDescent="0.25">
      <c r="A316" s="415"/>
      <c r="B316" s="129"/>
      <c r="L316" s="129"/>
      <c r="V316" s="129"/>
      <c r="AF316" s="129"/>
      <c r="AP316" s="129"/>
      <c r="AZ316" s="129"/>
      <c r="BJ316" s="129"/>
      <c r="BT316" s="129"/>
      <c r="CD316" s="129"/>
      <c r="CN316" s="129"/>
      <c r="CX316" s="129"/>
      <c r="DH316" s="129"/>
      <c r="DR316" s="129"/>
      <c r="DS316" s="129"/>
      <c r="EB316" s="129"/>
      <c r="EL316" s="129"/>
      <c r="EV316" s="129"/>
      <c r="FF316" s="129"/>
      <c r="FP316" s="129"/>
      <c r="FZ316" s="129"/>
      <c r="GJ316" s="129"/>
      <c r="GT316" s="129"/>
      <c r="HD316" s="129"/>
      <c r="HN316" s="129"/>
      <c r="HX316" s="129"/>
      <c r="IH316" s="129"/>
      <c r="IR316" s="129"/>
      <c r="JB316" s="129"/>
      <c r="JL316" s="129"/>
      <c r="JV316" s="129"/>
      <c r="KF316" s="129"/>
      <c r="KP316" s="129"/>
    </row>
    <row xmlns:x14ac="http://schemas.microsoft.com/office/spreadsheetml/2009/9/ac" r="317" s="3" customFormat="true" x14ac:dyDescent="0.25">
      <c r="A317" s="415"/>
      <c r="B317" s="129"/>
      <c r="L317" s="129"/>
      <c r="V317" s="129"/>
      <c r="AF317" s="129"/>
      <c r="AP317" s="129"/>
      <c r="AZ317" s="129"/>
      <c r="BJ317" s="129"/>
      <c r="BT317" s="129"/>
      <c r="CD317" s="129"/>
      <c r="CN317" s="129"/>
      <c r="CX317" s="129"/>
      <c r="DH317" s="129"/>
      <c r="DR317" s="129"/>
      <c r="DS317" s="129"/>
      <c r="EB317" s="129"/>
      <c r="EL317" s="129"/>
      <c r="EV317" s="129"/>
      <c r="FF317" s="129"/>
      <c r="FP317" s="129"/>
      <c r="FZ317" s="129"/>
      <c r="GJ317" s="129"/>
      <c r="GT317" s="129"/>
      <c r="HD317" s="129"/>
      <c r="HN317" s="129"/>
      <c r="HX317" s="129"/>
      <c r="IH317" s="129"/>
      <c r="IR317" s="129"/>
      <c r="JB317" s="129"/>
      <c r="JL317" s="129"/>
      <c r="JV317" s="129"/>
      <c r="KF317" s="129"/>
      <c r="KP317" s="129"/>
    </row>
    <row xmlns:x14ac="http://schemas.microsoft.com/office/spreadsheetml/2009/9/ac" r="318" s="3" customFormat="true" x14ac:dyDescent="0.25">
      <c r="A318" s="415"/>
      <c r="B318" s="129"/>
      <c r="L318" s="129"/>
      <c r="V318" s="129"/>
      <c r="AF318" s="129"/>
      <c r="AP318" s="129"/>
      <c r="AZ318" s="129"/>
      <c r="BJ318" s="129"/>
      <c r="BT318" s="129"/>
      <c r="CD318" s="129"/>
      <c r="CN318" s="129"/>
      <c r="CX318" s="129"/>
      <c r="DH318" s="129"/>
      <c r="DR318" s="129"/>
      <c r="DS318" s="129"/>
      <c r="EB318" s="129"/>
      <c r="EL318" s="129"/>
      <c r="EV318" s="129"/>
      <c r="FF318" s="129"/>
      <c r="FP318" s="129"/>
      <c r="FZ318" s="129"/>
      <c r="GJ318" s="129"/>
      <c r="GT318" s="129"/>
      <c r="HD318" s="129"/>
      <c r="HN318" s="129"/>
      <c r="HX318" s="129"/>
      <c r="IH318" s="129"/>
      <c r="IR318" s="129"/>
      <c r="JB318" s="129"/>
      <c r="JL318" s="129"/>
      <c r="JV318" s="129"/>
      <c r="KF318" s="129"/>
      <c r="KP318" s="129"/>
    </row>
    <row xmlns:x14ac="http://schemas.microsoft.com/office/spreadsheetml/2009/9/ac" r="319" s="3" customFormat="true" x14ac:dyDescent="0.25">
      <c r="A319" s="415"/>
      <c r="B319" s="129"/>
      <c r="L319" s="129"/>
      <c r="V319" s="129"/>
      <c r="AF319" s="129"/>
      <c r="AP319" s="129"/>
      <c r="AZ319" s="129"/>
      <c r="BJ319" s="129"/>
      <c r="BT319" s="129"/>
      <c r="CD319" s="129"/>
      <c r="CN319" s="129"/>
      <c r="CX319" s="129"/>
      <c r="DH319" s="129"/>
      <c r="DR319" s="129"/>
      <c r="DS319" s="129"/>
      <c r="EB319" s="129"/>
      <c r="EL319" s="129"/>
      <c r="EV319" s="129"/>
      <c r="FF319" s="129"/>
      <c r="FP319" s="129"/>
      <c r="FZ319" s="129"/>
      <c r="GJ319" s="129"/>
      <c r="GT319" s="129"/>
      <c r="HD319" s="129"/>
      <c r="HN319" s="129"/>
      <c r="HX319" s="129"/>
      <c r="IH319" s="129"/>
      <c r="IR319" s="129"/>
      <c r="JB319" s="129"/>
      <c r="JL319" s="129"/>
      <c r="JV319" s="129"/>
      <c r="KF319" s="129"/>
      <c r="KP319" s="129"/>
    </row>
    <row xmlns:x14ac="http://schemas.microsoft.com/office/spreadsheetml/2009/9/ac" r="320" s="3" customFormat="true" x14ac:dyDescent="0.25">
      <c r="A320" s="415"/>
      <c r="B320" s="129"/>
      <c r="L320" s="129"/>
      <c r="V320" s="129"/>
      <c r="AF320" s="129"/>
      <c r="AP320" s="129"/>
      <c r="AZ320" s="129"/>
      <c r="BJ320" s="129"/>
      <c r="BT320" s="129"/>
      <c r="CD320" s="129"/>
      <c r="CN320" s="129"/>
      <c r="CX320" s="129"/>
      <c r="DH320" s="129"/>
      <c r="DR320" s="129"/>
      <c r="DS320" s="129"/>
      <c r="EB320" s="129"/>
      <c r="EL320" s="129"/>
      <c r="EV320" s="129"/>
      <c r="FF320" s="129"/>
      <c r="FP320" s="129"/>
      <c r="FZ320" s="129"/>
      <c r="GJ320" s="129"/>
      <c r="GT320" s="129"/>
      <c r="HD320" s="129"/>
      <c r="HN320" s="129"/>
      <c r="HX320" s="129"/>
      <c r="IH320" s="129"/>
      <c r="IR320" s="129"/>
      <c r="JB320" s="129"/>
      <c r="JL320" s="129"/>
      <c r="JV320" s="129"/>
      <c r="KF320" s="129"/>
      <c r="KP320" s="129"/>
    </row>
    <row xmlns:x14ac="http://schemas.microsoft.com/office/spreadsheetml/2009/9/ac" r="321" s="3" customFormat="true" x14ac:dyDescent="0.25">
      <c r="A321" s="415"/>
      <c r="B321" s="129"/>
      <c r="L321" s="129"/>
      <c r="V321" s="129"/>
      <c r="AF321" s="129"/>
      <c r="AP321" s="129"/>
      <c r="AZ321" s="129"/>
      <c r="BJ321" s="129"/>
      <c r="BT321" s="129"/>
      <c r="CD321" s="129"/>
      <c r="CN321" s="129"/>
      <c r="CX321" s="129"/>
      <c r="DH321" s="129"/>
      <c r="DR321" s="129"/>
      <c r="DS321" s="129"/>
      <c r="EB321" s="129"/>
      <c r="EL321" s="129"/>
      <c r="EV321" s="129"/>
      <c r="FF321" s="129"/>
      <c r="FP321" s="129"/>
      <c r="FZ321" s="129"/>
      <c r="GJ321" s="129"/>
      <c r="GT321" s="129"/>
      <c r="HD321" s="129"/>
      <c r="HN321" s="129"/>
      <c r="HX321" s="129"/>
      <c r="IH321" s="129"/>
      <c r="IR321" s="129"/>
      <c r="JB321" s="129"/>
      <c r="JL321" s="129"/>
      <c r="JV321" s="129"/>
      <c r="KF321" s="129"/>
      <c r="KP321" s="129"/>
    </row>
    <row xmlns:x14ac="http://schemas.microsoft.com/office/spreadsheetml/2009/9/ac" r="322" s="3" customFormat="true" x14ac:dyDescent="0.25">
      <c r="A322" s="415"/>
      <c r="B322" s="129"/>
      <c r="L322" s="129"/>
      <c r="V322" s="129"/>
      <c r="AF322" s="129"/>
      <c r="AP322" s="129"/>
      <c r="AZ322" s="129"/>
      <c r="BJ322" s="129"/>
      <c r="BT322" s="129"/>
      <c r="CD322" s="129"/>
      <c r="CN322" s="129"/>
      <c r="CX322" s="129"/>
      <c r="DH322" s="129"/>
      <c r="DR322" s="129"/>
      <c r="DS322" s="129"/>
      <c r="EB322" s="129"/>
      <c r="EL322" s="129"/>
      <c r="EV322" s="129"/>
      <c r="FF322" s="129"/>
      <c r="FP322" s="129"/>
      <c r="FZ322" s="129"/>
      <c r="GJ322" s="129"/>
      <c r="GT322" s="129"/>
      <c r="HD322" s="129"/>
      <c r="HN322" s="129"/>
      <c r="HX322" s="129"/>
      <c r="IH322" s="129"/>
      <c r="IR322" s="129"/>
      <c r="JB322" s="129"/>
      <c r="JL322" s="129"/>
      <c r="JV322" s="129"/>
      <c r="KF322" s="129"/>
      <c r="KP322" s="129"/>
    </row>
    <row xmlns:x14ac="http://schemas.microsoft.com/office/spreadsheetml/2009/9/ac" r="323" s="3" customFormat="true" x14ac:dyDescent="0.25">
      <c r="A323" s="415"/>
      <c r="B323" s="129"/>
      <c r="L323" s="129"/>
      <c r="V323" s="129"/>
      <c r="AF323" s="129"/>
      <c r="AP323" s="129"/>
      <c r="AZ323" s="129"/>
      <c r="BJ323" s="129"/>
      <c r="BT323" s="129"/>
      <c r="CD323" s="129"/>
      <c r="CN323" s="129"/>
      <c r="CX323" s="129"/>
      <c r="DH323" s="129"/>
      <c r="DR323" s="129"/>
      <c r="DS323" s="129"/>
      <c r="EB323" s="129"/>
      <c r="EL323" s="129"/>
      <c r="EV323" s="129"/>
      <c r="FF323" s="129"/>
      <c r="FP323" s="129"/>
      <c r="FZ323" s="129"/>
      <c r="GJ323" s="129"/>
      <c r="GT323" s="129"/>
      <c r="HD323" s="129"/>
      <c r="HN323" s="129"/>
      <c r="HX323" s="129"/>
      <c r="IH323" s="129"/>
      <c r="IR323" s="129"/>
      <c r="JB323" s="129"/>
      <c r="JL323" s="129"/>
      <c r="JV323" s="129"/>
      <c r="KF323" s="129"/>
      <c r="KP323" s="129"/>
    </row>
    <row xmlns:x14ac="http://schemas.microsoft.com/office/spreadsheetml/2009/9/ac" r="324" s="3" customFormat="true" x14ac:dyDescent="0.25">
      <c r="A324" s="415"/>
      <c r="B324" s="129"/>
      <c r="L324" s="129"/>
      <c r="V324" s="129"/>
      <c r="AF324" s="129"/>
      <c r="AP324" s="129"/>
      <c r="AZ324" s="129"/>
      <c r="BJ324" s="129"/>
      <c r="BT324" s="129"/>
      <c r="CD324" s="129"/>
      <c r="CN324" s="129"/>
      <c r="CX324" s="129"/>
      <c r="DH324" s="129"/>
      <c r="DR324" s="129"/>
      <c r="DS324" s="129"/>
      <c r="EB324" s="129"/>
      <c r="EL324" s="129"/>
      <c r="EV324" s="129"/>
      <c r="FF324" s="129"/>
      <c r="FP324" s="129"/>
      <c r="FZ324" s="129"/>
      <c r="GJ324" s="129"/>
      <c r="GT324" s="129"/>
      <c r="HD324" s="129"/>
      <c r="HN324" s="129"/>
      <c r="HX324" s="129"/>
      <c r="IH324" s="129"/>
      <c r="IR324" s="129"/>
      <c r="JB324" s="129"/>
      <c r="JL324" s="129"/>
      <c r="JV324" s="129"/>
      <c r="KF324" s="129"/>
      <c r="KP324" s="129"/>
    </row>
    <row xmlns:x14ac="http://schemas.microsoft.com/office/spreadsheetml/2009/9/ac" r="325" s="3" customFormat="true" x14ac:dyDescent="0.25">
      <c r="A325" s="415"/>
      <c r="B325" s="129"/>
      <c r="L325" s="129"/>
      <c r="V325" s="129"/>
      <c r="AF325" s="129"/>
      <c r="AP325" s="129"/>
      <c r="AZ325" s="129"/>
      <c r="BJ325" s="129"/>
      <c r="BT325" s="129"/>
      <c r="CD325" s="129"/>
      <c r="CN325" s="129"/>
      <c r="CX325" s="129"/>
      <c r="DH325" s="129"/>
      <c r="DR325" s="129"/>
      <c r="DS325" s="129"/>
      <c r="EB325" s="129"/>
      <c r="EL325" s="129"/>
      <c r="EV325" s="129"/>
      <c r="FF325" s="129"/>
      <c r="FP325" s="129"/>
      <c r="FZ325" s="129"/>
      <c r="GJ325" s="129"/>
      <c r="GT325" s="129"/>
      <c r="HD325" s="129"/>
      <c r="HN325" s="129"/>
      <c r="HX325" s="129"/>
      <c r="IH325" s="129"/>
      <c r="IR325" s="129"/>
      <c r="JB325" s="129"/>
      <c r="JL325" s="129"/>
      <c r="JV325" s="129"/>
      <c r="KF325" s="129"/>
      <c r="KP325" s="129"/>
    </row>
    <row xmlns:x14ac="http://schemas.microsoft.com/office/spreadsheetml/2009/9/ac" r="326" s="3" customFormat="true" x14ac:dyDescent="0.25">
      <c r="A326" s="415"/>
      <c r="B326" s="129"/>
      <c r="L326" s="129"/>
      <c r="V326" s="129"/>
      <c r="AF326" s="129"/>
      <c r="AP326" s="129"/>
      <c r="AZ326" s="129"/>
      <c r="BJ326" s="129"/>
      <c r="BT326" s="129"/>
      <c r="CD326" s="129"/>
      <c r="CN326" s="129"/>
      <c r="CX326" s="129"/>
      <c r="DH326" s="129"/>
      <c r="DR326" s="129"/>
      <c r="DS326" s="129"/>
      <c r="EB326" s="129"/>
      <c r="EL326" s="129"/>
      <c r="EV326" s="129"/>
      <c r="FF326" s="129"/>
      <c r="FP326" s="129"/>
      <c r="FZ326" s="129"/>
      <c r="GJ326" s="129"/>
      <c r="GT326" s="129"/>
      <c r="HD326" s="129"/>
      <c r="HN326" s="129"/>
      <c r="HX326" s="129"/>
      <c r="IH326" s="129"/>
      <c r="IR326" s="129"/>
      <c r="JB326" s="129"/>
      <c r="JL326" s="129"/>
      <c r="JV326" s="129"/>
      <c r="KF326" s="129"/>
      <c r="KP326" s="129"/>
    </row>
    <row xmlns:x14ac="http://schemas.microsoft.com/office/spreadsheetml/2009/9/ac" r="327" s="3" customFormat="true" x14ac:dyDescent="0.25">
      <c r="A327" s="415"/>
      <c r="B327" s="129"/>
      <c r="L327" s="129"/>
      <c r="V327" s="129"/>
      <c r="AF327" s="129"/>
      <c r="AP327" s="129"/>
      <c r="AZ327" s="129"/>
      <c r="BJ327" s="129"/>
      <c r="BT327" s="129"/>
      <c r="CD327" s="129"/>
      <c r="CN327" s="129"/>
      <c r="CX327" s="129"/>
      <c r="DH327" s="129"/>
      <c r="DR327" s="129"/>
      <c r="DS327" s="129"/>
      <c r="EB327" s="129"/>
      <c r="EL327" s="129"/>
      <c r="EV327" s="129"/>
      <c r="FF327" s="129"/>
      <c r="FP327" s="129"/>
      <c r="FZ327" s="129"/>
      <c r="GJ327" s="129"/>
      <c r="GT327" s="129"/>
      <c r="HD327" s="129"/>
      <c r="HN327" s="129"/>
      <c r="HX327" s="129"/>
      <c r="IH327" s="129"/>
      <c r="IR327" s="129"/>
      <c r="JB327" s="129"/>
      <c r="JL327" s="129"/>
      <c r="JV327" s="129"/>
      <c r="KF327" s="129"/>
      <c r="KP327" s="129"/>
    </row>
    <row xmlns:x14ac="http://schemas.microsoft.com/office/spreadsheetml/2009/9/ac" r="328" s="3" customFormat="true" x14ac:dyDescent="0.25">
      <c r="A328" s="415"/>
      <c r="B328" s="129"/>
      <c r="L328" s="129"/>
      <c r="V328" s="129"/>
      <c r="AF328" s="129"/>
      <c r="AP328" s="129"/>
      <c r="AZ328" s="129"/>
      <c r="BJ328" s="129"/>
      <c r="BT328" s="129"/>
      <c r="CD328" s="129"/>
      <c r="CN328" s="129"/>
      <c r="CX328" s="129"/>
      <c r="DH328" s="129"/>
      <c r="DR328" s="129"/>
      <c r="DS328" s="129"/>
      <c r="EB328" s="129"/>
      <c r="EL328" s="129"/>
      <c r="EV328" s="129"/>
      <c r="FF328" s="129"/>
      <c r="FP328" s="129"/>
      <c r="FZ328" s="129"/>
      <c r="GJ328" s="129"/>
      <c r="GT328" s="129"/>
      <c r="HD328" s="129"/>
      <c r="HN328" s="129"/>
      <c r="HX328" s="129"/>
      <c r="IH328" s="129"/>
      <c r="IR328" s="129"/>
      <c r="JB328" s="129"/>
      <c r="JL328" s="129"/>
      <c r="JV328" s="129"/>
      <c r="KF328" s="129"/>
      <c r="KP328" s="129"/>
    </row>
    <row xmlns:x14ac="http://schemas.microsoft.com/office/spreadsheetml/2009/9/ac" r="329" s="3" customFormat="true" x14ac:dyDescent="0.25">
      <c r="A329" s="415"/>
      <c r="B329" s="129"/>
      <c r="L329" s="129"/>
      <c r="V329" s="129"/>
      <c r="AF329" s="129"/>
      <c r="AP329" s="129"/>
      <c r="AZ329" s="129"/>
      <c r="BJ329" s="129"/>
      <c r="BT329" s="129"/>
      <c r="CD329" s="129"/>
      <c r="CN329" s="129"/>
      <c r="CX329" s="129"/>
      <c r="DH329" s="129"/>
      <c r="DR329" s="129"/>
      <c r="DS329" s="129"/>
      <c r="EB329" s="129"/>
      <c r="EL329" s="129"/>
      <c r="EV329" s="129"/>
      <c r="FF329" s="129"/>
      <c r="FP329" s="129"/>
      <c r="FZ329" s="129"/>
      <c r="GJ329" s="129"/>
      <c r="GT329" s="129"/>
      <c r="HD329" s="129"/>
      <c r="HN329" s="129"/>
      <c r="HX329" s="129"/>
      <c r="IH329" s="129"/>
      <c r="IR329" s="129"/>
      <c r="JB329" s="129"/>
      <c r="JL329" s="129"/>
      <c r="JV329" s="129"/>
      <c r="KF329" s="129"/>
      <c r="KP329" s="129"/>
    </row>
    <row xmlns:x14ac="http://schemas.microsoft.com/office/spreadsheetml/2009/9/ac" r="330" s="3" customFormat="true" x14ac:dyDescent="0.25">
      <c r="A330" s="415"/>
      <c r="B330" s="129"/>
      <c r="L330" s="129"/>
      <c r="V330" s="129"/>
      <c r="AF330" s="129"/>
      <c r="AP330" s="129"/>
      <c r="AZ330" s="129"/>
      <c r="BJ330" s="129"/>
      <c r="BT330" s="129"/>
      <c r="CD330" s="129"/>
      <c r="CN330" s="129"/>
      <c r="CX330" s="129"/>
      <c r="DH330" s="129"/>
      <c r="DR330" s="129"/>
      <c r="DS330" s="129"/>
      <c r="EB330" s="129"/>
      <c r="EL330" s="129"/>
      <c r="EV330" s="129"/>
      <c r="FF330" s="129"/>
      <c r="FP330" s="129"/>
      <c r="FZ330" s="129"/>
      <c r="GJ330" s="129"/>
      <c r="GT330" s="129"/>
      <c r="HD330" s="129"/>
      <c r="HN330" s="129"/>
      <c r="HX330" s="129"/>
      <c r="IH330" s="129"/>
      <c r="IR330" s="129"/>
      <c r="JB330" s="129"/>
      <c r="JL330" s="129"/>
      <c r="JV330" s="129"/>
      <c r="KF330" s="129"/>
      <c r="KP330" s="129"/>
    </row>
    <row xmlns:x14ac="http://schemas.microsoft.com/office/spreadsheetml/2009/9/ac" r="331" s="3" customFormat="true" x14ac:dyDescent="0.25">
      <c r="A331" s="415"/>
      <c r="B331" s="129"/>
      <c r="L331" s="129"/>
      <c r="V331" s="129"/>
      <c r="AF331" s="129"/>
      <c r="AP331" s="129"/>
      <c r="AZ331" s="129"/>
      <c r="BJ331" s="129"/>
      <c r="BT331" s="129"/>
      <c r="CD331" s="129"/>
      <c r="CN331" s="129"/>
      <c r="CX331" s="129"/>
      <c r="DH331" s="129"/>
      <c r="DR331" s="129"/>
      <c r="DS331" s="129"/>
      <c r="EB331" s="129"/>
      <c r="EL331" s="129"/>
      <c r="EV331" s="129"/>
      <c r="FF331" s="129"/>
      <c r="FP331" s="129"/>
      <c r="FZ331" s="129"/>
      <c r="GJ331" s="129"/>
      <c r="GT331" s="129"/>
      <c r="HD331" s="129"/>
      <c r="HN331" s="129"/>
      <c r="HX331" s="129"/>
      <c r="IH331" s="129"/>
      <c r="IR331" s="129"/>
      <c r="JB331" s="129"/>
      <c r="JL331" s="129"/>
      <c r="JV331" s="129"/>
      <c r="KF331" s="129"/>
      <c r="KP331" s="129"/>
    </row>
    <row xmlns:x14ac="http://schemas.microsoft.com/office/spreadsheetml/2009/9/ac" r="332" s="3" customFormat="true" x14ac:dyDescent="0.25">
      <c r="A332" s="415"/>
      <c r="B332" s="129"/>
      <c r="L332" s="129"/>
      <c r="V332" s="129"/>
      <c r="AF332" s="129"/>
      <c r="AP332" s="129"/>
      <c r="AZ332" s="129"/>
      <c r="BJ332" s="129"/>
      <c r="BT332" s="129"/>
      <c r="CD332" s="129"/>
      <c r="CN332" s="129"/>
      <c r="CX332" s="129"/>
      <c r="DH332" s="129"/>
      <c r="DR332" s="129"/>
      <c r="DS332" s="129"/>
      <c r="EB332" s="129"/>
      <c r="EL332" s="129"/>
      <c r="EV332" s="129"/>
      <c r="FF332" s="129"/>
      <c r="FP332" s="129"/>
      <c r="FZ332" s="129"/>
      <c r="GJ332" s="129"/>
      <c r="GT332" s="129"/>
      <c r="HD332" s="129"/>
      <c r="HN332" s="129"/>
      <c r="HX332" s="129"/>
      <c r="IH332" s="129"/>
      <c r="IR332" s="129"/>
      <c r="JB332" s="129"/>
      <c r="JL332" s="129"/>
      <c r="JV332" s="129"/>
      <c r="KF332" s="129"/>
      <c r="KP332" s="129"/>
    </row>
    <row xmlns:x14ac="http://schemas.microsoft.com/office/spreadsheetml/2009/9/ac" r="333" s="3" customFormat="true" x14ac:dyDescent="0.25">
      <c r="A333" s="415"/>
      <c r="B333" s="129"/>
      <c r="L333" s="129"/>
      <c r="V333" s="129"/>
      <c r="AF333" s="129"/>
      <c r="AP333" s="129"/>
      <c r="AZ333" s="129"/>
      <c r="BJ333" s="129"/>
      <c r="BT333" s="129"/>
      <c r="CD333" s="129"/>
      <c r="CN333" s="129"/>
      <c r="CX333" s="129"/>
      <c r="DH333" s="129"/>
      <c r="DR333" s="129"/>
      <c r="DS333" s="129"/>
      <c r="EB333" s="129"/>
      <c r="EL333" s="129"/>
      <c r="EV333" s="129"/>
      <c r="FF333" s="129"/>
      <c r="FP333" s="129"/>
      <c r="FZ333" s="129"/>
      <c r="GJ333" s="129"/>
      <c r="GT333" s="129"/>
      <c r="HD333" s="129"/>
      <c r="HN333" s="129"/>
      <c r="HX333" s="129"/>
      <c r="IH333" s="129"/>
      <c r="IR333" s="129"/>
      <c r="JB333" s="129"/>
      <c r="JL333" s="129"/>
      <c r="JV333" s="129"/>
      <c r="KF333" s="129"/>
      <c r="KP333" s="129"/>
    </row>
    <row xmlns:x14ac="http://schemas.microsoft.com/office/spreadsheetml/2009/9/ac" r="334" s="3" customFormat="true" x14ac:dyDescent="0.25">
      <c r="A334" s="415"/>
      <c r="B334" s="129"/>
      <c r="L334" s="129"/>
      <c r="V334" s="129"/>
      <c r="AF334" s="129"/>
      <c r="AP334" s="129"/>
      <c r="AZ334" s="129"/>
      <c r="BJ334" s="129"/>
      <c r="BT334" s="129"/>
      <c r="CD334" s="129"/>
      <c r="CN334" s="129"/>
      <c r="CX334" s="129"/>
      <c r="DH334" s="129"/>
      <c r="DR334" s="129"/>
      <c r="DS334" s="129"/>
      <c r="EB334" s="129"/>
      <c r="EL334" s="129"/>
      <c r="EV334" s="129"/>
      <c r="FF334" s="129"/>
      <c r="FP334" s="129"/>
      <c r="FZ334" s="129"/>
      <c r="GJ334" s="129"/>
      <c r="GT334" s="129"/>
      <c r="HD334" s="129"/>
      <c r="HN334" s="129"/>
      <c r="HX334" s="129"/>
      <c r="IH334" s="129"/>
      <c r="IR334" s="129"/>
      <c r="JB334" s="129"/>
      <c r="JL334" s="129"/>
      <c r="JV334" s="129"/>
      <c r="KF334" s="129"/>
      <c r="KP334" s="129"/>
    </row>
    <row xmlns:x14ac="http://schemas.microsoft.com/office/spreadsheetml/2009/9/ac" r="335" s="3" customFormat="true" x14ac:dyDescent="0.25">
      <c r="A335" s="415"/>
      <c r="B335" s="129"/>
      <c r="L335" s="129"/>
      <c r="V335" s="129"/>
      <c r="AF335" s="129"/>
      <c r="AP335" s="129"/>
      <c r="AZ335" s="129"/>
      <c r="BJ335" s="129"/>
      <c r="BT335" s="129"/>
      <c r="CD335" s="129"/>
      <c r="CN335" s="129"/>
      <c r="CX335" s="129"/>
      <c r="DH335" s="129"/>
      <c r="DR335" s="129"/>
      <c r="DS335" s="129"/>
      <c r="EB335" s="129"/>
      <c r="EL335" s="129"/>
      <c r="EV335" s="129"/>
      <c r="FF335" s="129"/>
      <c r="FP335" s="129"/>
      <c r="FZ335" s="129"/>
      <c r="GJ335" s="129"/>
      <c r="GT335" s="129"/>
      <c r="HD335" s="129"/>
      <c r="HN335" s="129"/>
      <c r="HX335" s="129"/>
      <c r="IH335" s="129"/>
      <c r="IR335" s="129"/>
      <c r="JB335" s="129"/>
      <c r="JL335" s="129"/>
      <c r="JV335" s="129"/>
      <c r="KF335" s="129"/>
      <c r="KP335" s="129"/>
    </row>
    <row xmlns:x14ac="http://schemas.microsoft.com/office/spreadsheetml/2009/9/ac" r="336" s="3" customFormat="true" x14ac:dyDescent="0.25">
      <c r="A336" s="415"/>
      <c r="B336" s="129"/>
      <c r="L336" s="129"/>
      <c r="V336" s="129"/>
      <c r="AF336" s="129"/>
      <c r="AP336" s="129"/>
      <c r="AZ336" s="129"/>
      <c r="BJ336" s="129"/>
      <c r="BT336" s="129"/>
      <c r="CD336" s="129"/>
      <c r="CN336" s="129"/>
      <c r="CX336" s="129"/>
      <c r="DH336" s="129"/>
      <c r="DR336" s="129"/>
      <c r="DS336" s="129"/>
      <c r="EB336" s="129"/>
      <c r="EL336" s="129"/>
      <c r="EV336" s="129"/>
      <c r="FF336" s="129"/>
      <c r="FP336" s="129"/>
      <c r="FZ336" s="129"/>
      <c r="GJ336" s="129"/>
      <c r="GT336" s="129"/>
      <c r="HD336" s="129"/>
      <c r="HN336" s="129"/>
      <c r="HX336" s="129"/>
      <c r="IH336" s="129"/>
      <c r="IR336" s="129"/>
      <c r="JB336" s="129"/>
      <c r="JL336" s="129"/>
      <c r="JV336" s="129"/>
      <c r="KF336" s="129"/>
      <c r="KP336" s="129"/>
    </row>
    <row xmlns:x14ac="http://schemas.microsoft.com/office/spreadsheetml/2009/9/ac" r="337" s="3" customFormat="true" x14ac:dyDescent="0.25">
      <c r="A337" s="415"/>
      <c r="B337" s="129"/>
      <c r="L337" s="129"/>
      <c r="V337" s="129"/>
      <c r="AF337" s="129"/>
      <c r="AP337" s="129"/>
      <c r="AZ337" s="129"/>
      <c r="BJ337" s="129"/>
      <c r="BT337" s="129"/>
      <c r="CD337" s="129"/>
      <c r="CN337" s="129"/>
      <c r="CX337" s="129"/>
      <c r="DH337" s="129"/>
      <c r="DR337" s="129"/>
      <c r="DS337" s="129"/>
      <c r="EB337" s="129"/>
      <c r="EL337" s="129"/>
      <c r="EV337" s="129"/>
      <c r="FF337" s="129"/>
      <c r="FP337" s="129"/>
      <c r="FZ337" s="129"/>
      <c r="GJ337" s="129"/>
      <c r="GT337" s="129"/>
      <c r="HD337" s="129"/>
      <c r="HN337" s="129"/>
      <c r="HX337" s="129"/>
      <c r="IH337" s="129"/>
      <c r="IR337" s="129"/>
      <c r="JB337" s="129"/>
      <c r="JL337" s="129"/>
      <c r="JV337" s="129"/>
      <c r="KF337" s="129"/>
      <c r="KP337" s="129"/>
    </row>
    <row xmlns:x14ac="http://schemas.microsoft.com/office/spreadsheetml/2009/9/ac" r="338" s="3" customFormat="true" x14ac:dyDescent="0.25">
      <c r="A338" s="415"/>
      <c r="B338" s="129"/>
      <c r="L338" s="129"/>
      <c r="V338" s="129"/>
      <c r="AF338" s="129"/>
      <c r="AP338" s="129"/>
      <c r="AZ338" s="129"/>
      <c r="BJ338" s="129"/>
      <c r="BT338" s="129"/>
      <c r="CD338" s="129"/>
      <c r="CN338" s="129"/>
      <c r="CX338" s="129"/>
      <c r="DH338" s="129"/>
      <c r="DR338" s="129"/>
      <c r="DS338" s="129"/>
      <c r="EB338" s="129"/>
      <c r="EL338" s="129"/>
      <c r="EV338" s="129"/>
      <c r="FF338" s="129"/>
      <c r="FP338" s="129"/>
      <c r="FZ338" s="129"/>
      <c r="GJ338" s="129"/>
      <c r="GT338" s="129"/>
      <c r="HD338" s="129"/>
      <c r="HN338" s="129"/>
      <c r="HX338" s="129"/>
      <c r="IH338" s="129"/>
      <c r="IR338" s="129"/>
      <c r="JB338" s="129"/>
      <c r="JL338" s="129"/>
      <c r="JV338" s="129"/>
      <c r="KF338" s="129"/>
      <c r="KP338" s="129"/>
    </row>
    <row xmlns:x14ac="http://schemas.microsoft.com/office/spreadsheetml/2009/9/ac" r="339" s="3" customFormat="true" x14ac:dyDescent="0.25">
      <c r="A339" s="415"/>
      <c r="B339" s="129"/>
      <c r="L339" s="129"/>
      <c r="V339" s="129"/>
      <c r="AF339" s="129"/>
      <c r="AP339" s="129"/>
      <c r="AZ339" s="129"/>
      <c r="BJ339" s="129"/>
      <c r="BT339" s="129"/>
      <c r="CD339" s="129"/>
      <c r="CN339" s="129"/>
      <c r="CX339" s="129"/>
      <c r="DH339" s="129"/>
      <c r="DR339" s="129"/>
      <c r="DS339" s="129"/>
      <c r="EB339" s="129"/>
      <c r="EL339" s="129"/>
      <c r="EV339" s="129"/>
      <c r="FF339" s="129"/>
      <c r="FP339" s="129"/>
      <c r="FZ339" s="129"/>
      <c r="GJ339" s="129"/>
      <c r="GT339" s="129"/>
      <c r="HD339" s="129"/>
      <c r="HN339" s="129"/>
      <c r="HX339" s="129"/>
      <c r="IH339" s="129"/>
      <c r="IR339" s="129"/>
      <c r="JB339" s="129"/>
      <c r="JL339" s="129"/>
      <c r="JV339" s="129"/>
      <c r="KF339" s="129"/>
      <c r="KP339" s="129"/>
    </row>
    <row xmlns:x14ac="http://schemas.microsoft.com/office/spreadsheetml/2009/9/ac" r="340" s="3" customFormat="true" x14ac:dyDescent="0.25">
      <c r="A340" s="415"/>
      <c r="B340" s="129"/>
      <c r="L340" s="129"/>
      <c r="V340" s="129"/>
      <c r="AF340" s="129"/>
      <c r="AP340" s="129"/>
      <c r="AZ340" s="129"/>
      <c r="BJ340" s="129"/>
      <c r="BT340" s="129"/>
      <c r="CD340" s="129"/>
      <c r="CN340" s="129"/>
      <c r="CX340" s="129"/>
      <c r="DH340" s="129"/>
      <c r="DR340" s="129"/>
      <c r="DS340" s="129"/>
      <c r="EB340" s="129"/>
      <c r="EL340" s="129"/>
      <c r="EV340" s="129"/>
      <c r="FF340" s="129"/>
      <c r="FP340" s="129"/>
      <c r="FZ340" s="129"/>
      <c r="GJ340" s="129"/>
      <c r="GT340" s="129"/>
      <c r="HD340" s="129"/>
      <c r="HN340" s="129"/>
      <c r="HX340" s="129"/>
      <c r="IH340" s="129"/>
      <c r="IR340" s="129"/>
      <c r="JB340" s="129"/>
      <c r="JL340" s="129"/>
      <c r="JV340" s="129"/>
      <c r="KF340" s="129"/>
      <c r="KP340" s="129"/>
    </row>
    <row xmlns:x14ac="http://schemas.microsoft.com/office/spreadsheetml/2009/9/ac" r="341" s="3" customFormat="true" x14ac:dyDescent="0.25">
      <c r="A341" s="415"/>
      <c r="B341" s="129"/>
      <c r="L341" s="129"/>
      <c r="V341" s="129"/>
      <c r="AF341" s="129"/>
      <c r="AP341" s="129"/>
      <c r="AZ341" s="129"/>
      <c r="BJ341" s="129"/>
      <c r="BT341" s="129"/>
      <c r="CD341" s="129"/>
      <c r="CN341" s="129"/>
      <c r="CX341" s="129"/>
      <c r="DH341" s="129"/>
      <c r="DR341" s="129"/>
      <c r="DS341" s="129"/>
      <c r="EB341" s="129"/>
      <c r="EL341" s="129"/>
      <c r="EV341" s="129"/>
      <c r="FF341" s="129"/>
      <c r="FP341" s="129"/>
      <c r="FZ341" s="129"/>
      <c r="GJ341" s="129"/>
      <c r="GT341" s="129"/>
      <c r="HD341" s="129"/>
      <c r="HN341" s="129"/>
      <c r="HX341" s="129"/>
      <c r="IH341" s="129"/>
      <c r="IR341" s="129"/>
      <c r="JB341" s="129"/>
      <c r="JL341" s="129"/>
      <c r="JV341" s="129"/>
      <c r="KF341" s="129"/>
      <c r="KP341" s="129"/>
    </row>
    <row xmlns:x14ac="http://schemas.microsoft.com/office/spreadsheetml/2009/9/ac" r="342" s="3" customFormat="true" x14ac:dyDescent="0.25">
      <c r="A342" s="415"/>
      <c r="B342" s="129"/>
      <c r="L342" s="129"/>
      <c r="V342" s="129"/>
      <c r="AF342" s="129"/>
      <c r="AP342" s="129"/>
      <c r="AZ342" s="129"/>
      <c r="BJ342" s="129"/>
      <c r="BT342" s="129"/>
      <c r="CD342" s="129"/>
      <c r="CN342" s="129"/>
      <c r="CX342" s="129"/>
      <c r="DH342" s="129"/>
      <c r="DR342" s="129"/>
      <c r="DS342" s="129"/>
      <c r="EB342" s="129"/>
      <c r="EL342" s="129"/>
      <c r="EV342" s="129"/>
      <c r="FF342" s="129"/>
      <c r="FP342" s="129"/>
      <c r="FZ342" s="129"/>
      <c r="GJ342" s="129"/>
      <c r="GT342" s="129"/>
      <c r="HD342" s="129"/>
      <c r="HN342" s="129"/>
      <c r="HX342" s="129"/>
      <c r="IH342" s="129"/>
      <c r="IR342" s="129"/>
      <c r="JB342" s="129"/>
      <c r="JL342" s="129"/>
      <c r="JV342" s="129"/>
      <c r="KF342" s="129"/>
      <c r="KP342" s="129"/>
    </row>
    <row xmlns:x14ac="http://schemas.microsoft.com/office/spreadsheetml/2009/9/ac" r="343" s="3" customFormat="true" x14ac:dyDescent="0.25">
      <c r="A343" s="415"/>
      <c r="B343" s="129"/>
      <c r="L343" s="129"/>
      <c r="V343" s="129"/>
      <c r="AF343" s="129"/>
      <c r="AP343" s="129"/>
      <c r="AZ343" s="129"/>
      <c r="BJ343" s="129"/>
      <c r="BT343" s="129"/>
      <c r="CD343" s="129"/>
      <c r="CN343" s="129"/>
      <c r="CX343" s="129"/>
      <c r="DH343" s="129"/>
      <c r="DR343" s="129"/>
      <c r="DS343" s="129"/>
      <c r="EB343" s="129"/>
      <c r="EL343" s="129"/>
      <c r="EV343" s="129"/>
      <c r="FF343" s="129"/>
      <c r="FP343" s="129"/>
      <c r="FZ343" s="129"/>
      <c r="GJ343" s="129"/>
      <c r="GT343" s="129"/>
      <c r="HD343" s="129"/>
      <c r="HN343" s="129"/>
      <c r="HX343" s="129"/>
      <c r="IH343" s="129"/>
      <c r="IR343" s="129"/>
      <c r="JB343" s="129"/>
      <c r="JL343" s="129"/>
      <c r="JV343" s="129"/>
      <c r="KF343" s="129"/>
      <c r="KP343" s="129"/>
    </row>
    <row xmlns:x14ac="http://schemas.microsoft.com/office/spreadsheetml/2009/9/ac" r="344" s="3" customFormat="true" x14ac:dyDescent="0.25">
      <c r="A344" s="415"/>
      <c r="B344" s="129"/>
      <c r="L344" s="129"/>
      <c r="V344" s="129"/>
      <c r="AF344" s="129"/>
      <c r="AP344" s="129"/>
      <c r="AZ344" s="129"/>
      <c r="BJ344" s="129"/>
      <c r="BT344" s="129"/>
      <c r="CD344" s="129"/>
      <c r="CN344" s="129"/>
      <c r="CX344" s="129"/>
      <c r="DH344" s="129"/>
      <c r="DR344" s="129"/>
      <c r="DS344" s="129"/>
      <c r="EB344" s="129"/>
      <c r="EL344" s="129"/>
      <c r="EV344" s="129"/>
      <c r="FF344" s="129"/>
      <c r="FP344" s="129"/>
      <c r="FZ344" s="129"/>
      <c r="GJ344" s="129"/>
      <c r="GT344" s="129"/>
      <c r="HD344" s="129"/>
      <c r="HN344" s="129"/>
      <c r="HX344" s="129"/>
      <c r="IH344" s="129"/>
      <c r="IR344" s="129"/>
      <c r="JB344" s="129"/>
      <c r="JL344" s="129"/>
      <c r="JV344" s="129"/>
      <c r="KF344" s="129"/>
      <c r="KP344" s="129"/>
    </row>
    <row xmlns:x14ac="http://schemas.microsoft.com/office/spreadsheetml/2009/9/ac" r="345" s="3" customFormat="true" x14ac:dyDescent="0.25">
      <c r="A345" s="415"/>
      <c r="B345" s="129"/>
      <c r="L345" s="129"/>
      <c r="V345" s="129"/>
      <c r="AF345" s="129"/>
      <c r="AP345" s="129"/>
      <c r="AZ345" s="129"/>
      <c r="BJ345" s="129"/>
      <c r="BT345" s="129"/>
      <c r="CD345" s="129"/>
      <c r="CN345" s="129"/>
      <c r="CX345" s="129"/>
      <c r="DH345" s="129"/>
      <c r="DR345" s="129"/>
      <c r="DS345" s="129"/>
      <c r="EB345" s="129"/>
      <c r="EL345" s="129"/>
      <c r="EV345" s="129"/>
      <c r="FF345" s="129"/>
      <c r="FP345" s="129"/>
      <c r="FZ345" s="129"/>
      <c r="GJ345" s="129"/>
      <c r="GT345" s="129"/>
      <c r="HD345" s="129"/>
      <c r="HN345" s="129"/>
      <c r="HX345" s="129"/>
      <c r="IH345" s="129"/>
      <c r="IR345" s="129"/>
      <c r="JB345" s="129"/>
      <c r="JL345" s="129"/>
      <c r="JV345" s="129"/>
      <c r="KF345" s="129"/>
      <c r="KP345" s="129"/>
    </row>
    <row xmlns:x14ac="http://schemas.microsoft.com/office/spreadsheetml/2009/9/ac" r="346" s="3" customFormat="true" x14ac:dyDescent="0.25">
      <c r="A346" s="415"/>
      <c r="B346" s="129"/>
      <c r="L346" s="129"/>
      <c r="V346" s="129"/>
      <c r="AF346" s="129"/>
      <c r="AP346" s="129"/>
      <c r="AZ346" s="129"/>
      <c r="BJ346" s="129"/>
      <c r="BT346" s="129"/>
      <c r="CD346" s="129"/>
      <c r="CN346" s="129"/>
      <c r="CX346" s="129"/>
      <c r="DH346" s="129"/>
      <c r="DR346" s="129"/>
      <c r="DS346" s="129"/>
      <c r="EB346" s="129"/>
      <c r="EL346" s="129"/>
      <c r="EV346" s="129"/>
      <c r="FF346" s="129"/>
      <c r="FP346" s="129"/>
      <c r="FZ346" s="129"/>
      <c r="GJ346" s="129"/>
      <c r="GT346" s="129"/>
      <c r="HD346" s="129"/>
      <c r="HN346" s="129"/>
      <c r="HX346" s="129"/>
      <c r="IH346" s="129"/>
      <c r="IR346" s="129"/>
      <c r="JB346" s="129"/>
      <c r="JL346" s="129"/>
      <c r="JV346" s="129"/>
      <c r="KF346" s="129"/>
      <c r="KP346" s="129"/>
    </row>
    <row xmlns:x14ac="http://schemas.microsoft.com/office/spreadsheetml/2009/9/ac" r="347" s="3" customFormat="true" x14ac:dyDescent="0.25">
      <c r="A347" s="415"/>
      <c r="B347" s="129"/>
      <c r="L347" s="129"/>
      <c r="V347" s="129"/>
      <c r="AF347" s="129"/>
      <c r="AP347" s="129"/>
      <c r="AZ347" s="129"/>
      <c r="BJ347" s="129"/>
      <c r="BT347" s="129"/>
      <c r="CD347" s="129"/>
      <c r="CN347" s="129"/>
      <c r="CX347" s="129"/>
      <c r="DH347" s="129"/>
      <c r="DR347" s="129"/>
      <c r="DS347" s="129"/>
      <c r="EB347" s="129"/>
      <c r="EL347" s="129"/>
      <c r="EV347" s="129"/>
      <c r="FF347" s="129"/>
      <c r="FP347" s="129"/>
      <c r="FZ347" s="129"/>
      <c r="GJ347" s="129"/>
      <c r="GT347" s="129"/>
      <c r="HD347" s="129"/>
      <c r="HN347" s="129"/>
      <c r="HX347" s="129"/>
      <c r="IH347" s="129"/>
      <c r="IR347" s="129"/>
      <c r="JB347" s="129"/>
      <c r="JL347" s="129"/>
      <c r="JV347" s="129"/>
      <c r="KF347" s="129"/>
      <c r="KP347" s="129"/>
    </row>
    <row xmlns:x14ac="http://schemas.microsoft.com/office/spreadsheetml/2009/9/ac" r="348" s="3" customFormat="true" x14ac:dyDescent="0.25">
      <c r="A348" s="415"/>
      <c r="B348" s="129"/>
      <c r="L348" s="129"/>
      <c r="V348" s="129"/>
      <c r="AF348" s="129"/>
      <c r="AP348" s="129"/>
      <c r="AZ348" s="129"/>
      <c r="BJ348" s="129"/>
      <c r="BT348" s="129"/>
      <c r="CD348" s="129"/>
      <c r="CN348" s="129"/>
      <c r="CX348" s="129"/>
      <c r="DH348" s="129"/>
      <c r="DR348" s="129"/>
      <c r="DS348" s="129"/>
      <c r="EB348" s="129"/>
      <c r="EL348" s="129"/>
      <c r="EV348" s="129"/>
      <c r="FF348" s="129"/>
      <c r="FP348" s="129"/>
      <c r="FZ348" s="129"/>
      <c r="GJ348" s="129"/>
      <c r="GT348" s="129"/>
      <c r="HD348" s="129"/>
      <c r="HN348" s="129"/>
      <c r="HX348" s="129"/>
      <c r="IH348" s="129"/>
      <c r="IR348" s="129"/>
      <c r="JB348" s="129"/>
      <c r="JL348" s="129"/>
      <c r="JV348" s="129"/>
      <c r="KF348" s="129"/>
      <c r="KP348" s="129"/>
    </row>
    <row xmlns:x14ac="http://schemas.microsoft.com/office/spreadsheetml/2009/9/ac" r="349" s="3" customFormat="true" x14ac:dyDescent="0.25">
      <c r="A349" s="415"/>
      <c r="B349" s="129"/>
      <c r="L349" s="129"/>
      <c r="V349" s="129"/>
      <c r="AF349" s="129"/>
      <c r="AP349" s="129"/>
      <c r="AZ349" s="129"/>
      <c r="BJ349" s="129"/>
      <c r="BT349" s="129"/>
      <c r="CD349" s="129"/>
      <c r="CN349" s="129"/>
      <c r="CX349" s="129"/>
      <c r="DH349" s="129"/>
      <c r="DR349" s="129"/>
      <c r="DS349" s="129"/>
      <c r="EB349" s="129"/>
      <c r="EL349" s="129"/>
      <c r="EV349" s="129"/>
      <c r="FF349" s="129"/>
      <c r="FP349" s="129"/>
      <c r="FZ349" s="129"/>
      <c r="GJ349" s="129"/>
      <c r="GT349" s="129"/>
      <c r="HD349" s="129"/>
      <c r="HN349" s="129"/>
      <c r="HX349" s="129"/>
      <c r="IH349" s="129"/>
      <c r="IR349" s="129"/>
      <c r="JB349" s="129"/>
      <c r="JL349" s="129"/>
      <c r="JV349" s="129"/>
      <c r="KF349" s="129"/>
      <c r="KP349" s="129"/>
    </row>
    <row xmlns:x14ac="http://schemas.microsoft.com/office/spreadsheetml/2009/9/ac" r="350" s="3" customFormat="true" x14ac:dyDescent="0.25">
      <c r="A350" s="415"/>
      <c r="B350" s="129"/>
      <c r="L350" s="129"/>
      <c r="V350" s="129"/>
      <c r="AF350" s="129"/>
      <c r="AP350" s="129"/>
      <c r="AZ350" s="129"/>
      <c r="BJ350" s="129"/>
      <c r="BT350" s="129"/>
      <c r="CD350" s="129"/>
      <c r="CN350" s="129"/>
      <c r="CX350" s="129"/>
      <c r="DH350" s="129"/>
      <c r="DR350" s="129"/>
      <c r="DS350" s="129"/>
      <c r="EB350" s="129"/>
      <c r="EL350" s="129"/>
      <c r="EV350" s="129"/>
      <c r="FF350" s="129"/>
      <c r="FP350" s="129"/>
      <c r="FZ350" s="129"/>
      <c r="GJ350" s="129"/>
      <c r="GT350" s="129"/>
      <c r="HD350" s="129"/>
      <c r="HN350" s="129"/>
      <c r="HX350" s="129"/>
      <c r="IH350" s="129"/>
      <c r="IR350" s="129"/>
      <c r="JB350" s="129"/>
      <c r="JL350" s="129"/>
      <c r="JV350" s="129"/>
      <c r="KF350" s="129"/>
      <c r="KP350" s="129"/>
    </row>
    <row xmlns:x14ac="http://schemas.microsoft.com/office/spreadsheetml/2009/9/ac" r="351" s="3" customFormat="true" x14ac:dyDescent="0.25">
      <c r="A351" s="415"/>
      <c r="B351" s="129"/>
      <c r="L351" s="129"/>
      <c r="V351" s="129"/>
      <c r="AF351" s="129"/>
      <c r="AP351" s="129"/>
      <c r="AZ351" s="129"/>
      <c r="BJ351" s="129"/>
      <c r="BT351" s="129"/>
      <c r="CD351" s="129"/>
      <c r="CN351" s="129"/>
      <c r="CX351" s="129"/>
      <c r="DH351" s="129"/>
      <c r="DR351" s="129"/>
      <c r="DS351" s="129"/>
      <c r="EB351" s="129"/>
      <c r="EL351" s="129"/>
      <c r="EV351" s="129"/>
      <c r="FF351" s="129"/>
      <c r="FP351" s="129"/>
      <c r="FZ351" s="129"/>
      <c r="GJ351" s="129"/>
      <c r="GT351" s="129"/>
      <c r="HD351" s="129"/>
      <c r="HN351" s="129"/>
      <c r="HX351" s="129"/>
      <c r="IH351" s="129"/>
      <c r="IR351" s="129"/>
      <c r="JB351" s="129"/>
      <c r="JL351" s="129"/>
      <c r="JV351" s="129"/>
      <c r="KF351" s="129"/>
      <c r="KP351" s="129"/>
    </row>
    <row xmlns:x14ac="http://schemas.microsoft.com/office/spreadsheetml/2009/9/ac" r="352" s="3" customFormat="true" x14ac:dyDescent="0.25">
      <c r="A352" s="415"/>
      <c r="B352" s="129"/>
      <c r="L352" s="129"/>
      <c r="V352" s="129"/>
      <c r="AF352" s="129"/>
      <c r="AP352" s="129"/>
      <c r="AZ352" s="129"/>
      <c r="BJ352" s="129"/>
      <c r="BT352" s="129"/>
      <c r="CD352" s="129"/>
      <c r="CN352" s="129"/>
      <c r="CX352" s="129"/>
      <c r="DH352" s="129"/>
      <c r="DR352" s="129"/>
      <c r="DS352" s="129"/>
      <c r="EB352" s="129"/>
      <c r="EL352" s="129"/>
      <c r="EV352" s="129"/>
      <c r="FF352" s="129"/>
      <c r="FP352" s="129"/>
      <c r="FZ352" s="129"/>
      <c r="GJ352" s="129"/>
      <c r="GT352" s="129"/>
      <c r="HD352" s="129"/>
      <c r="HN352" s="129"/>
      <c r="HX352" s="129"/>
      <c r="IH352" s="129"/>
      <c r="IR352" s="129"/>
      <c r="JB352" s="129"/>
      <c r="JL352" s="129"/>
      <c r="JV352" s="129"/>
      <c r="KF352" s="129"/>
      <c r="KP352" s="129"/>
    </row>
    <row xmlns:x14ac="http://schemas.microsoft.com/office/spreadsheetml/2009/9/ac" r="353" s="3" customFormat="true" x14ac:dyDescent="0.25">
      <c r="A353" s="415"/>
      <c r="B353" s="129"/>
      <c r="L353" s="129"/>
      <c r="V353" s="129"/>
      <c r="AF353" s="129"/>
      <c r="AP353" s="129"/>
      <c r="AZ353" s="129"/>
      <c r="BJ353" s="129"/>
      <c r="BT353" s="129"/>
      <c r="CD353" s="129"/>
      <c r="CN353" s="129"/>
      <c r="CX353" s="129"/>
      <c r="DH353" s="129"/>
      <c r="DR353" s="129"/>
      <c r="DS353" s="129"/>
      <c r="EB353" s="129"/>
      <c r="EL353" s="129"/>
      <c r="EV353" s="129"/>
      <c r="FF353" s="129"/>
      <c r="FP353" s="129"/>
      <c r="FZ353" s="129"/>
      <c r="GJ353" s="129"/>
      <c r="GT353" s="129"/>
      <c r="HD353" s="129"/>
      <c r="HN353" s="129"/>
      <c r="HX353" s="129"/>
      <c r="IH353" s="129"/>
      <c r="IR353" s="129"/>
      <c r="JB353" s="129"/>
      <c r="JL353" s="129"/>
      <c r="JV353" s="129"/>
      <c r="KF353" s="129"/>
      <c r="KP353" s="129"/>
    </row>
    <row xmlns:x14ac="http://schemas.microsoft.com/office/spreadsheetml/2009/9/ac" r="354" s="3" customFormat="true" x14ac:dyDescent="0.25">
      <c r="A354" s="415"/>
      <c r="B354" s="129"/>
      <c r="L354" s="129"/>
      <c r="V354" s="129"/>
      <c r="AF354" s="129"/>
      <c r="AP354" s="129"/>
      <c r="AZ354" s="129"/>
      <c r="BJ354" s="129"/>
      <c r="BT354" s="129"/>
      <c r="CD354" s="129"/>
      <c r="CN354" s="129"/>
      <c r="CX354" s="129"/>
      <c r="DH354" s="129"/>
      <c r="DR354" s="129"/>
      <c r="DS354" s="129"/>
      <c r="EB354" s="129"/>
      <c r="EL354" s="129"/>
      <c r="EV354" s="129"/>
      <c r="FF354" s="129"/>
      <c r="FP354" s="129"/>
      <c r="FZ354" s="129"/>
      <c r="GJ354" s="129"/>
      <c r="GT354" s="129"/>
      <c r="HD354" s="129"/>
      <c r="HN354" s="129"/>
      <c r="HX354" s="129"/>
      <c r="IH354" s="129"/>
      <c r="IR354" s="129"/>
      <c r="JB354" s="129"/>
      <c r="JL354" s="129"/>
      <c r="JV354" s="129"/>
      <c r="KF354" s="129"/>
      <c r="KP354" s="129"/>
    </row>
    <row xmlns:x14ac="http://schemas.microsoft.com/office/spreadsheetml/2009/9/ac" r="355" s="3" customFormat="true" x14ac:dyDescent="0.25">
      <c r="A355" s="415"/>
      <c r="B355" s="129"/>
      <c r="L355" s="129"/>
      <c r="V355" s="129"/>
      <c r="AF355" s="129"/>
      <c r="AP355" s="129"/>
      <c r="AZ355" s="129"/>
      <c r="BJ355" s="129"/>
      <c r="BT355" s="129"/>
      <c r="CD355" s="129"/>
      <c r="CN355" s="129"/>
      <c r="CX355" s="129"/>
      <c r="DH355" s="129"/>
      <c r="DR355" s="129"/>
      <c r="DS355" s="129"/>
      <c r="EB355" s="129"/>
      <c r="EL355" s="129"/>
      <c r="EV355" s="129"/>
      <c r="FF355" s="129"/>
      <c r="FP355" s="129"/>
      <c r="FZ355" s="129"/>
      <c r="GJ355" s="129"/>
      <c r="GT355" s="129"/>
      <c r="HD355" s="129"/>
      <c r="HN355" s="129"/>
      <c r="HX355" s="129"/>
      <c r="IH355" s="129"/>
      <c r="IR355" s="129"/>
      <c r="JB355" s="129"/>
      <c r="JL355" s="129"/>
      <c r="JV355" s="129"/>
      <c r="KF355" s="129"/>
      <c r="KP355" s="129"/>
    </row>
    <row xmlns:x14ac="http://schemas.microsoft.com/office/spreadsheetml/2009/9/ac" r="356" s="3" customFormat="true" x14ac:dyDescent="0.25">
      <c r="A356" s="415"/>
      <c r="B356" s="129"/>
      <c r="L356" s="129"/>
      <c r="V356" s="129"/>
      <c r="AF356" s="129"/>
      <c r="AP356" s="129"/>
      <c r="AZ356" s="129"/>
      <c r="BJ356" s="129"/>
      <c r="BT356" s="129"/>
      <c r="CD356" s="129"/>
      <c r="CN356" s="129"/>
      <c r="CX356" s="129"/>
      <c r="DH356" s="129"/>
      <c r="DR356" s="129"/>
      <c r="DS356" s="129"/>
      <c r="EB356" s="129"/>
      <c r="EL356" s="129"/>
      <c r="EV356" s="129"/>
      <c r="FF356" s="129"/>
      <c r="FP356" s="129"/>
      <c r="FZ356" s="129"/>
      <c r="GJ356" s="129"/>
      <c r="GT356" s="129"/>
      <c r="HD356" s="129"/>
      <c r="HN356" s="129"/>
      <c r="HX356" s="129"/>
      <c r="IH356" s="129"/>
      <c r="IR356" s="129"/>
      <c r="JB356" s="129"/>
      <c r="JL356" s="129"/>
      <c r="JV356" s="129"/>
      <c r="KF356" s="129"/>
      <c r="KP356" s="129"/>
    </row>
    <row xmlns:x14ac="http://schemas.microsoft.com/office/spreadsheetml/2009/9/ac" r="357" s="3" customFormat="true" x14ac:dyDescent="0.25">
      <c r="A357" s="415"/>
      <c r="B357" s="129"/>
      <c r="L357" s="129"/>
      <c r="V357" s="129"/>
      <c r="AF357" s="129"/>
      <c r="AP357" s="129"/>
      <c r="AZ357" s="129"/>
      <c r="BJ357" s="129"/>
      <c r="BT357" s="129"/>
      <c r="CD357" s="129"/>
      <c r="CN357" s="129"/>
      <c r="CX357" s="129"/>
      <c r="DH357" s="129"/>
      <c r="DR357" s="129"/>
      <c r="DS357" s="129"/>
      <c r="EB357" s="129"/>
      <c r="EL357" s="129"/>
      <c r="EV357" s="129"/>
      <c r="FF357" s="129"/>
      <c r="FP357" s="129"/>
      <c r="FZ357" s="129"/>
      <c r="GJ357" s="129"/>
      <c r="GT357" s="129"/>
      <c r="HD357" s="129"/>
      <c r="HN357" s="129"/>
      <c r="HX357" s="129"/>
      <c r="IH357" s="129"/>
      <c r="IR357" s="129"/>
      <c r="JB357" s="129"/>
      <c r="JL357" s="129"/>
      <c r="JV357" s="129"/>
      <c r="KF357" s="129"/>
      <c r="KP357" s="129"/>
    </row>
    <row xmlns:x14ac="http://schemas.microsoft.com/office/spreadsheetml/2009/9/ac" r="358" s="3" customFormat="true" x14ac:dyDescent="0.25">
      <c r="A358" s="415"/>
      <c r="B358" s="129"/>
      <c r="L358" s="129"/>
      <c r="V358" s="129"/>
      <c r="AF358" s="129"/>
      <c r="AP358" s="129"/>
      <c r="AZ358" s="129"/>
      <c r="BJ358" s="129"/>
      <c r="BT358" s="129"/>
      <c r="CD358" s="129"/>
      <c r="CN358" s="129"/>
      <c r="CX358" s="129"/>
      <c r="DH358" s="129"/>
      <c r="DR358" s="129"/>
      <c r="DS358" s="129"/>
      <c r="EB358" s="129"/>
      <c r="EL358" s="129"/>
      <c r="EV358" s="129"/>
      <c r="FF358" s="129"/>
      <c r="FP358" s="129"/>
      <c r="FZ358" s="129"/>
      <c r="GJ358" s="129"/>
      <c r="GT358" s="129"/>
      <c r="HD358" s="129"/>
      <c r="HN358" s="129"/>
      <c r="HX358" s="129"/>
      <c r="IH358" s="129"/>
      <c r="IR358" s="129"/>
      <c r="JB358" s="129"/>
      <c r="JL358" s="129"/>
      <c r="JV358" s="129"/>
      <c r="KF358" s="129"/>
      <c r="KP358" s="129"/>
    </row>
    <row xmlns:x14ac="http://schemas.microsoft.com/office/spreadsheetml/2009/9/ac" r="359" s="3" customFormat="true" x14ac:dyDescent="0.25">
      <c r="A359" s="415"/>
      <c r="B359" s="129"/>
      <c r="L359" s="129"/>
      <c r="V359" s="129"/>
      <c r="AF359" s="129"/>
      <c r="AP359" s="129"/>
      <c r="AZ359" s="129"/>
      <c r="BJ359" s="129"/>
      <c r="BT359" s="129"/>
      <c r="CD359" s="129"/>
      <c r="CN359" s="129"/>
      <c r="CX359" s="129"/>
      <c r="DH359" s="129"/>
      <c r="DR359" s="129"/>
      <c r="DS359" s="129"/>
      <c r="EB359" s="129"/>
      <c r="EL359" s="129"/>
      <c r="EV359" s="129"/>
      <c r="FF359" s="129"/>
      <c r="FP359" s="129"/>
      <c r="FZ359" s="129"/>
      <c r="GJ359" s="129"/>
      <c r="GT359" s="129"/>
      <c r="HD359" s="129"/>
      <c r="HN359" s="129"/>
      <c r="HX359" s="129"/>
      <c r="IH359" s="129"/>
      <c r="IR359" s="129"/>
      <c r="JB359" s="129"/>
      <c r="JL359" s="129"/>
      <c r="JV359" s="129"/>
      <c r="KF359" s="129"/>
      <c r="KP359" s="129"/>
    </row>
    <row xmlns:x14ac="http://schemas.microsoft.com/office/spreadsheetml/2009/9/ac" r="360" s="3" customFormat="true" x14ac:dyDescent="0.25">
      <c r="A360" s="415"/>
      <c r="B360" s="129"/>
      <c r="L360" s="129"/>
      <c r="V360" s="129"/>
      <c r="AF360" s="129"/>
      <c r="AP360" s="129"/>
      <c r="AZ360" s="129"/>
      <c r="BJ360" s="129"/>
      <c r="BT360" s="129"/>
      <c r="CD360" s="129"/>
      <c r="CN360" s="129"/>
      <c r="CX360" s="129"/>
      <c r="DH360" s="129"/>
      <c r="DR360" s="129"/>
      <c r="DS360" s="129"/>
      <c r="EB360" s="129"/>
      <c r="EL360" s="129"/>
      <c r="EV360" s="129"/>
      <c r="FF360" s="129"/>
      <c r="FP360" s="129"/>
      <c r="FZ360" s="129"/>
      <c r="GJ360" s="129"/>
      <c r="GT360" s="129"/>
      <c r="HD360" s="129"/>
      <c r="HN360" s="129"/>
      <c r="HX360" s="129"/>
      <c r="IH360" s="129"/>
      <c r="IR360" s="129"/>
      <c r="JB360" s="129"/>
      <c r="JL360" s="129"/>
      <c r="JV360" s="129"/>
      <c r="KF360" s="129"/>
      <c r="KP360" s="129"/>
    </row>
    <row xmlns:x14ac="http://schemas.microsoft.com/office/spreadsheetml/2009/9/ac" r="361" s="3" customFormat="true" x14ac:dyDescent="0.25">
      <c r="A361" s="415"/>
      <c r="B361" s="129"/>
      <c r="L361" s="129"/>
      <c r="V361" s="129"/>
      <c r="AF361" s="129"/>
      <c r="AP361" s="129"/>
      <c r="AZ361" s="129"/>
      <c r="BJ361" s="129"/>
      <c r="BT361" s="129"/>
      <c r="CD361" s="129"/>
      <c r="CN361" s="129"/>
      <c r="CX361" s="129"/>
      <c r="DH361" s="129"/>
      <c r="DR361" s="129"/>
      <c r="DS361" s="129"/>
      <c r="EB361" s="129"/>
      <c r="EL361" s="129"/>
      <c r="EV361" s="129"/>
      <c r="FF361" s="129"/>
      <c r="FP361" s="129"/>
      <c r="FZ361" s="129"/>
      <c r="GJ361" s="129"/>
      <c r="GT361" s="129"/>
      <c r="HD361" s="129"/>
      <c r="HN361" s="129"/>
      <c r="HX361" s="129"/>
      <c r="IH361" s="129"/>
      <c r="IR361" s="129"/>
      <c r="JB361" s="129"/>
      <c r="JL361" s="129"/>
      <c r="JV361" s="129"/>
      <c r="KF361" s="129"/>
      <c r="KP361" s="129"/>
    </row>
    <row xmlns:x14ac="http://schemas.microsoft.com/office/spreadsheetml/2009/9/ac" r="362" s="3" customFormat="true" x14ac:dyDescent="0.25">
      <c r="A362" s="415"/>
      <c r="B362" s="129"/>
      <c r="L362" s="129"/>
      <c r="V362" s="129"/>
      <c r="AF362" s="129"/>
      <c r="AP362" s="129"/>
      <c r="AZ362" s="129"/>
      <c r="BJ362" s="129"/>
      <c r="BT362" s="129"/>
      <c r="CD362" s="129"/>
      <c r="CN362" s="129"/>
      <c r="CX362" s="129"/>
      <c r="DH362" s="129"/>
      <c r="DR362" s="129"/>
      <c r="DS362" s="129"/>
      <c r="EB362" s="129"/>
      <c r="EL362" s="129"/>
      <c r="EV362" s="129"/>
      <c r="FF362" s="129"/>
      <c r="FP362" s="129"/>
      <c r="FZ362" s="129"/>
      <c r="GJ362" s="129"/>
      <c r="GT362" s="129"/>
      <c r="HD362" s="129"/>
      <c r="HN362" s="129"/>
      <c r="HX362" s="129"/>
      <c r="IH362" s="129"/>
      <c r="IR362" s="129"/>
      <c r="JB362" s="129"/>
      <c r="JL362" s="129"/>
      <c r="JV362" s="129"/>
      <c r="KF362" s="129"/>
      <c r="KP362" s="129"/>
    </row>
    <row xmlns:x14ac="http://schemas.microsoft.com/office/spreadsheetml/2009/9/ac" r="363" s="3" customFormat="true" x14ac:dyDescent="0.25">
      <c r="A363" s="415"/>
      <c r="B363" s="129"/>
      <c r="L363" s="129"/>
      <c r="V363" s="129"/>
      <c r="AF363" s="129"/>
      <c r="AP363" s="129"/>
      <c r="AZ363" s="129"/>
      <c r="BJ363" s="129"/>
      <c r="BT363" s="129"/>
      <c r="CD363" s="129"/>
      <c r="CN363" s="129"/>
      <c r="CX363" s="129"/>
      <c r="DH363" s="129"/>
      <c r="DR363" s="129"/>
      <c r="DS363" s="129"/>
      <c r="EB363" s="129"/>
      <c r="EL363" s="129"/>
      <c r="EV363" s="129"/>
      <c r="FF363" s="129"/>
      <c r="FP363" s="129"/>
      <c r="FZ363" s="129"/>
      <c r="GJ363" s="129"/>
      <c r="GT363" s="129"/>
      <c r="HD363" s="129"/>
      <c r="HN363" s="129"/>
      <c r="HX363" s="129"/>
      <c r="IH363" s="129"/>
      <c r="IR363" s="129"/>
      <c r="JB363" s="129"/>
      <c r="JL363" s="129"/>
      <c r="JV363" s="129"/>
      <c r="KF363" s="129"/>
      <c r="KP363" s="129"/>
    </row>
    <row xmlns:x14ac="http://schemas.microsoft.com/office/spreadsheetml/2009/9/ac" r="364" s="3" customFormat="true" x14ac:dyDescent="0.25">
      <c r="A364" s="415"/>
      <c r="B364" s="129"/>
      <c r="L364" s="129"/>
      <c r="V364" s="129"/>
      <c r="AF364" s="129"/>
      <c r="AP364" s="129"/>
      <c r="AZ364" s="129"/>
      <c r="BJ364" s="129"/>
      <c r="BT364" s="129"/>
      <c r="CD364" s="129"/>
      <c r="CN364" s="129"/>
      <c r="CX364" s="129"/>
      <c r="DH364" s="129"/>
      <c r="DR364" s="129"/>
      <c r="DS364" s="129"/>
      <c r="EB364" s="129"/>
      <c r="EL364" s="129"/>
      <c r="EV364" s="129"/>
      <c r="FF364" s="129"/>
      <c r="FP364" s="129"/>
      <c r="FZ364" s="129"/>
      <c r="GJ364" s="129"/>
      <c r="GT364" s="129"/>
      <c r="HD364" s="129"/>
      <c r="HN364" s="129"/>
      <c r="HX364" s="129"/>
      <c r="IH364" s="129"/>
      <c r="IR364" s="129"/>
      <c r="JB364" s="129"/>
      <c r="JL364" s="129"/>
      <c r="JV364" s="129"/>
      <c r="KF364" s="129"/>
      <c r="KP364" s="129"/>
    </row>
    <row xmlns:x14ac="http://schemas.microsoft.com/office/spreadsheetml/2009/9/ac" r="365" s="3" customFormat="true" x14ac:dyDescent="0.25">
      <c r="A365" s="415"/>
      <c r="B365" s="129"/>
      <c r="L365" s="129"/>
      <c r="V365" s="129"/>
      <c r="AF365" s="129"/>
      <c r="AP365" s="129"/>
      <c r="AZ365" s="129"/>
      <c r="BJ365" s="129"/>
      <c r="BT365" s="129"/>
      <c r="CD365" s="129"/>
      <c r="CN365" s="129"/>
      <c r="CX365" s="129"/>
      <c r="DH365" s="129"/>
      <c r="DR365" s="129"/>
      <c r="DS365" s="129"/>
      <c r="EB365" s="129"/>
      <c r="EL365" s="129"/>
      <c r="EV365" s="129"/>
      <c r="FF365" s="129"/>
      <c r="FP365" s="129"/>
      <c r="FZ365" s="129"/>
      <c r="GJ365" s="129"/>
      <c r="GT365" s="129"/>
      <c r="HD365" s="129"/>
      <c r="HN365" s="129"/>
      <c r="HX365" s="129"/>
      <c r="IH365" s="129"/>
      <c r="IR365" s="129"/>
      <c r="JB365" s="129"/>
      <c r="JL365" s="129"/>
      <c r="JV365" s="129"/>
      <c r="KF365" s="129"/>
      <c r="KP365" s="129"/>
    </row>
    <row xmlns:x14ac="http://schemas.microsoft.com/office/spreadsheetml/2009/9/ac" r="366" s="3" customFormat="true" x14ac:dyDescent="0.25">
      <c r="A366" s="415"/>
      <c r="B366" s="129"/>
      <c r="L366" s="129"/>
      <c r="V366" s="129"/>
      <c r="AF366" s="129"/>
      <c r="AP366" s="129"/>
      <c r="AZ366" s="129"/>
      <c r="BJ366" s="129"/>
      <c r="BT366" s="129"/>
      <c r="CD366" s="129"/>
      <c r="CN366" s="129"/>
      <c r="CX366" s="129"/>
      <c r="DH366" s="129"/>
      <c r="DR366" s="129"/>
      <c r="DS366" s="129"/>
      <c r="EB366" s="129"/>
      <c r="EL366" s="129"/>
      <c r="EV366" s="129"/>
      <c r="FF366" s="129"/>
      <c r="FP366" s="129"/>
      <c r="FZ366" s="129"/>
      <c r="GJ366" s="129"/>
      <c r="GT366" s="129"/>
      <c r="HD366" s="129"/>
      <c r="HN366" s="129"/>
      <c r="HX366" s="129"/>
      <c r="IH366" s="129"/>
      <c r="IR366" s="129"/>
      <c r="JB366" s="129"/>
      <c r="JL366" s="129"/>
      <c r="JV366" s="129"/>
      <c r="KF366" s="129"/>
      <c r="KP366" s="129"/>
    </row>
    <row xmlns:x14ac="http://schemas.microsoft.com/office/spreadsheetml/2009/9/ac" r="367" s="3" customFormat="true" x14ac:dyDescent="0.25">
      <c r="A367" s="415"/>
      <c r="B367" s="129"/>
      <c r="L367" s="129"/>
      <c r="V367" s="129"/>
      <c r="AF367" s="129"/>
      <c r="AP367" s="129"/>
      <c r="AZ367" s="129"/>
      <c r="BJ367" s="129"/>
      <c r="BT367" s="129"/>
      <c r="CD367" s="129"/>
      <c r="CN367" s="129"/>
      <c r="CX367" s="129"/>
      <c r="DH367" s="129"/>
      <c r="DR367" s="129"/>
      <c r="DS367" s="129"/>
      <c r="EB367" s="129"/>
      <c r="EL367" s="129"/>
      <c r="EV367" s="129"/>
      <c r="FF367" s="129"/>
      <c r="FP367" s="129"/>
      <c r="FZ367" s="129"/>
      <c r="GJ367" s="129"/>
      <c r="GT367" s="129"/>
      <c r="HD367" s="129"/>
      <c r="HN367" s="129"/>
      <c r="HX367" s="129"/>
      <c r="IH367" s="129"/>
      <c r="IR367" s="129"/>
      <c r="JB367" s="129"/>
      <c r="JL367" s="129"/>
      <c r="JV367" s="129"/>
      <c r="KF367" s="129"/>
      <c r="KP367" s="129"/>
    </row>
    <row xmlns:x14ac="http://schemas.microsoft.com/office/spreadsheetml/2009/9/ac" r="368" s="3" customFormat="true" x14ac:dyDescent="0.25">
      <c r="A368" s="415"/>
      <c r="B368" s="129"/>
      <c r="L368" s="129"/>
      <c r="V368" s="129"/>
      <c r="AF368" s="129"/>
      <c r="AP368" s="129"/>
      <c r="AZ368" s="129"/>
      <c r="BJ368" s="129"/>
      <c r="BT368" s="129"/>
      <c r="CD368" s="129"/>
      <c r="CN368" s="129"/>
      <c r="CX368" s="129"/>
      <c r="DH368" s="129"/>
      <c r="DR368" s="129"/>
      <c r="DS368" s="129"/>
      <c r="EB368" s="129"/>
      <c r="EL368" s="129"/>
      <c r="EV368" s="129"/>
      <c r="FF368" s="129"/>
      <c r="FP368" s="129"/>
      <c r="FZ368" s="129"/>
      <c r="GJ368" s="129"/>
      <c r="GT368" s="129"/>
      <c r="HD368" s="129"/>
      <c r="HN368" s="129"/>
      <c r="HX368" s="129"/>
      <c r="IH368" s="129"/>
      <c r="IR368" s="129"/>
      <c r="JB368" s="129"/>
      <c r="JL368" s="129"/>
      <c r="JV368" s="129"/>
      <c r="KF368" s="129"/>
      <c r="KP368" s="129"/>
    </row>
    <row xmlns:x14ac="http://schemas.microsoft.com/office/spreadsheetml/2009/9/ac" r="369" s="3" customFormat="true" x14ac:dyDescent="0.25">
      <c r="A369" s="415"/>
      <c r="B369" s="129"/>
      <c r="L369" s="129"/>
      <c r="V369" s="129"/>
      <c r="AF369" s="129"/>
      <c r="AP369" s="129"/>
      <c r="AZ369" s="129"/>
      <c r="BJ369" s="129"/>
      <c r="BT369" s="129"/>
      <c r="CD369" s="129"/>
      <c r="CN369" s="129"/>
      <c r="CX369" s="129"/>
      <c r="DH369" s="129"/>
      <c r="DR369" s="129"/>
      <c r="DS369" s="129"/>
      <c r="EB369" s="129"/>
      <c r="EL369" s="129"/>
      <c r="EV369" s="129"/>
      <c r="FF369" s="129"/>
      <c r="FP369" s="129"/>
      <c r="FZ369" s="129"/>
      <c r="GJ369" s="129"/>
      <c r="GT369" s="129"/>
      <c r="HD369" s="129"/>
      <c r="HN369" s="129"/>
      <c r="HX369" s="129"/>
      <c r="IH369" s="129"/>
      <c r="IR369" s="129"/>
      <c r="JB369" s="129"/>
      <c r="JL369" s="129"/>
      <c r="JV369" s="129"/>
      <c r="KF369" s="129"/>
      <c r="KP369" s="129"/>
    </row>
    <row xmlns:x14ac="http://schemas.microsoft.com/office/spreadsheetml/2009/9/ac" r="370" s="3" customFormat="true" x14ac:dyDescent="0.25">
      <c r="A370" s="415"/>
      <c r="B370" s="129"/>
      <c r="L370" s="129"/>
      <c r="V370" s="129"/>
      <c r="AF370" s="129"/>
      <c r="AP370" s="129"/>
      <c r="AZ370" s="129"/>
      <c r="BJ370" s="129"/>
      <c r="BT370" s="129"/>
      <c r="CD370" s="129"/>
      <c r="CN370" s="129"/>
      <c r="CX370" s="129"/>
      <c r="DH370" s="129"/>
      <c r="DR370" s="129"/>
      <c r="DS370" s="129"/>
      <c r="EB370" s="129"/>
      <c r="EL370" s="129"/>
      <c r="EV370" s="129"/>
      <c r="FF370" s="129"/>
      <c r="FP370" s="129"/>
      <c r="FZ370" s="129"/>
      <c r="GJ370" s="129"/>
      <c r="GT370" s="129"/>
      <c r="HD370" s="129"/>
      <c r="HN370" s="129"/>
      <c r="HX370" s="129"/>
      <c r="IH370" s="129"/>
      <c r="IR370" s="129"/>
      <c r="JB370" s="129"/>
      <c r="JL370" s="129"/>
      <c r="JV370" s="129"/>
      <c r="KF370" s="129"/>
      <c r="KP370" s="129"/>
    </row>
    <row xmlns:x14ac="http://schemas.microsoft.com/office/spreadsheetml/2009/9/ac" r="371" s="3" customFormat="true" x14ac:dyDescent="0.25">
      <c r="A371" s="415"/>
      <c r="B371" s="129"/>
      <c r="L371" s="129"/>
      <c r="V371" s="129"/>
      <c r="AF371" s="129"/>
      <c r="AP371" s="129"/>
      <c r="AZ371" s="129"/>
      <c r="BJ371" s="129"/>
      <c r="BT371" s="129"/>
      <c r="CD371" s="129"/>
      <c r="CN371" s="129"/>
      <c r="CX371" s="129"/>
      <c r="DH371" s="129"/>
      <c r="DR371" s="129"/>
      <c r="DS371" s="129"/>
      <c r="EB371" s="129"/>
      <c r="EL371" s="129"/>
      <c r="EV371" s="129"/>
      <c r="FF371" s="129"/>
      <c r="FP371" s="129"/>
      <c r="FZ371" s="129"/>
      <c r="GJ371" s="129"/>
      <c r="GT371" s="129"/>
      <c r="HD371" s="129"/>
      <c r="HN371" s="129"/>
      <c r="HX371" s="129"/>
      <c r="IH371" s="129"/>
      <c r="IR371" s="129"/>
      <c r="JB371" s="129"/>
      <c r="JL371" s="129"/>
      <c r="JV371" s="129"/>
      <c r="KF371" s="129"/>
      <c r="KP371" s="129"/>
    </row>
    <row xmlns:x14ac="http://schemas.microsoft.com/office/spreadsheetml/2009/9/ac" r="372" s="3" customFormat="true" x14ac:dyDescent="0.25">
      <c r="A372" s="415"/>
      <c r="B372" s="129"/>
      <c r="L372" s="129"/>
      <c r="V372" s="129"/>
      <c r="AF372" s="129"/>
      <c r="AP372" s="129"/>
      <c r="AZ372" s="129"/>
      <c r="BJ372" s="129"/>
      <c r="BT372" s="129"/>
      <c r="CD372" s="129"/>
      <c r="CN372" s="129"/>
      <c r="CX372" s="129"/>
      <c r="DH372" s="129"/>
      <c r="DR372" s="129"/>
      <c r="DS372" s="129"/>
      <c r="EB372" s="129"/>
      <c r="EL372" s="129"/>
      <c r="EV372" s="129"/>
      <c r="FF372" s="129"/>
      <c r="FP372" s="129"/>
      <c r="FZ372" s="129"/>
      <c r="GJ372" s="129"/>
      <c r="GT372" s="129"/>
      <c r="HD372" s="129"/>
      <c r="HN372" s="129"/>
      <c r="HX372" s="129"/>
      <c r="IH372" s="129"/>
      <c r="IR372" s="129"/>
      <c r="JB372" s="129"/>
      <c r="JL372" s="129"/>
      <c r="JV372" s="129"/>
      <c r="KF372" s="129"/>
      <c r="KP372" s="129"/>
    </row>
    <row xmlns:x14ac="http://schemas.microsoft.com/office/spreadsheetml/2009/9/ac" r="373" s="3" customFormat="true" x14ac:dyDescent="0.25">
      <c r="A373" s="415"/>
      <c r="B373" s="129"/>
      <c r="L373" s="129"/>
      <c r="V373" s="129"/>
      <c r="AF373" s="129"/>
      <c r="AP373" s="129"/>
      <c r="AZ373" s="129"/>
      <c r="BJ373" s="129"/>
      <c r="BT373" s="129"/>
      <c r="CD373" s="129"/>
      <c r="CN373" s="129"/>
      <c r="CX373" s="129"/>
      <c r="DH373" s="129"/>
      <c r="DR373" s="129"/>
      <c r="DS373" s="129"/>
      <c r="EB373" s="129"/>
      <c r="EL373" s="129"/>
      <c r="EV373" s="129"/>
      <c r="FF373" s="129"/>
      <c r="FP373" s="129"/>
      <c r="FZ373" s="129"/>
      <c r="GJ373" s="129"/>
      <c r="GT373" s="129"/>
      <c r="HD373" s="129"/>
      <c r="HN373" s="129"/>
      <c r="HX373" s="129"/>
      <c r="IH373" s="129"/>
      <c r="IR373" s="129"/>
      <c r="JB373" s="129"/>
      <c r="JL373" s="129"/>
      <c r="JV373" s="129"/>
      <c r="KF373" s="129"/>
      <c r="KP373" s="129"/>
    </row>
    <row xmlns:x14ac="http://schemas.microsoft.com/office/spreadsheetml/2009/9/ac" r="374" s="3" customFormat="true" x14ac:dyDescent="0.25">
      <c r="A374" s="415"/>
      <c r="B374" s="129"/>
      <c r="L374" s="129"/>
      <c r="V374" s="129"/>
      <c r="AF374" s="129"/>
      <c r="AP374" s="129"/>
      <c r="AZ374" s="129"/>
      <c r="BJ374" s="129"/>
      <c r="BT374" s="129"/>
      <c r="CD374" s="129"/>
      <c r="CN374" s="129"/>
      <c r="CX374" s="129"/>
      <c r="DH374" s="129"/>
      <c r="DR374" s="129"/>
      <c r="DS374" s="129"/>
      <c r="EB374" s="129"/>
      <c r="EL374" s="129"/>
      <c r="EV374" s="129"/>
      <c r="FF374" s="129"/>
      <c r="FP374" s="129"/>
      <c r="FZ374" s="129"/>
      <c r="GJ374" s="129"/>
      <c r="GT374" s="129"/>
      <c r="HD374" s="129"/>
      <c r="HN374" s="129"/>
      <c r="HX374" s="129"/>
      <c r="IH374" s="129"/>
      <c r="IR374" s="129"/>
      <c r="JB374" s="129"/>
      <c r="JL374" s="129"/>
      <c r="JV374" s="129"/>
      <c r="KF374" s="129"/>
      <c r="KP374" s="129"/>
    </row>
    <row xmlns:x14ac="http://schemas.microsoft.com/office/spreadsheetml/2009/9/ac" r="375" s="3" customFormat="true" x14ac:dyDescent="0.25">
      <c r="A375" s="415"/>
      <c r="B375" s="129"/>
      <c r="L375" s="129"/>
      <c r="V375" s="129"/>
      <c r="AF375" s="129"/>
      <c r="AP375" s="129"/>
      <c r="AZ375" s="129"/>
      <c r="BJ375" s="129"/>
      <c r="BT375" s="129"/>
      <c r="CD375" s="129"/>
      <c r="CN375" s="129"/>
      <c r="CX375" s="129"/>
      <c r="DH375" s="129"/>
      <c r="DR375" s="129"/>
      <c r="DS375" s="129"/>
      <c r="EB375" s="129"/>
      <c r="EL375" s="129"/>
      <c r="EV375" s="129"/>
      <c r="FF375" s="129"/>
      <c r="FP375" s="129"/>
      <c r="FZ375" s="129"/>
      <c r="GJ375" s="129"/>
      <c r="GT375" s="129"/>
      <c r="HD375" s="129"/>
      <c r="HN375" s="129"/>
      <c r="HX375" s="129"/>
      <c r="IH375" s="129"/>
      <c r="IR375" s="129"/>
      <c r="JB375" s="129"/>
      <c r="JL375" s="129"/>
      <c r="JV375" s="129"/>
      <c r="KF375" s="129"/>
      <c r="KP375" s="129"/>
    </row>
    <row xmlns:x14ac="http://schemas.microsoft.com/office/spreadsheetml/2009/9/ac" r="376" s="3" customFormat="true" x14ac:dyDescent="0.25">
      <c r="A376" s="415"/>
      <c r="B376" s="129"/>
      <c r="L376" s="129"/>
      <c r="V376" s="129"/>
      <c r="AF376" s="129"/>
      <c r="AP376" s="129"/>
      <c r="AZ376" s="129"/>
      <c r="BJ376" s="129"/>
      <c r="BT376" s="129"/>
      <c r="CD376" s="129"/>
      <c r="CN376" s="129"/>
      <c r="CX376" s="129"/>
      <c r="DH376" s="129"/>
      <c r="DR376" s="129"/>
      <c r="DS376" s="129"/>
      <c r="EB376" s="129"/>
      <c r="EL376" s="129"/>
      <c r="EV376" s="129"/>
      <c r="FF376" s="129"/>
      <c r="FP376" s="129"/>
      <c r="FZ376" s="129"/>
      <c r="GJ376" s="129"/>
      <c r="GT376" s="129"/>
      <c r="HD376" s="129"/>
      <c r="HN376" s="129"/>
      <c r="HX376" s="129"/>
      <c r="IH376" s="129"/>
      <c r="IR376" s="129"/>
      <c r="JB376" s="129"/>
      <c r="JL376" s="129"/>
      <c r="JV376" s="129"/>
      <c r="KF376" s="129"/>
      <c r="KP376" s="129"/>
    </row>
    <row xmlns:x14ac="http://schemas.microsoft.com/office/spreadsheetml/2009/9/ac" r="377" s="3" customFormat="true" x14ac:dyDescent="0.25">
      <c r="A377" s="415"/>
      <c r="B377" s="129"/>
      <c r="L377" s="129"/>
      <c r="V377" s="129"/>
      <c r="AF377" s="129"/>
      <c r="AP377" s="129"/>
      <c r="AZ377" s="129"/>
      <c r="BJ377" s="129"/>
      <c r="BT377" s="129"/>
      <c r="CD377" s="129"/>
      <c r="CN377" s="129"/>
      <c r="CX377" s="129"/>
      <c r="DH377" s="129"/>
      <c r="DR377" s="129"/>
      <c r="DS377" s="129"/>
      <c r="EB377" s="129"/>
      <c r="EL377" s="129"/>
      <c r="EV377" s="129"/>
      <c r="FF377" s="129"/>
      <c r="FP377" s="129"/>
      <c r="FZ377" s="129"/>
      <c r="GJ377" s="129"/>
      <c r="GT377" s="129"/>
      <c r="HD377" s="129"/>
      <c r="HN377" s="129"/>
      <c r="HX377" s="129"/>
      <c r="IH377" s="129"/>
      <c r="IR377" s="129"/>
      <c r="JB377" s="129"/>
      <c r="JL377" s="129"/>
      <c r="JV377" s="129"/>
      <c r="KF377" s="129"/>
      <c r="KP377" s="129"/>
    </row>
    <row xmlns:x14ac="http://schemas.microsoft.com/office/spreadsheetml/2009/9/ac" r="378" s="3" customFormat="true" x14ac:dyDescent="0.25">
      <c r="A378" s="415"/>
      <c r="B378" s="129"/>
      <c r="L378" s="129"/>
      <c r="V378" s="129"/>
      <c r="AF378" s="129"/>
      <c r="AP378" s="129"/>
      <c r="AZ378" s="129"/>
      <c r="BJ378" s="129"/>
      <c r="BT378" s="129"/>
      <c r="CD378" s="129"/>
      <c r="CN378" s="129"/>
      <c r="CX378" s="129"/>
      <c r="DH378" s="129"/>
      <c r="DR378" s="129"/>
      <c r="DS378" s="129"/>
      <c r="EB378" s="129"/>
      <c r="EL378" s="129"/>
      <c r="EV378" s="129"/>
      <c r="FF378" s="129"/>
      <c r="FP378" s="129"/>
      <c r="FZ378" s="129"/>
      <c r="GJ378" s="129"/>
      <c r="GT378" s="129"/>
      <c r="HD378" s="129"/>
      <c r="HN378" s="129"/>
      <c r="HX378" s="129"/>
      <c r="IH378" s="129"/>
      <c r="IR378" s="129"/>
      <c r="JB378" s="129"/>
      <c r="JL378" s="129"/>
      <c r="JV378" s="129"/>
      <c r="KF378" s="129"/>
      <c r="KP378" s="129"/>
    </row>
    <row xmlns:x14ac="http://schemas.microsoft.com/office/spreadsheetml/2009/9/ac" r="379" s="3" customFormat="true" x14ac:dyDescent="0.25">
      <c r="A379" s="415"/>
      <c r="B379" s="129"/>
      <c r="L379" s="129"/>
      <c r="V379" s="129"/>
      <c r="AF379" s="129"/>
      <c r="AP379" s="129"/>
      <c r="AZ379" s="129"/>
      <c r="BJ379" s="129"/>
      <c r="BT379" s="129"/>
      <c r="CD379" s="129"/>
      <c r="CN379" s="129"/>
      <c r="CX379" s="129"/>
      <c r="DH379" s="129"/>
      <c r="DR379" s="129"/>
      <c r="DS379" s="129"/>
      <c r="EB379" s="129"/>
      <c r="EL379" s="129"/>
      <c r="EV379" s="129"/>
      <c r="FF379" s="129"/>
      <c r="FP379" s="129"/>
      <c r="FZ379" s="129"/>
      <c r="GJ379" s="129"/>
      <c r="GT379" s="129"/>
      <c r="HD379" s="129"/>
      <c r="HN379" s="129"/>
      <c r="HX379" s="129"/>
      <c r="IH379" s="129"/>
      <c r="IR379" s="129"/>
      <c r="JB379" s="129"/>
      <c r="JL379" s="129"/>
      <c r="JV379" s="129"/>
      <c r="KF379" s="129"/>
      <c r="KP379" s="129"/>
    </row>
    <row xmlns:x14ac="http://schemas.microsoft.com/office/spreadsheetml/2009/9/ac" r="380" s="3" customFormat="true" x14ac:dyDescent="0.25">
      <c r="A380" s="415"/>
      <c r="B380" s="129"/>
      <c r="L380" s="129"/>
      <c r="V380" s="129"/>
      <c r="AF380" s="129"/>
      <c r="AP380" s="129"/>
      <c r="AZ380" s="129"/>
      <c r="BJ380" s="129"/>
      <c r="BT380" s="129"/>
      <c r="CD380" s="129"/>
      <c r="CN380" s="129"/>
      <c r="CX380" s="129"/>
      <c r="DH380" s="129"/>
      <c r="DR380" s="129"/>
      <c r="DS380" s="129"/>
      <c r="EB380" s="129"/>
      <c r="EL380" s="129"/>
      <c r="EV380" s="129"/>
      <c r="FF380" s="129"/>
      <c r="FP380" s="129"/>
      <c r="FZ380" s="129"/>
      <c r="GJ380" s="129"/>
      <c r="GT380" s="129"/>
      <c r="HD380" s="129"/>
      <c r="HN380" s="129"/>
      <c r="HX380" s="129"/>
      <c r="IH380" s="129"/>
      <c r="IR380" s="129"/>
      <c r="JB380" s="129"/>
      <c r="JL380" s="129"/>
      <c r="JV380" s="129"/>
      <c r="KF380" s="129"/>
      <c r="KP380" s="129"/>
    </row>
    <row xmlns:x14ac="http://schemas.microsoft.com/office/spreadsheetml/2009/9/ac" r="381" s="3" customFormat="true" x14ac:dyDescent="0.25">
      <c r="A381" s="415"/>
      <c r="B381" s="129"/>
      <c r="L381" s="129"/>
      <c r="V381" s="129"/>
      <c r="AF381" s="129"/>
      <c r="AP381" s="129"/>
      <c r="AZ381" s="129"/>
      <c r="BJ381" s="129"/>
      <c r="BT381" s="129"/>
      <c r="CD381" s="129"/>
      <c r="CN381" s="129"/>
      <c r="CX381" s="129"/>
      <c r="DH381" s="129"/>
      <c r="DR381" s="129"/>
      <c r="DS381" s="129"/>
      <c r="EB381" s="129"/>
      <c r="EL381" s="129"/>
      <c r="EV381" s="129"/>
      <c r="FF381" s="129"/>
      <c r="FP381" s="129"/>
      <c r="FZ381" s="129"/>
      <c r="GJ381" s="129"/>
      <c r="GT381" s="129"/>
      <c r="HD381" s="129"/>
      <c r="HN381" s="129"/>
      <c r="HX381" s="129"/>
      <c r="IH381" s="129"/>
      <c r="IR381" s="129"/>
      <c r="JB381" s="129"/>
      <c r="JL381" s="129"/>
      <c r="JV381" s="129"/>
      <c r="KF381" s="129"/>
      <c r="KP381" s="129"/>
    </row>
    <row xmlns:x14ac="http://schemas.microsoft.com/office/spreadsheetml/2009/9/ac" r="382" s="3" customFormat="true" x14ac:dyDescent="0.25">
      <c r="A382" s="415"/>
      <c r="B382" s="129"/>
      <c r="L382" s="129"/>
      <c r="V382" s="129"/>
      <c r="AF382" s="129"/>
      <c r="AP382" s="129"/>
      <c r="AZ382" s="129"/>
      <c r="BJ382" s="129"/>
      <c r="BT382" s="129"/>
      <c r="CD382" s="129"/>
      <c r="CN382" s="129"/>
      <c r="CX382" s="129"/>
      <c r="DH382" s="129"/>
      <c r="DR382" s="129"/>
      <c r="DS382" s="129"/>
      <c r="EB382" s="129"/>
      <c r="EL382" s="129"/>
      <c r="EV382" s="129"/>
      <c r="FF382" s="129"/>
      <c r="FP382" s="129"/>
      <c r="FZ382" s="129"/>
      <c r="GJ382" s="129"/>
      <c r="GT382" s="129"/>
      <c r="HD382" s="129"/>
      <c r="HN382" s="129"/>
      <c r="HX382" s="129"/>
      <c r="IH382" s="129"/>
      <c r="IR382" s="129"/>
      <c r="JB382" s="129"/>
      <c r="JL382" s="129"/>
      <c r="JV382" s="129"/>
      <c r="KF382" s="129"/>
      <c r="KP382" s="129"/>
    </row>
    <row xmlns:x14ac="http://schemas.microsoft.com/office/spreadsheetml/2009/9/ac" r="383" s="3" customFormat="true" x14ac:dyDescent="0.25">
      <c r="A383" s="415"/>
      <c r="B383" s="129"/>
      <c r="L383" s="129"/>
      <c r="V383" s="129"/>
      <c r="AF383" s="129"/>
      <c r="AP383" s="129"/>
      <c r="AZ383" s="129"/>
      <c r="BJ383" s="129"/>
      <c r="BT383" s="129"/>
      <c r="CD383" s="129"/>
      <c r="CN383" s="129"/>
      <c r="CX383" s="129"/>
      <c r="DH383" s="129"/>
      <c r="DR383" s="129"/>
      <c r="DS383" s="129"/>
      <c r="EB383" s="129"/>
      <c r="EL383" s="129"/>
      <c r="EV383" s="129"/>
      <c r="FF383" s="129"/>
      <c r="FP383" s="129"/>
      <c r="FZ383" s="129"/>
      <c r="GJ383" s="129"/>
      <c r="GT383" s="129"/>
      <c r="HD383" s="129"/>
      <c r="HN383" s="129"/>
      <c r="HX383" s="129"/>
      <c r="IH383" s="129"/>
      <c r="IR383" s="129"/>
      <c r="JB383" s="129"/>
      <c r="JL383" s="129"/>
      <c r="JV383" s="129"/>
      <c r="KF383" s="129"/>
      <c r="KP383" s="129"/>
    </row>
    <row xmlns:x14ac="http://schemas.microsoft.com/office/spreadsheetml/2009/9/ac" r="384" s="3" customFormat="true" x14ac:dyDescent="0.25">
      <c r="A384" s="415"/>
      <c r="B384" s="129"/>
      <c r="L384" s="129"/>
      <c r="V384" s="129"/>
      <c r="AF384" s="129"/>
      <c r="AP384" s="129"/>
      <c r="AZ384" s="129"/>
      <c r="BJ384" s="129"/>
      <c r="BT384" s="129"/>
      <c r="CD384" s="129"/>
      <c r="CN384" s="129"/>
      <c r="CX384" s="129"/>
      <c r="DH384" s="129"/>
      <c r="DR384" s="129"/>
      <c r="DS384" s="129"/>
      <c r="EB384" s="129"/>
      <c r="EL384" s="129"/>
      <c r="EV384" s="129"/>
      <c r="FF384" s="129"/>
      <c r="FP384" s="129"/>
      <c r="FZ384" s="129"/>
      <c r="GJ384" s="129"/>
      <c r="GT384" s="129"/>
      <c r="HD384" s="129"/>
      <c r="HN384" s="129"/>
      <c r="HX384" s="129"/>
      <c r="IH384" s="129"/>
      <c r="IR384" s="129"/>
      <c r="JB384" s="129"/>
      <c r="JL384" s="129"/>
      <c r="JV384" s="129"/>
      <c r="KF384" s="129"/>
      <c r="KP384" s="129"/>
    </row>
    <row xmlns:x14ac="http://schemas.microsoft.com/office/spreadsheetml/2009/9/ac" r="385" s="3" customFormat="true" x14ac:dyDescent="0.25">
      <c r="A385" s="415"/>
      <c r="B385" s="129"/>
      <c r="L385" s="129"/>
      <c r="V385" s="129"/>
      <c r="AF385" s="129"/>
      <c r="AP385" s="129"/>
      <c r="AZ385" s="129"/>
      <c r="BJ385" s="129"/>
      <c r="BT385" s="129"/>
      <c r="CD385" s="129"/>
      <c r="CN385" s="129"/>
      <c r="CX385" s="129"/>
      <c r="DH385" s="129"/>
      <c r="DR385" s="129"/>
      <c r="DS385" s="129"/>
      <c r="EB385" s="129"/>
      <c r="EL385" s="129"/>
      <c r="EV385" s="129"/>
      <c r="FF385" s="129"/>
      <c r="FP385" s="129"/>
      <c r="FZ385" s="129"/>
      <c r="GJ385" s="129"/>
      <c r="GT385" s="129"/>
      <c r="HD385" s="129"/>
      <c r="HN385" s="129"/>
      <c r="HX385" s="129"/>
      <c r="IH385" s="129"/>
      <c r="IR385" s="129"/>
      <c r="JB385" s="129"/>
      <c r="JL385" s="129"/>
      <c r="JV385" s="129"/>
      <c r="KF385" s="129"/>
      <c r="KP385" s="129"/>
    </row>
    <row xmlns:x14ac="http://schemas.microsoft.com/office/spreadsheetml/2009/9/ac" r="386" s="3" customFormat="true" x14ac:dyDescent="0.25">
      <c r="A386" s="415"/>
      <c r="B386" s="129"/>
      <c r="L386" s="129"/>
      <c r="V386" s="129"/>
      <c r="AF386" s="129"/>
      <c r="AP386" s="129"/>
      <c r="AZ386" s="129"/>
      <c r="BJ386" s="129"/>
      <c r="BT386" s="129"/>
      <c r="CD386" s="129"/>
      <c r="CN386" s="129"/>
      <c r="CX386" s="129"/>
      <c r="DH386" s="129"/>
      <c r="DR386" s="129"/>
      <c r="DS386" s="129"/>
      <c r="EB386" s="129"/>
      <c r="EL386" s="129"/>
      <c r="EV386" s="129"/>
      <c r="FF386" s="129"/>
      <c r="FP386" s="129"/>
      <c r="FZ386" s="129"/>
      <c r="GJ386" s="129"/>
      <c r="GT386" s="129"/>
      <c r="HD386" s="129"/>
      <c r="HN386" s="129"/>
      <c r="HX386" s="129"/>
      <c r="IH386" s="129"/>
      <c r="IR386" s="129"/>
      <c r="JB386" s="129"/>
      <c r="JL386" s="129"/>
      <c r="JV386" s="129"/>
      <c r="KF386" s="129"/>
      <c r="KP386" s="129"/>
    </row>
    <row xmlns:x14ac="http://schemas.microsoft.com/office/spreadsheetml/2009/9/ac" r="387" s="3" customFormat="true" x14ac:dyDescent="0.25">
      <c r="A387" s="415"/>
      <c r="B387" s="129"/>
      <c r="L387" s="129"/>
      <c r="V387" s="129"/>
      <c r="AF387" s="129"/>
      <c r="AP387" s="129"/>
      <c r="AZ387" s="129"/>
      <c r="BJ387" s="129"/>
      <c r="BT387" s="129"/>
      <c r="CD387" s="129"/>
      <c r="CN387" s="129"/>
      <c r="CX387" s="129"/>
      <c r="DH387" s="129"/>
      <c r="DR387" s="129"/>
      <c r="DS387" s="129"/>
      <c r="EB387" s="129"/>
      <c r="EL387" s="129"/>
      <c r="EV387" s="129"/>
      <c r="FF387" s="129"/>
      <c r="FP387" s="129"/>
      <c r="FZ387" s="129"/>
      <c r="GJ387" s="129"/>
      <c r="GT387" s="129"/>
      <c r="HD387" s="129"/>
      <c r="HN387" s="129"/>
      <c r="HX387" s="129"/>
      <c r="IH387" s="129"/>
      <c r="IR387" s="129"/>
      <c r="JB387" s="129"/>
      <c r="JL387" s="129"/>
      <c r="JV387" s="129"/>
      <c r="KF387" s="129"/>
      <c r="KP387" s="129"/>
    </row>
    <row xmlns:x14ac="http://schemas.microsoft.com/office/spreadsheetml/2009/9/ac" r="388" s="3" customFormat="true" x14ac:dyDescent="0.25">
      <c r="A388" s="415"/>
      <c r="B388" s="129"/>
      <c r="L388" s="129"/>
      <c r="V388" s="129"/>
      <c r="AF388" s="129"/>
      <c r="AP388" s="129"/>
      <c r="AZ388" s="129"/>
      <c r="BJ388" s="129"/>
      <c r="BT388" s="129"/>
      <c r="CD388" s="129"/>
      <c r="CN388" s="129"/>
      <c r="CX388" s="129"/>
      <c r="DH388" s="129"/>
      <c r="DR388" s="129"/>
      <c r="DS388" s="129"/>
      <c r="EB388" s="129"/>
      <c r="EL388" s="129"/>
      <c r="EV388" s="129"/>
      <c r="FF388" s="129"/>
      <c r="FP388" s="129"/>
      <c r="FZ388" s="129"/>
      <c r="GJ388" s="129"/>
      <c r="GT388" s="129"/>
      <c r="HD388" s="129"/>
      <c r="HN388" s="129"/>
      <c r="HX388" s="129"/>
      <c r="IH388" s="129"/>
      <c r="IR388" s="129"/>
      <c r="JB388" s="129"/>
      <c r="JL388" s="129"/>
      <c r="JV388" s="129"/>
      <c r="KF388" s="129"/>
      <c r="KP388" s="129"/>
    </row>
    <row xmlns:x14ac="http://schemas.microsoft.com/office/spreadsheetml/2009/9/ac" r="389" s="3" customFormat="true" x14ac:dyDescent="0.25">
      <c r="A389" s="415"/>
      <c r="B389" s="129"/>
      <c r="L389" s="129"/>
      <c r="V389" s="129"/>
      <c r="AF389" s="129"/>
      <c r="AP389" s="129"/>
      <c r="AZ389" s="129"/>
      <c r="BJ389" s="129"/>
      <c r="BT389" s="129"/>
      <c r="CD389" s="129"/>
      <c r="CN389" s="129"/>
      <c r="CX389" s="129"/>
      <c r="DH389" s="129"/>
      <c r="DR389" s="129"/>
      <c r="DS389" s="129"/>
      <c r="EB389" s="129"/>
      <c r="EL389" s="129"/>
      <c r="EV389" s="129"/>
      <c r="FF389" s="129"/>
      <c r="FP389" s="129"/>
      <c r="FZ389" s="129"/>
      <c r="GJ389" s="129"/>
      <c r="GT389" s="129"/>
      <c r="HD389" s="129"/>
      <c r="HN389" s="129"/>
      <c r="HX389" s="129"/>
      <c r="IH389" s="129"/>
      <c r="IR389" s="129"/>
      <c r="JB389" s="129"/>
      <c r="JL389" s="129"/>
      <c r="JV389" s="129"/>
      <c r="KF389" s="129"/>
      <c r="KP389" s="129"/>
    </row>
    <row xmlns:x14ac="http://schemas.microsoft.com/office/spreadsheetml/2009/9/ac" r="390" s="3" customFormat="true" x14ac:dyDescent="0.25">
      <c r="A390" s="415"/>
      <c r="B390" s="129"/>
      <c r="L390" s="129"/>
      <c r="V390" s="129"/>
      <c r="AF390" s="129"/>
      <c r="AP390" s="129"/>
      <c r="AZ390" s="129"/>
      <c r="BJ390" s="129"/>
      <c r="BT390" s="129"/>
      <c r="CD390" s="129"/>
      <c r="CN390" s="129"/>
      <c r="CX390" s="129"/>
      <c r="DH390" s="129"/>
      <c r="DR390" s="129"/>
      <c r="DS390" s="129"/>
      <c r="EB390" s="129"/>
      <c r="EL390" s="129"/>
      <c r="EV390" s="129"/>
      <c r="FF390" s="129"/>
      <c r="FP390" s="129"/>
      <c r="FZ390" s="129"/>
      <c r="GJ390" s="129"/>
      <c r="GT390" s="129"/>
      <c r="HD390" s="129"/>
      <c r="HN390" s="129"/>
      <c r="HX390" s="129"/>
      <c r="IH390" s="129"/>
      <c r="IR390" s="129"/>
      <c r="JB390" s="129"/>
      <c r="JL390" s="129"/>
      <c r="JV390" s="129"/>
      <c r="KF390" s="129"/>
      <c r="KP390" s="129"/>
    </row>
    <row xmlns:x14ac="http://schemas.microsoft.com/office/spreadsheetml/2009/9/ac" r="391" s="3" customFormat="true" x14ac:dyDescent="0.25">
      <c r="A391" s="415"/>
      <c r="B391" s="129"/>
      <c r="L391" s="129"/>
      <c r="V391" s="129"/>
      <c r="AF391" s="129"/>
      <c r="AP391" s="129"/>
      <c r="AZ391" s="129"/>
      <c r="BJ391" s="129"/>
      <c r="BT391" s="129"/>
      <c r="CD391" s="129"/>
      <c r="CN391" s="129"/>
      <c r="CX391" s="129"/>
      <c r="DH391" s="129"/>
      <c r="DR391" s="129"/>
      <c r="DS391" s="129"/>
      <c r="EB391" s="129"/>
      <c r="EL391" s="129"/>
      <c r="EV391" s="129"/>
      <c r="FF391" s="129"/>
      <c r="FP391" s="129"/>
      <c r="FZ391" s="129"/>
      <c r="GJ391" s="129"/>
      <c r="GT391" s="129"/>
      <c r="HD391" s="129"/>
      <c r="HN391" s="129"/>
      <c r="HX391" s="129"/>
      <c r="IH391" s="129"/>
      <c r="IR391" s="129"/>
      <c r="JB391" s="129"/>
      <c r="JL391" s="129"/>
      <c r="JV391" s="129"/>
      <c r="KF391" s="129"/>
      <c r="KP391" s="129"/>
    </row>
    <row xmlns:x14ac="http://schemas.microsoft.com/office/spreadsheetml/2009/9/ac" r="392" s="3" customFormat="true" x14ac:dyDescent="0.25">
      <c r="A392" s="415"/>
      <c r="B392" s="129"/>
      <c r="L392" s="129"/>
      <c r="V392" s="129"/>
      <c r="AF392" s="129"/>
      <c r="AP392" s="129"/>
      <c r="AZ392" s="129"/>
      <c r="BJ392" s="129"/>
      <c r="BT392" s="129"/>
      <c r="CD392" s="129"/>
      <c r="CN392" s="129"/>
      <c r="CX392" s="129"/>
      <c r="DH392" s="129"/>
      <c r="DR392" s="129"/>
      <c r="DS392" s="129"/>
      <c r="EB392" s="129"/>
      <c r="EL392" s="129"/>
      <c r="EV392" s="129"/>
      <c r="FF392" s="129"/>
      <c r="FP392" s="129"/>
      <c r="FZ392" s="129"/>
      <c r="GJ392" s="129"/>
      <c r="GT392" s="129"/>
      <c r="HD392" s="129"/>
      <c r="HN392" s="129"/>
      <c r="HX392" s="129"/>
      <c r="IH392" s="129"/>
      <c r="IR392" s="129"/>
      <c r="JB392" s="129"/>
      <c r="JL392" s="129"/>
      <c r="JV392" s="129"/>
      <c r="KF392" s="129"/>
      <c r="KP392" s="129"/>
    </row>
    <row xmlns:x14ac="http://schemas.microsoft.com/office/spreadsheetml/2009/9/ac" r="393" s="3" customFormat="true" x14ac:dyDescent="0.25">
      <c r="A393" s="415"/>
      <c r="B393" s="129"/>
      <c r="L393" s="129"/>
      <c r="V393" s="129"/>
      <c r="AF393" s="129"/>
      <c r="AP393" s="129"/>
      <c r="AZ393" s="129"/>
      <c r="BJ393" s="129"/>
      <c r="BT393" s="129"/>
      <c r="CD393" s="129"/>
      <c r="CN393" s="129"/>
      <c r="CX393" s="129"/>
      <c r="DH393" s="129"/>
      <c r="DR393" s="129"/>
      <c r="DS393" s="129"/>
      <c r="EB393" s="129"/>
      <c r="EL393" s="129"/>
      <c r="EV393" s="129"/>
      <c r="FF393" s="129"/>
      <c r="FP393" s="129"/>
      <c r="FZ393" s="129"/>
      <c r="GJ393" s="129"/>
      <c r="GT393" s="129"/>
      <c r="HD393" s="129"/>
      <c r="HN393" s="129"/>
      <c r="HX393" s="129"/>
      <c r="IH393" s="129"/>
      <c r="IR393" s="129"/>
      <c r="JB393" s="129"/>
      <c r="JL393" s="129"/>
      <c r="JV393" s="129"/>
      <c r="KF393" s="129"/>
      <c r="KP393" s="129"/>
    </row>
    <row xmlns:x14ac="http://schemas.microsoft.com/office/spreadsheetml/2009/9/ac" r="394" s="3" customFormat="true" x14ac:dyDescent="0.25">
      <c r="A394" s="415"/>
      <c r="B394" s="129"/>
      <c r="L394" s="129"/>
      <c r="V394" s="129"/>
      <c r="AF394" s="129"/>
      <c r="AP394" s="129"/>
      <c r="AZ394" s="129"/>
      <c r="BJ394" s="129"/>
      <c r="BT394" s="129"/>
      <c r="CD394" s="129"/>
      <c r="CN394" s="129"/>
      <c r="CX394" s="129"/>
      <c r="DH394" s="129"/>
      <c r="DR394" s="129"/>
      <c r="DS394" s="129"/>
      <c r="EB394" s="129"/>
      <c r="EL394" s="129"/>
      <c r="EV394" s="129"/>
      <c r="FF394" s="129"/>
      <c r="FP394" s="129"/>
      <c r="FZ394" s="129"/>
      <c r="GJ394" s="129"/>
      <c r="GT394" s="129"/>
      <c r="HD394" s="129"/>
      <c r="HN394" s="129"/>
      <c r="HX394" s="129"/>
      <c r="IH394" s="129"/>
      <c r="IR394" s="129"/>
      <c r="JB394" s="129"/>
      <c r="JL394" s="129"/>
      <c r="JV394" s="129"/>
      <c r="KF394" s="129"/>
      <c r="KP394" s="129"/>
    </row>
    <row xmlns:x14ac="http://schemas.microsoft.com/office/spreadsheetml/2009/9/ac" r="395" s="3" customFormat="true" x14ac:dyDescent="0.25">
      <c r="A395" s="415"/>
      <c r="B395" s="129"/>
      <c r="L395" s="129"/>
      <c r="V395" s="129"/>
      <c r="AF395" s="129"/>
      <c r="AP395" s="129"/>
      <c r="AZ395" s="129"/>
      <c r="BJ395" s="129"/>
      <c r="BT395" s="129"/>
      <c r="CD395" s="129"/>
      <c r="CN395" s="129"/>
      <c r="CX395" s="129"/>
      <c r="DH395" s="129"/>
      <c r="DR395" s="129"/>
      <c r="DS395" s="129"/>
      <c r="EB395" s="129"/>
      <c r="EL395" s="129"/>
      <c r="EV395" s="129"/>
      <c r="FF395" s="129"/>
      <c r="FP395" s="129"/>
      <c r="FZ395" s="129"/>
      <c r="GJ395" s="129"/>
      <c r="GT395" s="129"/>
      <c r="HD395" s="129"/>
      <c r="HN395" s="129"/>
      <c r="HX395" s="129"/>
      <c r="IH395" s="129"/>
      <c r="IR395" s="129"/>
      <c r="JB395" s="129"/>
      <c r="JL395" s="129"/>
      <c r="JV395" s="129"/>
      <c r="KF395" s="129"/>
      <c r="KP395" s="129"/>
    </row>
    <row xmlns:x14ac="http://schemas.microsoft.com/office/spreadsheetml/2009/9/ac" r="396" s="3" customFormat="true" x14ac:dyDescent="0.25">
      <c r="A396" s="415"/>
      <c r="B396" s="129"/>
      <c r="L396" s="129"/>
      <c r="V396" s="129"/>
      <c r="AF396" s="129"/>
      <c r="AP396" s="129"/>
      <c r="AZ396" s="129"/>
      <c r="BJ396" s="129"/>
      <c r="BT396" s="129"/>
      <c r="CD396" s="129"/>
      <c r="CN396" s="129"/>
      <c r="CX396" s="129"/>
      <c r="DH396" s="129"/>
      <c r="DR396" s="129"/>
      <c r="DS396" s="129"/>
      <c r="EB396" s="129"/>
      <c r="EL396" s="129"/>
      <c r="EV396" s="129"/>
      <c r="FF396" s="129"/>
      <c r="FP396" s="129"/>
      <c r="FZ396" s="129"/>
      <c r="GJ396" s="129"/>
      <c r="GT396" s="129"/>
      <c r="HD396" s="129"/>
      <c r="HN396" s="129"/>
      <c r="HX396" s="129"/>
      <c r="IH396" s="129"/>
      <c r="IR396" s="129"/>
      <c r="JB396" s="129"/>
      <c r="JL396" s="129"/>
      <c r="JV396" s="129"/>
      <c r="KF396" s="129"/>
      <c r="KP396" s="129"/>
    </row>
    <row xmlns:x14ac="http://schemas.microsoft.com/office/spreadsheetml/2009/9/ac" r="397" s="3" customFormat="true" x14ac:dyDescent="0.25">
      <c r="A397" s="415"/>
      <c r="B397" s="129"/>
      <c r="L397" s="129"/>
      <c r="V397" s="129"/>
      <c r="AF397" s="129"/>
      <c r="AP397" s="129"/>
      <c r="AZ397" s="129"/>
      <c r="BJ397" s="129"/>
      <c r="BT397" s="129"/>
      <c r="CD397" s="129"/>
      <c r="CN397" s="129"/>
      <c r="CX397" s="129"/>
      <c r="DH397" s="129"/>
      <c r="DR397" s="129"/>
      <c r="DS397" s="129"/>
      <c r="EB397" s="129"/>
      <c r="EL397" s="129"/>
      <c r="EV397" s="129"/>
      <c r="FF397" s="129"/>
      <c r="FP397" s="129"/>
      <c r="FZ397" s="129"/>
      <c r="GJ397" s="129"/>
      <c r="GT397" s="129"/>
      <c r="HD397" s="129"/>
      <c r="HN397" s="129"/>
      <c r="HX397" s="129"/>
      <c r="IH397" s="129"/>
      <c r="IR397" s="129"/>
      <c r="JB397" s="129"/>
      <c r="JL397" s="129"/>
      <c r="JV397" s="129"/>
      <c r="KF397" s="129"/>
      <c r="KP397" s="129"/>
    </row>
    <row xmlns:x14ac="http://schemas.microsoft.com/office/spreadsheetml/2009/9/ac" r="398" s="3" customFormat="true" x14ac:dyDescent="0.25">
      <c r="A398" s="415"/>
      <c r="B398" s="129"/>
      <c r="L398" s="129"/>
      <c r="V398" s="129"/>
      <c r="AF398" s="129"/>
      <c r="AP398" s="129"/>
      <c r="AZ398" s="129"/>
      <c r="BJ398" s="129"/>
      <c r="BT398" s="129"/>
      <c r="CD398" s="129"/>
      <c r="CN398" s="129"/>
      <c r="CX398" s="129"/>
      <c r="DH398" s="129"/>
      <c r="DR398" s="129"/>
      <c r="DS398" s="129"/>
      <c r="EB398" s="129"/>
      <c r="EL398" s="129"/>
      <c r="EV398" s="129"/>
      <c r="FF398" s="129"/>
      <c r="FP398" s="129"/>
      <c r="FZ398" s="129"/>
      <c r="GJ398" s="129"/>
      <c r="GT398" s="129"/>
      <c r="HD398" s="129"/>
      <c r="HN398" s="129"/>
      <c r="HX398" s="129"/>
      <c r="IH398" s="129"/>
      <c r="IR398" s="129"/>
      <c r="JB398" s="129"/>
      <c r="JL398" s="129"/>
      <c r="JV398" s="129"/>
      <c r="KF398" s="129"/>
      <c r="KP398" s="129"/>
    </row>
    <row xmlns:x14ac="http://schemas.microsoft.com/office/spreadsheetml/2009/9/ac" r="399" s="3" customFormat="true" x14ac:dyDescent="0.25">
      <c r="A399" s="415"/>
      <c r="B399" s="129"/>
      <c r="L399" s="129"/>
      <c r="V399" s="129"/>
      <c r="AF399" s="129"/>
      <c r="AP399" s="129"/>
      <c r="AZ399" s="129"/>
      <c r="BJ399" s="129"/>
      <c r="BT399" s="129"/>
      <c r="CD399" s="129"/>
      <c r="CN399" s="129"/>
      <c r="CX399" s="129"/>
      <c r="DH399" s="129"/>
      <c r="DR399" s="129"/>
      <c r="DS399" s="129"/>
      <c r="EB399" s="129"/>
      <c r="EL399" s="129"/>
      <c r="EV399" s="129"/>
      <c r="FF399" s="129"/>
      <c r="FP399" s="129"/>
      <c r="FZ399" s="129"/>
      <c r="GJ399" s="129"/>
      <c r="GT399" s="129"/>
      <c r="HD399" s="129"/>
      <c r="HN399" s="129"/>
      <c r="HX399" s="129"/>
      <c r="IH399" s="129"/>
      <c r="IR399" s="129"/>
      <c r="JB399" s="129"/>
      <c r="JL399" s="129"/>
      <c r="JV399" s="129"/>
      <c r="KF399" s="129"/>
      <c r="KP399" s="129"/>
    </row>
    <row xmlns:x14ac="http://schemas.microsoft.com/office/spreadsheetml/2009/9/ac" r="400" s="3" customFormat="true" x14ac:dyDescent="0.25">
      <c r="A400" s="415"/>
      <c r="B400" s="129"/>
      <c r="L400" s="129"/>
      <c r="V400" s="129"/>
      <c r="AF400" s="129"/>
      <c r="AP400" s="129"/>
      <c r="AZ400" s="129"/>
      <c r="BJ400" s="129"/>
      <c r="BT400" s="129"/>
      <c r="CD400" s="129"/>
      <c r="CN400" s="129"/>
      <c r="CX400" s="129"/>
      <c r="DH400" s="129"/>
      <c r="DR400" s="129"/>
      <c r="DS400" s="129"/>
      <c r="EB400" s="129"/>
      <c r="EL400" s="129"/>
      <c r="EV400" s="129"/>
      <c r="FF400" s="129"/>
      <c r="FP400" s="129"/>
      <c r="FZ400" s="129"/>
      <c r="GJ400" s="129"/>
      <c r="GT400" s="129"/>
      <c r="HD400" s="129"/>
      <c r="HN400" s="129"/>
      <c r="HX400" s="129"/>
      <c r="IH400" s="129"/>
      <c r="IR400" s="129"/>
      <c r="JB400" s="129"/>
      <c r="JL400" s="129"/>
      <c r="JV400" s="129"/>
      <c r="KF400" s="129"/>
      <c r="KP400" s="129"/>
    </row>
    <row xmlns:x14ac="http://schemas.microsoft.com/office/spreadsheetml/2009/9/ac" r="401" s="3" customFormat="true" x14ac:dyDescent="0.25">
      <c r="A401" s="415"/>
      <c r="B401" s="129"/>
      <c r="L401" s="129"/>
      <c r="V401" s="129"/>
      <c r="AF401" s="129"/>
      <c r="AP401" s="129"/>
      <c r="AZ401" s="129"/>
      <c r="BJ401" s="129"/>
      <c r="BT401" s="129"/>
      <c r="CD401" s="129"/>
      <c r="CN401" s="129"/>
      <c r="CX401" s="129"/>
      <c r="DH401" s="129"/>
      <c r="DR401" s="129"/>
      <c r="DS401" s="129"/>
      <c r="EB401" s="129"/>
      <c r="EL401" s="129"/>
      <c r="EV401" s="129"/>
      <c r="FF401" s="129"/>
      <c r="FP401" s="129"/>
      <c r="FZ401" s="129"/>
      <c r="GJ401" s="129"/>
      <c r="GT401" s="129"/>
      <c r="HD401" s="129"/>
      <c r="HN401" s="129"/>
      <c r="HX401" s="129"/>
      <c r="IH401" s="129"/>
      <c r="IR401" s="129"/>
      <c r="JB401" s="129"/>
      <c r="JL401" s="129"/>
      <c r="JV401" s="129"/>
      <c r="KF401" s="129"/>
      <c r="KP401" s="129"/>
    </row>
    <row xmlns:x14ac="http://schemas.microsoft.com/office/spreadsheetml/2009/9/ac" r="402" s="3" customFormat="true" x14ac:dyDescent="0.25">
      <c r="A402" s="415"/>
      <c r="B402" s="129"/>
      <c r="L402" s="129"/>
      <c r="V402" s="129"/>
      <c r="AF402" s="129"/>
      <c r="AP402" s="129"/>
      <c r="AZ402" s="129"/>
      <c r="BJ402" s="129"/>
      <c r="BT402" s="129"/>
      <c r="CD402" s="129"/>
      <c r="CN402" s="129"/>
      <c r="CX402" s="129"/>
      <c r="DH402" s="129"/>
      <c r="DR402" s="129"/>
      <c r="DS402" s="129"/>
      <c r="EB402" s="129"/>
      <c r="EL402" s="129"/>
      <c r="EV402" s="129"/>
      <c r="FF402" s="129"/>
      <c r="FP402" s="129"/>
      <c r="FZ402" s="129"/>
      <c r="GJ402" s="129"/>
      <c r="GT402" s="129"/>
      <c r="HD402" s="129"/>
      <c r="HN402" s="129"/>
      <c r="HX402" s="129"/>
      <c r="IH402" s="129"/>
      <c r="IR402" s="129"/>
      <c r="JB402" s="129"/>
      <c r="JL402" s="129"/>
      <c r="JV402" s="129"/>
      <c r="KF402" s="129"/>
      <c r="KP402" s="129"/>
    </row>
    <row xmlns:x14ac="http://schemas.microsoft.com/office/spreadsheetml/2009/9/ac" r="403" s="3" customFormat="true" x14ac:dyDescent="0.25">
      <c r="A403" s="415"/>
      <c r="B403" s="129"/>
      <c r="L403" s="129"/>
      <c r="V403" s="129"/>
      <c r="AF403" s="129"/>
      <c r="AP403" s="129"/>
      <c r="AZ403" s="129"/>
      <c r="BJ403" s="129"/>
      <c r="BT403" s="129"/>
      <c r="CD403" s="129"/>
      <c r="CN403" s="129"/>
      <c r="CX403" s="129"/>
      <c r="DH403" s="129"/>
      <c r="DR403" s="129"/>
      <c r="DS403" s="129"/>
      <c r="EB403" s="129"/>
      <c r="EL403" s="129"/>
      <c r="EV403" s="129"/>
      <c r="FF403" s="129"/>
      <c r="FP403" s="129"/>
      <c r="FZ403" s="129"/>
      <c r="GJ403" s="129"/>
      <c r="GT403" s="129"/>
      <c r="HD403" s="129"/>
      <c r="HN403" s="129"/>
      <c r="HX403" s="129"/>
      <c r="IH403" s="129"/>
      <c r="IR403" s="129"/>
      <c r="JB403" s="129"/>
      <c r="JL403" s="129"/>
      <c r="JV403" s="129"/>
      <c r="KF403" s="129"/>
      <c r="KP403" s="129"/>
    </row>
    <row xmlns:x14ac="http://schemas.microsoft.com/office/spreadsheetml/2009/9/ac" r="404" s="3" customFormat="true" x14ac:dyDescent="0.25">
      <c r="A404" s="415"/>
      <c r="B404" s="129"/>
      <c r="L404" s="129"/>
      <c r="V404" s="129"/>
      <c r="AF404" s="129"/>
      <c r="AP404" s="129"/>
      <c r="AZ404" s="129"/>
      <c r="BJ404" s="129"/>
      <c r="BT404" s="129"/>
      <c r="CD404" s="129"/>
      <c r="CN404" s="129"/>
      <c r="CX404" s="129"/>
      <c r="DH404" s="129"/>
      <c r="DR404" s="129"/>
      <c r="DS404" s="129"/>
      <c r="EB404" s="129"/>
      <c r="EL404" s="129"/>
      <c r="EV404" s="129"/>
      <c r="FF404" s="129"/>
      <c r="FP404" s="129"/>
      <c r="FZ404" s="129"/>
      <c r="GJ404" s="129"/>
      <c r="GT404" s="129"/>
      <c r="HD404" s="129"/>
      <c r="HN404" s="129"/>
      <c r="HX404" s="129"/>
      <c r="IH404" s="129"/>
      <c r="IR404" s="129"/>
      <c r="JB404" s="129"/>
      <c r="JL404" s="129"/>
      <c r="JV404" s="129"/>
      <c r="KF404" s="129"/>
      <c r="KP404" s="129"/>
    </row>
    <row xmlns:x14ac="http://schemas.microsoft.com/office/spreadsheetml/2009/9/ac" r="405" s="3" customFormat="true" x14ac:dyDescent="0.25">
      <c r="A405" s="415"/>
      <c r="B405" s="129"/>
      <c r="L405" s="129"/>
      <c r="V405" s="129"/>
      <c r="AF405" s="129"/>
      <c r="AP405" s="129"/>
      <c r="AZ405" s="129"/>
      <c r="BJ405" s="129"/>
      <c r="BT405" s="129"/>
      <c r="CD405" s="129"/>
      <c r="CN405" s="129"/>
      <c r="CX405" s="129"/>
      <c r="DH405" s="129"/>
      <c r="DR405" s="129"/>
      <c r="DS405" s="129"/>
      <c r="EB405" s="129"/>
      <c r="EL405" s="129"/>
      <c r="EV405" s="129"/>
      <c r="FF405" s="129"/>
      <c r="FP405" s="129"/>
      <c r="FZ405" s="129"/>
      <c r="GJ405" s="129"/>
      <c r="GT405" s="129"/>
      <c r="HD405" s="129"/>
      <c r="HN405" s="129"/>
      <c r="HX405" s="129"/>
      <c r="IH405" s="129"/>
      <c r="IR405" s="129"/>
      <c r="JB405" s="129"/>
      <c r="JL405" s="129"/>
      <c r="JV405" s="129"/>
      <c r="KF405" s="129"/>
      <c r="KP405" s="129"/>
    </row>
    <row xmlns:x14ac="http://schemas.microsoft.com/office/spreadsheetml/2009/9/ac" r="406" s="3" customFormat="true" x14ac:dyDescent="0.25">
      <c r="A406" s="415"/>
      <c r="B406" s="129"/>
      <c r="L406" s="129"/>
      <c r="V406" s="129"/>
      <c r="AF406" s="129"/>
      <c r="AP406" s="129"/>
      <c r="AZ406" s="129"/>
      <c r="BJ406" s="129"/>
      <c r="BT406" s="129"/>
      <c r="CD406" s="129"/>
      <c r="CN406" s="129"/>
      <c r="CX406" s="129"/>
      <c r="DH406" s="129"/>
      <c r="DR406" s="129"/>
      <c r="DS406" s="129"/>
      <c r="EB406" s="129"/>
      <c r="EL406" s="129"/>
      <c r="EV406" s="129"/>
      <c r="FF406" s="129"/>
      <c r="FP406" s="129"/>
      <c r="FZ406" s="129"/>
      <c r="GJ406" s="129"/>
      <c r="GT406" s="129"/>
      <c r="HD406" s="129"/>
      <c r="HN406" s="129"/>
      <c r="HX406" s="129"/>
      <c r="IH406" s="129"/>
      <c r="IR406" s="129"/>
      <c r="JB406" s="129"/>
      <c r="JL406" s="129"/>
      <c r="JV406" s="129"/>
      <c r="KF406" s="129"/>
      <c r="KP406" s="129"/>
    </row>
    <row xmlns:x14ac="http://schemas.microsoft.com/office/spreadsheetml/2009/9/ac" r="407" s="3" customFormat="true" x14ac:dyDescent="0.25">
      <c r="A407" s="415"/>
      <c r="B407" s="129"/>
      <c r="L407" s="129"/>
      <c r="V407" s="129"/>
      <c r="AF407" s="129"/>
      <c r="AP407" s="129"/>
      <c r="AZ407" s="129"/>
      <c r="BJ407" s="129"/>
      <c r="BT407" s="129"/>
      <c r="CD407" s="129"/>
      <c r="CN407" s="129"/>
      <c r="CX407" s="129"/>
      <c r="DH407" s="129"/>
      <c r="DR407" s="129"/>
      <c r="DS407" s="129"/>
      <c r="EB407" s="129"/>
      <c r="EL407" s="129"/>
      <c r="EV407" s="129"/>
      <c r="FF407" s="129"/>
      <c r="FP407" s="129"/>
      <c r="FZ407" s="129"/>
      <c r="GJ407" s="129"/>
      <c r="GT407" s="129"/>
      <c r="HD407" s="129"/>
      <c r="HN407" s="129"/>
      <c r="HX407" s="129"/>
      <c r="IH407" s="129"/>
      <c r="IR407" s="129"/>
      <c r="JB407" s="129"/>
      <c r="JL407" s="129"/>
      <c r="JV407" s="129"/>
      <c r="KF407" s="129"/>
      <c r="KP407" s="129"/>
    </row>
    <row xmlns:x14ac="http://schemas.microsoft.com/office/spreadsheetml/2009/9/ac" r="408" s="3" customFormat="true" x14ac:dyDescent="0.25">
      <c r="A408" s="415"/>
      <c r="B408" s="129"/>
      <c r="L408" s="129"/>
      <c r="V408" s="129"/>
      <c r="AF408" s="129"/>
      <c r="AP408" s="129"/>
      <c r="AZ408" s="129"/>
      <c r="BJ408" s="129"/>
      <c r="BT408" s="129"/>
      <c r="CD408" s="129"/>
      <c r="CN408" s="129"/>
      <c r="CX408" s="129"/>
      <c r="DH408" s="129"/>
      <c r="DR408" s="129"/>
      <c r="DS408" s="129"/>
      <c r="EB408" s="129"/>
      <c r="EL408" s="129"/>
      <c r="EV408" s="129"/>
      <c r="FF408" s="129"/>
      <c r="FP408" s="129"/>
      <c r="FZ408" s="129"/>
      <c r="GJ408" s="129"/>
      <c r="GT408" s="129"/>
      <c r="HD408" s="129"/>
      <c r="HN408" s="129"/>
      <c r="HX408" s="129"/>
      <c r="IH408" s="129"/>
      <c r="IR408" s="129"/>
      <c r="JB408" s="129"/>
      <c r="JL408" s="129"/>
      <c r="JV408" s="129"/>
      <c r="KF408" s="129"/>
      <c r="KP408" s="129"/>
    </row>
    <row xmlns:x14ac="http://schemas.microsoft.com/office/spreadsheetml/2009/9/ac" r="409" s="3" customFormat="true" x14ac:dyDescent="0.25">
      <c r="A409" s="415"/>
      <c r="B409" s="129"/>
      <c r="L409" s="129"/>
      <c r="V409" s="129"/>
      <c r="AF409" s="129"/>
      <c r="AP409" s="129"/>
      <c r="AZ409" s="129"/>
      <c r="BJ409" s="129"/>
      <c r="BT409" s="129"/>
      <c r="CD409" s="129"/>
      <c r="CN409" s="129"/>
      <c r="CX409" s="129"/>
      <c r="DH409" s="129"/>
      <c r="DR409" s="129"/>
      <c r="DS409" s="129"/>
      <c r="EB409" s="129"/>
      <c r="EL409" s="129"/>
      <c r="EV409" s="129"/>
      <c r="FF409" s="129"/>
      <c r="FP409" s="129"/>
      <c r="FZ409" s="129"/>
      <c r="GJ409" s="129"/>
      <c r="GT409" s="129"/>
      <c r="HD409" s="129"/>
      <c r="HN409" s="129"/>
      <c r="HX409" s="129"/>
      <c r="IH409" s="129"/>
      <c r="IR409" s="129"/>
      <c r="JB409" s="129"/>
      <c r="JL409" s="129"/>
      <c r="JV409" s="129"/>
      <c r="KF409" s="129"/>
      <c r="KP409" s="129"/>
    </row>
    <row xmlns:x14ac="http://schemas.microsoft.com/office/spreadsheetml/2009/9/ac" r="410" s="3" customFormat="true" x14ac:dyDescent="0.25">
      <c r="A410" s="415"/>
      <c r="B410" s="129"/>
      <c r="L410" s="129"/>
      <c r="V410" s="129"/>
      <c r="AF410" s="129"/>
      <c r="AP410" s="129"/>
      <c r="AZ410" s="129"/>
      <c r="BJ410" s="129"/>
      <c r="BT410" s="129"/>
      <c r="CD410" s="129"/>
      <c r="CN410" s="129"/>
      <c r="CX410" s="129"/>
      <c r="DH410" s="129"/>
      <c r="DR410" s="129"/>
      <c r="DS410" s="129"/>
      <c r="EB410" s="129"/>
      <c r="EL410" s="129"/>
      <c r="EV410" s="129"/>
      <c r="FF410" s="129"/>
      <c r="FP410" s="129"/>
      <c r="FZ410" s="129"/>
      <c r="GJ410" s="129"/>
      <c r="GT410" s="129"/>
      <c r="HD410" s="129"/>
      <c r="HN410" s="129"/>
      <c r="HX410" s="129"/>
      <c r="IH410" s="129"/>
      <c r="IR410" s="129"/>
      <c r="JB410" s="129"/>
      <c r="JL410" s="129"/>
      <c r="JV410" s="129"/>
      <c r="KF410" s="129"/>
      <c r="KP410" s="129"/>
    </row>
    <row xmlns:x14ac="http://schemas.microsoft.com/office/spreadsheetml/2009/9/ac" r="411" s="3" customFormat="true" x14ac:dyDescent="0.25">
      <c r="A411" s="415"/>
      <c r="B411" s="129"/>
      <c r="L411" s="129"/>
      <c r="V411" s="129"/>
      <c r="AF411" s="129"/>
      <c r="AP411" s="129"/>
      <c r="AZ411" s="129"/>
      <c r="BJ411" s="129"/>
      <c r="BT411" s="129"/>
      <c r="CD411" s="129"/>
      <c r="CN411" s="129"/>
      <c r="CX411" s="129"/>
      <c r="DH411" s="129"/>
      <c r="DR411" s="129"/>
      <c r="DS411" s="129"/>
      <c r="EB411" s="129"/>
      <c r="EL411" s="129"/>
      <c r="EV411" s="129"/>
      <c r="FF411" s="129"/>
      <c r="FP411" s="129"/>
      <c r="FZ411" s="129"/>
      <c r="GJ411" s="129"/>
      <c r="GT411" s="129"/>
      <c r="HD411" s="129"/>
      <c r="HN411" s="129"/>
      <c r="HX411" s="129"/>
      <c r="IH411" s="129"/>
      <c r="IR411" s="129"/>
      <c r="JB411" s="129"/>
      <c r="JL411" s="129"/>
      <c r="JV411" s="129"/>
      <c r="KF411" s="129"/>
      <c r="KP411" s="129"/>
    </row>
    <row xmlns:x14ac="http://schemas.microsoft.com/office/spreadsheetml/2009/9/ac" r="412" s="3" customFormat="true" x14ac:dyDescent="0.25">
      <c r="A412" s="415"/>
      <c r="B412" s="129"/>
      <c r="L412" s="129"/>
      <c r="V412" s="129"/>
      <c r="AF412" s="129"/>
      <c r="AP412" s="129"/>
      <c r="AZ412" s="129"/>
      <c r="BJ412" s="129"/>
      <c r="BT412" s="129"/>
      <c r="CD412" s="129"/>
      <c r="CN412" s="129"/>
      <c r="CX412" s="129"/>
      <c r="DH412" s="129"/>
      <c r="DR412" s="129"/>
      <c r="DS412" s="129"/>
      <c r="EB412" s="129"/>
      <c r="EL412" s="129"/>
      <c r="EV412" s="129"/>
      <c r="FF412" s="129"/>
      <c r="FP412" s="129"/>
      <c r="FZ412" s="129"/>
      <c r="GJ412" s="129"/>
      <c r="GT412" s="129"/>
      <c r="HD412" s="129"/>
      <c r="HN412" s="129"/>
      <c r="HX412" s="129"/>
      <c r="IH412" s="129"/>
      <c r="IR412" s="129"/>
      <c r="JB412" s="129"/>
      <c r="JL412" s="129"/>
      <c r="JV412" s="129"/>
      <c r="KF412" s="129"/>
      <c r="KP412" s="129"/>
    </row>
    <row xmlns:x14ac="http://schemas.microsoft.com/office/spreadsheetml/2009/9/ac" r="413" s="3" customFormat="true" x14ac:dyDescent="0.25">
      <c r="A413" s="415"/>
      <c r="B413" s="129"/>
      <c r="L413" s="129"/>
      <c r="V413" s="129"/>
      <c r="AF413" s="129"/>
      <c r="AP413" s="129"/>
      <c r="AZ413" s="129"/>
      <c r="BJ413" s="129"/>
      <c r="BT413" s="129"/>
      <c r="CD413" s="129"/>
      <c r="CN413" s="129"/>
      <c r="CX413" s="129"/>
      <c r="DH413" s="129"/>
      <c r="DR413" s="129"/>
      <c r="DS413" s="129"/>
      <c r="EB413" s="129"/>
      <c r="EL413" s="129"/>
      <c r="EV413" s="129"/>
      <c r="FF413" s="129"/>
      <c r="FP413" s="129"/>
      <c r="FZ413" s="129"/>
      <c r="GJ413" s="129"/>
      <c r="GT413" s="129"/>
      <c r="HD413" s="129"/>
      <c r="HN413" s="129"/>
      <c r="HX413" s="129"/>
      <c r="IH413" s="129"/>
      <c r="IR413" s="129"/>
      <c r="JB413" s="129"/>
      <c r="JL413" s="129"/>
      <c r="JV413" s="129"/>
      <c r="KF413" s="129"/>
      <c r="KP413" s="129"/>
    </row>
    <row xmlns:x14ac="http://schemas.microsoft.com/office/spreadsheetml/2009/9/ac" r="414" s="3" customFormat="true" x14ac:dyDescent="0.25">
      <c r="A414" s="415"/>
      <c r="B414" s="129"/>
      <c r="L414" s="129"/>
      <c r="V414" s="129"/>
      <c r="AF414" s="129"/>
      <c r="AP414" s="129"/>
      <c r="AZ414" s="129"/>
      <c r="BJ414" s="129"/>
      <c r="BT414" s="129"/>
      <c r="CD414" s="129"/>
      <c r="CN414" s="129"/>
      <c r="CX414" s="129"/>
      <c r="DH414" s="129"/>
      <c r="DR414" s="129"/>
      <c r="DS414" s="129"/>
      <c r="EB414" s="129"/>
      <c r="EL414" s="129"/>
      <c r="EV414" s="129"/>
      <c r="FF414" s="129"/>
      <c r="FP414" s="129"/>
      <c r="FZ414" s="129"/>
      <c r="GJ414" s="129"/>
      <c r="GT414" s="129"/>
      <c r="HD414" s="129"/>
      <c r="HN414" s="129"/>
      <c r="HX414" s="129"/>
      <c r="IH414" s="129"/>
      <c r="IR414" s="129"/>
      <c r="JB414" s="129"/>
      <c r="JL414" s="129"/>
      <c r="JV414" s="129"/>
      <c r="KF414" s="129"/>
      <c r="KP414" s="129"/>
    </row>
    <row xmlns:x14ac="http://schemas.microsoft.com/office/spreadsheetml/2009/9/ac" r="415" s="3" customFormat="true" x14ac:dyDescent="0.25">
      <c r="A415" s="415"/>
      <c r="B415" s="129"/>
      <c r="L415" s="129"/>
      <c r="V415" s="129"/>
      <c r="AF415" s="129"/>
      <c r="AP415" s="129"/>
      <c r="AZ415" s="129"/>
      <c r="BJ415" s="129"/>
      <c r="BT415" s="129"/>
      <c r="CD415" s="129"/>
      <c r="CN415" s="129"/>
      <c r="CX415" s="129"/>
      <c r="DH415" s="129"/>
      <c r="DR415" s="129"/>
      <c r="DS415" s="129"/>
      <c r="EB415" s="129"/>
      <c r="EL415" s="129"/>
      <c r="EV415" s="129"/>
      <c r="FF415" s="129"/>
      <c r="FP415" s="129"/>
      <c r="FZ415" s="129"/>
      <c r="GJ415" s="129"/>
      <c r="GT415" s="129"/>
      <c r="HD415" s="129"/>
      <c r="HN415" s="129"/>
      <c r="HX415" s="129"/>
      <c r="IH415" s="129"/>
      <c r="IR415" s="129"/>
      <c r="JB415" s="129"/>
      <c r="JL415" s="129"/>
      <c r="JV415" s="129"/>
      <c r="KF415" s="129"/>
      <c r="KP415" s="129"/>
    </row>
    <row xmlns:x14ac="http://schemas.microsoft.com/office/spreadsheetml/2009/9/ac" r="416" s="3" customFormat="true" x14ac:dyDescent="0.25">
      <c r="A416" s="415"/>
      <c r="B416" s="129"/>
      <c r="L416" s="129"/>
      <c r="V416" s="129"/>
      <c r="AF416" s="129"/>
      <c r="AP416" s="129"/>
      <c r="AZ416" s="129"/>
      <c r="BJ416" s="129"/>
      <c r="BT416" s="129"/>
      <c r="CD416" s="129"/>
      <c r="CN416" s="129"/>
      <c r="CX416" s="129"/>
      <c r="DH416" s="129"/>
      <c r="DR416" s="129"/>
      <c r="DS416" s="129"/>
      <c r="EB416" s="129"/>
      <c r="EL416" s="129"/>
      <c r="EV416" s="129"/>
      <c r="FF416" s="129"/>
      <c r="FP416" s="129"/>
      <c r="FZ416" s="129"/>
      <c r="GJ416" s="129"/>
      <c r="GT416" s="129"/>
      <c r="HD416" s="129"/>
      <c r="HN416" s="129"/>
      <c r="HX416" s="129"/>
      <c r="IH416" s="129"/>
      <c r="IR416" s="129"/>
      <c r="JB416" s="129"/>
      <c r="JL416" s="129"/>
      <c r="JV416" s="129"/>
      <c r="KF416" s="129"/>
      <c r="KP416" s="129"/>
    </row>
    <row xmlns:x14ac="http://schemas.microsoft.com/office/spreadsheetml/2009/9/ac" r="417" s="3" customFormat="true" x14ac:dyDescent="0.25">
      <c r="A417" s="415"/>
      <c r="B417" s="129"/>
      <c r="L417" s="129"/>
      <c r="V417" s="129"/>
      <c r="AF417" s="129"/>
      <c r="AP417" s="129"/>
      <c r="AZ417" s="129"/>
      <c r="BJ417" s="129"/>
      <c r="BT417" s="129"/>
      <c r="CD417" s="129"/>
      <c r="CN417" s="129"/>
      <c r="CX417" s="129"/>
      <c r="DH417" s="129"/>
      <c r="DR417" s="129"/>
      <c r="DS417" s="129"/>
      <c r="EB417" s="129"/>
      <c r="EL417" s="129"/>
      <c r="EV417" s="129"/>
      <c r="FF417" s="129"/>
      <c r="FP417" s="129"/>
      <c r="FZ417" s="129"/>
      <c r="GJ417" s="129"/>
      <c r="GT417" s="129"/>
      <c r="HD417" s="129"/>
      <c r="HN417" s="129"/>
      <c r="HX417" s="129"/>
      <c r="IH417" s="129"/>
      <c r="IR417" s="129"/>
      <c r="JB417" s="129"/>
      <c r="JL417" s="129"/>
      <c r="JV417" s="129"/>
      <c r="KF417" s="129"/>
      <c r="KP417" s="129"/>
    </row>
    <row xmlns:x14ac="http://schemas.microsoft.com/office/spreadsheetml/2009/9/ac" r="418" s="3" customFormat="true" x14ac:dyDescent="0.25">
      <c r="A418" s="415"/>
      <c r="B418" s="129"/>
      <c r="L418" s="129"/>
      <c r="V418" s="129"/>
      <c r="AF418" s="129"/>
      <c r="AP418" s="129"/>
      <c r="AZ418" s="129"/>
      <c r="BJ418" s="129"/>
      <c r="BT418" s="129"/>
      <c r="CD418" s="129"/>
      <c r="CN418" s="129"/>
      <c r="CX418" s="129"/>
      <c r="DH418" s="129"/>
      <c r="DR418" s="129"/>
      <c r="DS418" s="129"/>
      <c r="EB418" s="129"/>
      <c r="EL418" s="129"/>
      <c r="EV418" s="129"/>
      <c r="FF418" s="129"/>
      <c r="FP418" s="129"/>
      <c r="FZ418" s="129"/>
      <c r="GJ418" s="129"/>
      <c r="GT418" s="129"/>
      <c r="HD418" s="129"/>
      <c r="HN418" s="129"/>
      <c r="HX418" s="129"/>
      <c r="IH418" s="129"/>
      <c r="IR418" s="129"/>
      <c r="JB418" s="129"/>
      <c r="JL418" s="129"/>
      <c r="JV418" s="129"/>
      <c r="KF418" s="129"/>
      <c r="KP418" s="129"/>
    </row>
    <row xmlns:x14ac="http://schemas.microsoft.com/office/spreadsheetml/2009/9/ac" r="419" s="3" customFormat="true" x14ac:dyDescent="0.25">
      <c r="A419" s="415"/>
      <c r="B419" s="129"/>
      <c r="L419" s="129"/>
      <c r="V419" s="129"/>
      <c r="AF419" s="129"/>
      <c r="AP419" s="129"/>
      <c r="AZ419" s="129"/>
      <c r="BJ419" s="129"/>
      <c r="BT419" s="129"/>
      <c r="CD419" s="129"/>
      <c r="CN419" s="129"/>
      <c r="CX419" s="129"/>
      <c r="DH419" s="129"/>
      <c r="DR419" s="129"/>
      <c r="DS419" s="129"/>
      <c r="EB419" s="129"/>
      <c r="EL419" s="129"/>
      <c r="EV419" s="129"/>
      <c r="FF419" s="129"/>
      <c r="FP419" s="129"/>
      <c r="FZ419" s="129"/>
      <c r="GJ419" s="129"/>
      <c r="GT419" s="129"/>
      <c r="HD419" s="129"/>
      <c r="HN419" s="129"/>
      <c r="HX419" s="129"/>
      <c r="IH419" s="129"/>
      <c r="IR419" s="129"/>
      <c r="JB419" s="129"/>
      <c r="JL419" s="129"/>
      <c r="JV419" s="129"/>
      <c r="KF419" s="129"/>
      <c r="KP419" s="129"/>
    </row>
    <row xmlns:x14ac="http://schemas.microsoft.com/office/spreadsheetml/2009/9/ac" r="420" s="3" customFormat="true" x14ac:dyDescent="0.25">
      <c r="A420" s="415"/>
      <c r="B420" s="129"/>
      <c r="L420" s="129"/>
      <c r="V420" s="129"/>
      <c r="AF420" s="129"/>
      <c r="AP420" s="129"/>
      <c r="AZ420" s="129"/>
      <c r="BJ420" s="129"/>
      <c r="BT420" s="129"/>
      <c r="CD420" s="129"/>
      <c r="CN420" s="129"/>
      <c r="CX420" s="129"/>
      <c r="DH420" s="129"/>
      <c r="DR420" s="129"/>
      <c r="DS420" s="129"/>
      <c r="EB420" s="129"/>
      <c r="EL420" s="129"/>
      <c r="EV420" s="129"/>
      <c r="FF420" s="129"/>
      <c r="FP420" s="129"/>
      <c r="FZ420" s="129"/>
      <c r="GJ420" s="129"/>
      <c r="GT420" s="129"/>
      <c r="HD420" s="129"/>
      <c r="HN420" s="129"/>
      <c r="HX420" s="129"/>
      <c r="IH420" s="129"/>
      <c r="IR420" s="129"/>
      <c r="JB420" s="129"/>
      <c r="JL420" s="129"/>
      <c r="JV420" s="129"/>
      <c r="KF420" s="129"/>
      <c r="KP420" s="129"/>
    </row>
    <row xmlns:x14ac="http://schemas.microsoft.com/office/spreadsheetml/2009/9/ac" r="421" s="3" customFormat="true" x14ac:dyDescent="0.25">
      <c r="A421" s="415"/>
      <c r="B421" s="129"/>
      <c r="L421" s="129"/>
      <c r="V421" s="129"/>
      <c r="AF421" s="129"/>
      <c r="AP421" s="129"/>
      <c r="AZ421" s="129"/>
      <c r="BJ421" s="129"/>
      <c r="BT421" s="129"/>
      <c r="CD421" s="129"/>
      <c r="CN421" s="129"/>
      <c r="CX421" s="129"/>
      <c r="DH421" s="129"/>
      <c r="DR421" s="129"/>
      <c r="DS421" s="129"/>
      <c r="EB421" s="129"/>
      <c r="EL421" s="129"/>
      <c r="EV421" s="129"/>
      <c r="FF421" s="129"/>
      <c r="FP421" s="129"/>
      <c r="FZ421" s="129"/>
      <c r="GJ421" s="129"/>
      <c r="GT421" s="129"/>
      <c r="HD421" s="129"/>
      <c r="HN421" s="129"/>
      <c r="HX421" s="129"/>
      <c r="IH421" s="129"/>
      <c r="IR421" s="129"/>
      <c r="JB421" s="129"/>
      <c r="JL421" s="129"/>
      <c r="JV421" s="129"/>
      <c r="KF421" s="129"/>
      <c r="KP421" s="129"/>
    </row>
    <row xmlns:x14ac="http://schemas.microsoft.com/office/spreadsheetml/2009/9/ac" r="422" s="3" customFormat="true" x14ac:dyDescent="0.25">
      <c r="A422" s="415"/>
      <c r="B422" s="129"/>
      <c r="L422" s="129"/>
      <c r="V422" s="129"/>
      <c r="AF422" s="129"/>
      <c r="AP422" s="129"/>
      <c r="AZ422" s="129"/>
      <c r="BJ422" s="129"/>
      <c r="BT422" s="129"/>
      <c r="CD422" s="129"/>
      <c r="CN422" s="129"/>
      <c r="CX422" s="129"/>
      <c r="DH422" s="129"/>
      <c r="DR422" s="129"/>
      <c r="DS422" s="129"/>
      <c r="EB422" s="129"/>
      <c r="EL422" s="129"/>
      <c r="EV422" s="129"/>
      <c r="FF422" s="129"/>
      <c r="FP422" s="129"/>
      <c r="FZ422" s="129"/>
      <c r="GJ422" s="129"/>
      <c r="GT422" s="129"/>
      <c r="HD422" s="129"/>
      <c r="HN422" s="129"/>
      <c r="HX422" s="129"/>
      <c r="IH422" s="129"/>
      <c r="IR422" s="129"/>
      <c r="JB422" s="129"/>
      <c r="JL422" s="129"/>
      <c r="JV422" s="129"/>
      <c r="KF422" s="129"/>
      <c r="KP422" s="129"/>
    </row>
    <row xmlns:x14ac="http://schemas.microsoft.com/office/spreadsheetml/2009/9/ac" r="423" s="3" customFormat="true" x14ac:dyDescent="0.25">
      <c r="A423" s="415"/>
      <c r="B423" s="129"/>
      <c r="L423" s="129"/>
      <c r="V423" s="129"/>
      <c r="AF423" s="129"/>
      <c r="AP423" s="129"/>
      <c r="AZ423" s="129"/>
      <c r="BJ423" s="129"/>
      <c r="BT423" s="129"/>
      <c r="CD423" s="129"/>
      <c r="CN423" s="129"/>
      <c r="CX423" s="129"/>
      <c r="DH423" s="129"/>
      <c r="DR423" s="129"/>
      <c r="DS423" s="129"/>
      <c r="EB423" s="129"/>
      <c r="EL423" s="129"/>
      <c r="EV423" s="129"/>
      <c r="FF423" s="129"/>
      <c r="FP423" s="129"/>
      <c r="FZ423" s="129"/>
      <c r="GJ423" s="129"/>
      <c r="GT423" s="129"/>
      <c r="HD423" s="129"/>
      <c r="HN423" s="129"/>
      <c r="HX423" s="129"/>
      <c r="IH423" s="129"/>
      <c r="IR423" s="129"/>
      <c r="JB423" s="129"/>
      <c r="JL423" s="129"/>
      <c r="JV423" s="129"/>
      <c r="KF423" s="129"/>
      <c r="KP423" s="129"/>
    </row>
    <row xmlns:x14ac="http://schemas.microsoft.com/office/spreadsheetml/2009/9/ac" r="424" s="3" customFormat="true" x14ac:dyDescent="0.25">
      <c r="A424" s="415"/>
      <c r="B424" s="129"/>
      <c r="L424" s="129"/>
      <c r="V424" s="129"/>
      <c r="AF424" s="129"/>
      <c r="AP424" s="129"/>
      <c r="AZ424" s="129"/>
      <c r="BJ424" s="129"/>
      <c r="BT424" s="129"/>
      <c r="CD424" s="129"/>
      <c r="CN424" s="129"/>
      <c r="CX424" s="129"/>
      <c r="DH424" s="129"/>
      <c r="DR424" s="129"/>
      <c r="DS424" s="129"/>
      <c r="EB424" s="129"/>
      <c r="EL424" s="129"/>
      <c r="EV424" s="129"/>
      <c r="FF424" s="129"/>
      <c r="FP424" s="129"/>
      <c r="FZ424" s="129"/>
      <c r="GJ424" s="129"/>
      <c r="GT424" s="129"/>
      <c r="HD424" s="129"/>
      <c r="HN424" s="129"/>
      <c r="HX424" s="129"/>
      <c r="IH424" s="129"/>
      <c r="IR424" s="129"/>
      <c r="JB424" s="129"/>
      <c r="JL424" s="129"/>
      <c r="JV424" s="129"/>
      <c r="KF424" s="129"/>
      <c r="KP424" s="129"/>
    </row>
    <row xmlns:x14ac="http://schemas.microsoft.com/office/spreadsheetml/2009/9/ac" r="425" s="3" customFormat="true" x14ac:dyDescent="0.25">
      <c r="A425" s="415"/>
      <c r="B425" s="129"/>
      <c r="L425" s="129"/>
      <c r="V425" s="129"/>
      <c r="AF425" s="129"/>
      <c r="AP425" s="129"/>
      <c r="AZ425" s="129"/>
      <c r="BJ425" s="129"/>
      <c r="BT425" s="129"/>
      <c r="CD425" s="129"/>
      <c r="CN425" s="129"/>
      <c r="CX425" s="129"/>
      <c r="DH425" s="129"/>
      <c r="DR425" s="129"/>
      <c r="DS425" s="129"/>
      <c r="EB425" s="129"/>
      <c r="EL425" s="129"/>
      <c r="EV425" s="129"/>
      <c r="FF425" s="129"/>
      <c r="FP425" s="129"/>
      <c r="FZ425" s="129"/>
      <c r="GJ425" s="129"/>
      <c r="GT425" s="129"/>
      <c r="HD425" s="129"/>
      <c r="HN425" s="129"/>
      <c r="HX425" s="129"/>
      <c r="IH425" s="129"/>
      <c r="IR425" s="129"/>
      <c r="JB425" s="129"/>
      <c r="JL425" s="129"/>
      <c r="JV425" s="129"/>
      <c r="KF425" s="129"/>
      <c r="KP425" s="129"/>
    </row>
    <row xmlns:x14ac="http://schemas.microsoft.com/office/spreadsheetml/2009/9/ac" r="426" s="3" customFormat="true" x14ac:dyDescent="0.25">
      <c r="A426" s="415"/>
      <c r="B426" s="129"/>
      <c r="L426" s="129"/>
      <c r="V426" s="129"/>
      <c r="AF426" s="129"/>
      <c r="AP426" s="129"/>
      <c r="AZ426" s="129"/>
      <c r="BJ426" s="129"/>
      <c r="BT426" s="129"/>
      <c r="CD426" s="129"/>
      <c r="CN426" s="129"/>
      <c r="CX426" s="129"/>
      <c r="DH426" s="129"/>
      <c r="DR426" s="129"/>
      <c r="DS426" s="129"/>
      <c r="EB426" s="129"/>
      <c r="EL426" s="129"/>
      <c r="EV426" s="129"/>
      <c r="FF426" s="129"/>
      <c r="FP426" s="129"/>
      <c r="FZ426" s="129"/>
      <c r="GJ426" s="129"/>
      <c r="GT426" s="129"/>
      <c r="HD426" s="129"/>
      <c r="HN426" s="129"/>
      <c r="HX426" s="129"/>
      <c r="IH426" s="129"/>
      <c r="IR426" s="129"/>
      <c r="JB426" s="129"/>
      <c r="JL426" s="129"/>
      <c r="JV426" s="129"/>
      <c r="KF426" s="129"/>
      <c r="KP426" s="129"/>
    </row>
    <row xmlns:x14ac="http://schemas.microsoft.com/office/spreadsheetml/2009/9/ac" r="427" s="3" customFormat="true" x14ac:dyDescent="0.25">
      <c r="A427" s="415"/>
      <c r="B427" s="129"/>
      <c r="L427" s="129"/>
      <c r="V427" s="129"/>
      <c r="AF427" s="129"/>
      <c r="AP427" s="129"/>
      <c r="AZ427" s="129"/>
      <c r="BJ427" s="129"/>
      <c r="BT427" s="129"/>
      <c r="CD427" s="129"/>
      <c r="CN427" s="129"/>
      <c r="CX427" s="129"/>
      <c r="DH427" s="129"/>
      <c r="DR427" s="129"/>
      <c r="DS427" s="129"/>
      <c r="EB427" s="129"/>
      <c r="EL427" s="129"/>
      <c r="EV427" s="129"/>
      <c r="FF427" s="129"/>
      <c r="FP427" s="129"/>
      <c r="FZ427" s="129"/>
      <c r="GJ427" s="129"/>
      <c r="GT427" s="129"/>
      <c r="HD427" s="129"/>
      <c r="HN427" s="129"/>
      <c r="HX427" s="129"/>
      <c r="IH427" s="129"/>
      <c r="IR427" s="129"/>
      <c r="JB427" s="129"/>
      <c r="JL427" s="129"/>
      <c r="JV427" s="129"/>
      <c r="KF427" s="129"/>
      <c r="KP427" s="129"/>
    </row>
    <row xmlns:x14ac="http://schemas.microsoft.com/office/spreadsheetml/2009/9/ac" r="428" s="3" customFormat="true" x14ac:dyDescent="0.25">
      <c r="A428" s="415"/>
      <c r="B428" s="129"/>
      <c r="L428" s="129"/>
      <c r="V428" s="129"/>
      <c r="AF428" s="129"/>
      <c r="AP428" s="129"/>
      <c r="AZ428" s="129"/>
      <c r="BJ428" s="129"/>
      <c r="BT428" s="129"/>
      <c r="CD428" s="129"/>
      <c r="CN428" s="129"/>
      <c r="CX428" s="129"/>
      <c r="DH428" s="129"/>
      <c r="DR428" s="129"/>
      <c r="DS428" s="129"/>
      <c r="EB428" s="129"/>
      <c r="EL428" s="129"/>
      <c r="EV428" s="129"/>
      <c r="FF428" s="129"/>
      <c r="FP428" s="129"/>
      <c r="FZ428" s="129"/>
      <c r="GJ428" s="129"/>
      <c r="GT428" s="129"/>
      <c r="HD428" s="129"/>
      <c r="HN428" s="129"/>
      <c r="HX428" s="129"/>
      <c r="IH428" s="129"/>
      <c r="IR428" s="129"/>
      <c r="JB428" s="129"/>
      <c r="JL428" s="129"/>
      <c r="JV428" s="129"/>
      <c r="KF428" s="129"/>
      <c r="KP428" s="129"/>
    </row>
    <row xmlns:x14ac="http://schemas.microsoft.com/office/spreadsheetml/2009/9/ac" r="429" s="3" customFormat="true" x14ac:dyDescent="0.25">
      <c r="A429" s="415"/>
      <c r="B429" s="129"/>
      <c r="L429" s="129"/>
      <c r="V429" s="129"/>
      <c r="AF429" s="129"/>
      <c r="AP429" s="129"/>
      <c r="AZ429" s="129"/>
      <c r="BJ429" s="129"/>
      <c r="BT429" s="129"/>
      <c r="CD429" s="129"/>
      <c r="CN429" s="129"/>
      <c r="CX429" s="129"/>
      <c r="DH429" s="129"/>
      <c r="DR429" s="129"/>
      <c r="DS429" s="129"/>
      <c r="EB429" s="129"/>
      <c r="EL429" s="129"/>
      <c r="EV429" s="129"/>
      <c r="FF429" s="129"/>
      <c r="FP429" s="129"/>
      <c r="FZ429" s="129"/>
      <c r="GJ429" s="129"/>
      <c r="GT429" s="129"/>
      <c r="HD429" s="129"/>
      <c r="HN429" s="129"/>
      <c r="HX429" s="129"/>
      <c r="IH429" s="129"/>
      <c r="IR429" s="129"/>
      <c r="JB429" s="129"/>
      <c r="JL429" s="129"/>
      <c r="JV429" s="129"/>
      <c r="KF429" s="129"/>
      <c r="KP429" s="129"/>
    </row>
    <row xmlns:x14ac="http://schemas.microsoft.com/office/spreadsheetml/2009/9/ac" r="430" s="3" customFormat="true" x14ac:dyDescent="0.25">
      <c r="A430" s="415"/>
      <c r="B430" s="129"/>
      <c r="L430" s="129"/>
      <c r="V430" s="129"/>
      <c r="AF430" s="129"/>
      <c r="AP430" s="129"/>
      <c r="AZ430" s="129"/>
      <c r="BJ430" s="129"/>
      <c r="BT430" s="129"/>
      <c r="CD430" s="129"/>
      <c r="CN430" s="129"/>
      <c r="CX430" s="129"/>
      <c r="DH430" s="129"/>
      <c r="DR430" s="129"/>
      <c r="DS430" s="129"/>
      <c r="EB430" s="129"/>
      <c r="EL430" s="129"/>
      <c r="EV430" s="129"/>
      <c r="FF430" s="129"/>
      <c r="FP430" s="129"/>
      <c r="FZ430" s="129"/>
      <c r="GJ430" s="129"/>
      <c r="GT430" s="129"/>
      <c r="HD430" s="129"/>
      <c r="HN430" s="129"/>
      <c r="HX430" s="129"/>
      <c r="IH430" s="129"/>
      <c r="IR430" s="129"/>
      <c r="JB430" s="129"/>
      <c r="JL430" s="129"/>
      <c r="JV430" s="129"/>
      <c r="KF430" s="129"/>
      <c r="KP430" s="129"/>
    </row>
    <row xmlns:x14ac="http://schemas.microsoft.com/office/spreadsheetml/2009/9/ac" r="431" s="3" customFormat="true" x14ac:dyDescent="0.25">
      <c r="A431" s="415"/>
      <c r="B431" s="129"/>
      <c r="L431" s="129"/>
      <c r="V431" s="129"/>
      <c r="AF431" s="129"/>
      <c r="AP431" s="129"/>
      <c r="AZ431" s="129"/>
      <c r="BJ431" s="129"/>
      <c r="BT431" s="129"/>
      <c r="CD431" s="129"/>
      <c r="CN431" s="129"/>
      <c r="CX431" s="129"/>
      <c r="DH431" s="129"/>
      <c r="DR431" s="129"/>
      <c r="DS431" s="129"/>
      <c r="EB431" s="129"/>
      <c r="EL431" s="129"/>
      <c r="EV431" s="129"/>
      <c r="FF431" s="129"/>
      <c r="FP431" s="129"/>
      <c r="FZ431" s="129"/>
      <c r="GJ431" s="129"/>
      <c r="GT431" s="129"/>
      <c r="HD431" s="129"/>
      <c r="HN431" s="129"/>
      <c r="HX431" s="129"/>
      <c r="IH431" s="129"/>
      <c r="IR431" s="129"/>
      <c r="JB431" s="129"/>
      <c r="JL431" s="129"/>
      <c r="JV431" s="129"/>
      <c r="KF431" s="129"/>
      <c r="KP431" s="129"/>
    </row>
    <row xmlns:x14ac="http://schemas.microsoft.com/office/spreadsheetml/2009/9/ac" r="432" s="3" customFormat="true" x14ac:dyDescent="0.25">
      <c r="A432" s="415"/>
      <c r="B432" s="129"/>
      <c r="L432" s="129"/>
      <c r="V432" s="129"/>
      <c r="AF432" s="129"/>
      <c r="AP432" s="129"/>
      <c r="AZ432" s="129"/>
      <c r="BJ432" s="129"/>
      <c r="BT432" s="129"/>
      <c r="CD432" s="129"/>
      <c r="CN432" s="129"/>
      <c r="CX432" s="129"/>
      <c r="DH432" s="129"/>
      <c r="DR432" s="129"/>
      <c r="DS432" s="129"/>
      <c r="EB432" s="129"/>
      <c r="EL432" s="129"/>
      <c r="EV432" s="129"/>
      <c r="FF432" s="129"/>
      <c r="FP432" s="129"/>
      <c r="FZ432" s="129"/>
      <c r="GJ432" s="129"/>
      <c r="GT432" s="129"/>
      <c r="HD432" s="129"/>
      <c r="HN432" s="129"/>
      <c r="HX432" s="129"/>
      <c r="IH432" s="129"/>
      <c r="IR432" s="129"/>
      <c r="JB432" s="129"/>
      <c r="JL432" s="129"/>
      <c r="JV432" s="129"/>
      <c r="KF432" s="129"/>
      <c r="KP432" s="129"/>
    </row>
    <row xmlns:x14ac="http://schemas.microsoft.com/office/spreadsheetml/2009/9/ac" r="433" s="3" customFormat="true" x14ac:dyDescent="0.25">
      <c r="A433" s="415"/>
      <c r="B433" s="129"/>
      <c r="L433" s="129"/>
      <c r="V433" s="129"/>
      <c r="AF433" s="129"/>
      <c r="AP433" s="129"/>
      <c r="AZ433" s="129"/>
      <c r="BJ433" s="129"/>
      <c r="BT433" s="129"/>
      <c r="CD433" s="129"/>
      <c r="CN433" s="129"/>
      <c r="CX433" s="129"/>
      <c r="DH433" s="129"/>
      <c r="DR433" s="129"/>
      <c r="DS433" s="129"/>
      <c r="EB433" s="129"/>
      <c r="EL433" s="129"/>
      <c r="EV433" s="129"/>
      <c r="FF433" s="129"/>
      <c r="FP433" s="129"/>
      <c r="FZ433" s="129"/>
      <c r="GJ433" s="129"/>
      <c r="GT433" s="129"/>
      <c r="HD433" s="129"/>
      <c r="HN433" s="129"/>
      <c r="HX433" s="129"/>
      <c r="IH433" s="129"/>
      <c r="IR433" s="129"/>
      <c r="JB433" s="129"/>
      <c r="JL433" s="129"/>
      <c r="JV433" s="129"/>
      <c r="KF433" s="129"/>
      <c r="KP433" s="129"/>
    </row>
    <row xmlns:x14ac="http://schemas.microsoft.com/office/spreadsheetml/2009/9/ac" r="434" s="3" customFormat="true" x14ac:dyDescent="0.25">
      <c r="A434" s="415"/>
      <c r="B434" s="129"/>
      <c r="L434" s="129"/>
      <c r="V434" s="129"/>
      <c r="AF434" s="129"/>
      <c r="AP434" s="129"/>
      <c r="AZ434" s="129"/>
      <c r="BJ434" s="129"/>
      <c r="BT434" s="129"/>
      <c r="CD434" s="129"/>
      <c r="CN434" s="129"/>
      <c r="CX434" s="129"/>
      <c r="DH434" s="129"/>
      <c r="DR434" s="129"/>
      <c r="DS434" s="129"/>
      <c r="EB434" s="129"/>
      <c r="EL434" s="129"/>
      <c r="EV434" s="129"/>
      <c r="FF434" s="129"/>
      <c r="FP434" s="129"/>
      <c r="FZ434" s="129"/>
      <c r="GJ434" s="129"/>
      <c r="GT434" s="129"/>
      <c r="HD434" s="129"/>
      <c r="HN434" s="129"/>
      <c r="HX434" s="129"/>
      <c r="IH434" s="129"/>
      <c r="IR434" s="129"/>
      <c r="JB434" s="129"/>
      <c r="JL434" s="129"/>
      <c r="JV434" s="129"/>
      <c r="KF434" s="129"/>
      <c r="KP434" s="129"/>
    </row>
    <row xmlns:x14ac="http://schemas.microsoft.com/office/spreadsheetml/2009/9/ac" r="435" s="3" customFormat="true" x14ac:dyDescent="0.25">
      <c r="A435" s="415"/>
      <c r="B435" s="129"/>
      <c r="L435" s="129"/>
      <c r="V435" s="129"/>
      <c r="AF435" s="129"/>
      <c r="AP435" s="129"/>
      <c r="AZ435" s="129"/>
      <c r="BJ435" s="129"/>
      <c r="BT435" s="129"/>
      <c r="CD435" s="129"/>
      <c r="CN435" s="129"/>
      <c r="CX435" s="129"/>
      <c r="DH435" s="129"/>
      <c r="DR435" s="129"/>
      <c r="DS435" s="129"/>
      <c r="EB435" s="129"/>
      <c r="EL435" s="129"/>
      <c r="EV435" s="129"/>
      <c r="FF435" s="129"/>
      <c r="FP435" s="129"/>
      <c r="FZ435" s="129"/>
      <c r="GJ435" s="129"/>
      <c r="GT435" s="129"/>
      <c r="HD435" s="129"/>
      <c r="HN435" s="129"/>
      <c r="HX435" s="129"/>
      <c r="IH435" s="129"/>
      <c r="IR435" s="129"/>
      <c r="JB435" s="129"/>
      <c r="JL435" s="129"/>
      <c r="JV435" s="129"/>
      <c r="KF435" s="129"/>
      <c r="KP435" s="129"/>
    </row>
    <row xmlns:x14ac="http://schemas.microsoft.com/office/spreadsheetml/2009/9/ac" r="436" s="3" customFormat="true" x14ac:dyDescent="0.25">
      <c r="A436" s="415"/>
      <c r="B436" s="129"/>
      <c r="L436" s="129"/>
      <c r="V436" s="129"/>
      <c r="AF436" s="129"/>
      <c r="AP436" s="129"/>
      <c r="AZ436" s="129"/>
      <c r="BJ436" s="129"/>
      <c r="BT436" s="129"/>
      <c r="CD436" s="129"/>
      <c r="CN436" s="129"/>
      <c r="CX436" s="129"/>
      <c r="DH436" s="129"/>
      <c r="DR436" s="129"/>
      <c r="DS436" s="129"/>
      <c r="EB436" s="129"/>
      <c r="EL436" s="129"/>
      <c r="EV436" s="129"/>
      <c r="FF436" s="129"/>
      <c r="FP436" s="129"/>
      <c r="FZ436" s="129"/>
      <c r="GJ436" s="129"/>
      <c r="GT436" s="129"/>
      <c r="HD436" s="129"/>
      <c r="HN436" s="129"/>
      <c r="HX436" s="129"/>
      <c r="IH436" s="129"/>
      <c r="IR436" s="129"/>
      <c r="JB436" s="129"/>
      <c r="JL436" s="129"/>
      <c r="JV436" s="129"/>
      <c r="KF436" s="129"/>
      <c r="KP436" s="129"/>
    </row>
    <row xmlns:x14ac="http://schemas.microsoft.com/office/spreadsheetml/2009/9/ac" r="437" s="3" customFormat="true" x14ac:dyDescent="0.25">
      <c r="A437" s="415"/>
      <c r="B437" s="129"/>
      <c r="L437" s="129"/>
      <c r="V437" s="129"/>
      <c r="AF437" s="129"/>
      <c r="AP437" s="129"/>
      <c r="AZ437" s="129"/>
      <c r="BJ437" s="129"/>
      <c r="BT437" s="129"/>
      <c r="CD437" s="129"/>
      <c r="CN437" s="129"/>
      <c r="CX437" s="129"/>
      <c r="DH437" s="129"/>
      <c r="DR437" s="129"/>
      <c r="DS437" s="129"/>
      <c r="EB437" s="129"/>
      <c r="EL437" s="129"/>
      <c r="EV437" s="129"/>
      <c r="FF437" s="129"/>
      <c r="FP437" s="129"/>
      <c r="FZ437" s="129"/>
      <c r="GJ437" s="129"/>
      <c r="GT437" s="129"/>
      <c r="HD437" s="129"/>
      <c r="HN437" s="129"/>
      <c r="HX437" s="129"/>
      <c r="IH437" s="129"/>
      <c r="IR437" s="129"/>
      <c r="JB437" s="129"/>
      <c r="JL437" s="129"/>
      <c r="JV437" s="129"/>
      <c r="KF437" s="129"/>
      <c r="KP437" s="129"/>
    </row>
    <row xmlns:x14ac="http://schemas.microsoft.com/office/spreadsheetml/2009/9/ac" r="438" s="3" customFormat="true" x14ac:dyDescent="0.25">
      <c r="A438" s="415"/>
      <c r="B438" s="129"/>
      <c r="L438" s="129"/>
      <c r="V438" s="129"/>
      <c r="AF438" s="129"/>
      <c r="AP438" s="129"/>
      <c r="AZ438" s="129"/>
      <c r="BJ438" s="129"/>
      <c r="BT438" s="129"/>
      <c r="CD438" s="129"/>
      <c r="CN438" s="129"/>
      <c r="CX438" s="129"/>
      <c r="DH438" s="129"/>
      <c r="DR438" s="129"/>
      <c r="DS438" s="129"/>
      <c r="EB438" s="129"/>
      <c r="EL438" s="129"/>
      <c r="EV438" s="129"/>
      <c r="FF438" s="129"/>
      <c r="FP438" s="129"/>
      <c r="FZ438" s="129"/>
      <c r="GJ438" s="129"/>
      <c r="GT438" s="129"/>
      <c r="HD438" s="129"/>
      <c r="HN438" s="129"/>
      <c r="HX438" s="129"/>
      <c r="IH438" s="129"/>
      <c r="IR438" s="129"/>
      <c r="JB438" s="129"/>
      <c r="JL438" s="129"/>
      <c r="JV438" s="129"/>
      <c r="KF438" s="129"/>
      <c r="KP438" s="129"/>
    </row>
    <row xmlns:x14ac="http://schemas.microsoft.com/office/spreadsheetml/2009/9/ac" r="439" s="3" customFormat="true" x14ac:dyDescent="0.25">
      <c r="A439" s="415"/>
      <c r="B439" s="129"/>
      <c r="L439" s="129"/>
      <c r="V439" s="129"/>
      <c r="AF439" s="129"/>
      <c r="AP439" s="129"/>
      <c r="AZ439" s="129"/>
      <c r="BJ439" s="129"/>
      <c r="BT439" s="129"/>
      <c r="CD439" s="129"/>
      <c r="CN439" s="129"/>
      <c r="CX439" s="129"/>
      <c r="DH439" s="129"/>
      <c r="DR439" s="129"/>
      <c r="DS439" s="129"/>
      <c r="EB439" s="129"/>
      <c r="EL439" s="129"/>
      <c r="EV439" s="129"/>
      <c r="FF439" s="129"/>
      <c r="FP439" s="129"/>
      <c r="FZ439" s="129"/>
      <c r="GJ439" s="129"/>
      <c r="GT439" s="129"/>
      <c r="HD439" s="129"/>
      <c r="HN439" s="129"/>
      <c r="HX439" s="129"/>
      <c r="IH439" s="129"/>
      <c r="IR439" s="129"/>
      <c r="JB439" s="129"/>
      <c r="JL439" s="129"/>
      <c r="JV439" s="129"/>
      <c r="KF439" s="129"/>
      <c r="KP439" s="129"/>
    </row>
    <row xmlns:x14ac="http://schemas.microsoft.com/office/spreadsheetml/2009/9/ac" r="440" s="3" customFormat="true" x14ac:dyDescent="0.25">
      <c r="A440" s="415"/>
      <c r="B440" s="129"/>
      <c r="L440" s="129"/>
      <c r="V440" s="129"/>
      <c r="AF440" s="129"/>
      <c r="AP440" s="129"/>
      <c r="AZ440" s="129"/>
      <c r="BJ440" s="129"/>
      <c r="BT440" s="129"/>
      <c r="CD440" s="129"/>
      <c r="CN440" s="129"/>
      <c r="CX440" s="129"/>
      <c r="DH440" s="129"/>
      <c r="DR440" s="129"/>
      <c r="DS440" s="129"/>
      <c r="EB440" s="129"/>
      <c r="EL440" s="129"/>
      <c r="EV440" s="129"/>
      <c r="FF440" s="129"/>
      <c r="FP440" s="129"/>
      <c r="FZ440" s="129"/>
      <c r="GJ440" s="129"/>
      <c r="GT440" s="129"/>
      <c r="HD440" s="129"/>
      <c r="HN440" s="129"/>
      <c r="HX440" s="129"/>
      <c r="IH440" s="129"/>
      <c r="IR440" s="129"/>
      <c r="JB440" s="129"/>
      <c r="JL440" s="129"/>
      <c r="JV440" s="129"/>
      <c r="KF440" s="129"/>
      <c r="KP440" s="129"/>
    </row>
    <row xmlns:x14ac="http://schemas.microsoft.com/office/spreadsheetml/2009/9/ac" r="441" s="3" customFormat="true" x14ac:dyDescent="0.25">
      <c r="A441" s="415"/>
      <c r="B441" s="129"/>
      <c r="L441" s="129"/>
      <c r="V441" s="129"/>
      <c r="AF441" s="129"/>
      <c r="AP441" s="129"/>
      <c r="AZ441" s="129"/>
      <c r="BJ441" s="129"/>
      <c r="BT441" s="129"/>
      <c r="CD441" s="129"/>
      <c r="CN441" s="129"/>
      <c r="CX441" s="129"/>
      <c r="DH441" s="129"/>
      <c r="DR441" s="129"/>
      <c r="DS441" s="129"/>
      <c r="EB441" s="129"/>
      <c r="EL441" s="129"/>
      <c r="EV441" s="129"/>
      <c r="FF441" s="129"/>
      <c r="FP441" s="129"/>
      <c r="FZ441" s="129"/>
      <c r="GJ441" s="129"/>
      <c r="GT441" s="129"/>
      <c r="HD441" s="129"/>
      <c r="HN441" s="129"/>
      <c r="HX441" s="129"/>
      <c r="IH441" s="129"/>
      <c r="IR441" s="129"/>
      <c r="JB441" s="129"/>
      <c r="JL441" s="129"/>
      <c r="JV441" s="129"/>
      <c r="KF441" s="129"/>
      <c r="KP441" s="129"/>
    </row>
    <row xmlns:x14ac="http://schemas.microsoft.com/office/spreadsheetml/2009/9/ac" r="442" s="3" customFormat="true" x14ac:dyDescent="0.25">
      <c r="A442" s="415"/>
      <c r="B442" s="129"/>
      <c r="L442" s="129"/>
      <c r="V442" s="129"/>
      <c r="AF442" s="129"/>
      <c r="AP442" s="129"/>
      <c r="AZ442" s="129"/>
      <c r="BJ442" s="129"/>
      <c r="BT442" s="129"/>
      <c r="CD442" s="129"/>
      <c r="CN442" s="129"/>
      <c r="CX442" s="129"/>
      <c r="DH442" s="129"/>
      <c r="DR442" s="129"/>
      <c r="DS442" s="129"/>
      <c r="EB442" s="129"/>
      <c r="EL442" s="129"/>
      <c r="EV442" s="129"/>
      <c r="FF442" s="129"/>
      <c r="FP442" s="129"/>
      <c r="FZ442" s="129"/>
      <c r="GJ442" s="129"/>
      <c r="GT442" s="129"/>
      <c r="HD442" s="129"/>
      <c r="HN442" s="129"/>
      <c r="HX442" s="129"/>
      <c r="IH442" s="129"/>
      <c r="IR442" s="129"/>
      <c r="JB442" s="129"/>
      <c r="JL442" s="129"/>
      <c r="JV442" s="129"/>
      <c r="KF442" s="129"/>
      <c r="KP442" s="129"/>
    </row>
    <row xmlns:x14ac="http://schemas.microsoft.com/office/spreadsheetml/2009/9/ac" r="443" s="3" customFormat="true" x14ac:dyDescent="0.25">
      <c r="A443" s="415"/>
      <c r="B443" s="129"/>
      <c r="L443" s="129"/>
      <c r="V443" s="129"/>
      <c r="AF443" s="129"/>
      <c r="AP443" s="129"/>
      <c r="AZ443" s="129"/>
      <c r="BJ443" s="129"/>
      <c r="BT443" s="129"/>
      <c r="CD443" s="129"/>
      <c r="CN443" s="129"/>
      <c r="CX443" s="129"/>
      <c r="DH443" s="129"/>
      <c r="DR443" s="129"/>
      <c r="DS443" s="129"/>
      <c r="EB443" s="129"/>
      <c r="EL443" s="129"/>
      <c r="EV443" s="129"/>
      <c r="FF443" s="129"/>
      <c r="FP443" s="129"/>
      <c r="FZ443" s="129"/>
      <c r="GJ443" s="129"/>
      <c r="GT443" s="129"/>
      <c r="HD443" s="129"/>
      <c r="HN443" s="129"/>
      <c r="HX443" s="129"/>
      <c r="IH443" s="129"/>
      <c r="IR443" s="129"/>
      <c r="JB443" s="129"/>
      <c r="JL443" s="129"/>
      <c r="JV443" s="129"/>
      <c r="KF443" s="129"/>
      <c r="KP443" s="129"/>
    </row>
    <row xmlns:x14ac="http://schemas.microsoft.com/office/spreadsheetml/2009/9/ac" r="444" s="3" customFormat="true" x14ac:dyDescent="0.25">
      <c r="A444" s="415"/>
      <c r="B444" s="129"/>
      <c r="L444" s="129"/>
      <c r="V444" s="129"/>
      <c r="AF444" s="129"/>
      <c r="AP444" s="129"/>
      <c r="AZ444" s="129"/>
      <c r="BJ444" s="129"/>
      <c r="BT444" s="129"/>
      <c r="CD444" s="129"/>
      <c r="CN444" s="129"/>
      <c r="CX444" s="129"/>
      <c r="DH444" s="129"/>
      <c r="DR444" s="129"/>
      <c r="DS444" s="129"/>
      <c r="EB444" s="129"/>
      <c r="EL444" s="129"/>
      <c r="EV444" s="129"/>
      <c r="FF444" s="129"/>
      <c r="FP444" s="129"/>
      <c r="FZ444" s="129"/>
      <c r="GJ444" s="129"/>
      <c r="GT444" s="129"/>
      <c r="HD444" s="129"/>
      <c r="HN444" s="129"/>
      <c r="HX444" s="129"/>
      <c r="IH444" s="129"/>
      <c r="IR444" s="129"/>
      <c r="JB444" s="129"/>
      <c r="JL444" s="129"/>
      <c r="JV444" s="129"/>
      <c r="KF444" s="129"/>
      <c r="KP444" s="129"/>
    </row>
    <row xmlns:x14ac="http://schemas.microsoft.com/office/spreadsheetml/2009/9/ac" r="445" s="3" customFormat="true" x14ac:dyDescent="0.25">
      <c r="A445" s="415"/>
      <c r="B445" s="129"/>
      <c r="L445" s="129"/>
      <c r="V445" s="129"/>
      <c r="AF445" s="129"/>
      <c r="AP445" s="129"/>
      <c r="AZ445" s="129"/>
      <c r="BJ445" s="129"/>
      <c r="BT445" s="129"/>
      <c r="CD445" s="129"/>
      <c r="CN445" s="129"/>
      <c r="CX445" s="129"/>
      <c r="DH445" s="129"/>
      <c r="DR445" s="129"/>
      <c r="DS445" s="129"/>
      <c r="EB445" s="129"/>
      <c r="EL445" s="129"/>
      <c r="EV445" s="129"/>
      <c r="FF445" s="129"/>
      <c r="FP445" s="129"/>
      <c r="FZ445" s="129"/>
      <c r="GJ445" s="129"/>
      <c r="GT445" s="129"/>
      <c r="HD445" s="129"/>
      <c r="HN445" s="129"/>
      <c r="HX445" s="129"/>
      <c r="IH445" s="129"/>
      <c r="IR445" s="129"/>
      <c r="JB445" s="129"/>
      <c r="JL445" s="129"/>
      <c r="JV445" s="129"/>
      <c r="KF445" s="129"/>
      <c r="KP445" s="129"/>
    </row>
    <row xmlns:x14ac="http://schemas.microsoft.com/office/spreadsheetml/2009/9/ac" r="446" s="3" customFormat="true" x14ac:dyDescent="0.25">
      <c r="A446" s="415"/>
      <c r="B446" s="129"/>
      <c r="L446" s="129"/>
      <c r="V446" s="129"/>
      <c r="AF446" s="129"/>
      <c r="AP446" s="129"/>
      <c r="AZ446" s="129"/>
      <c r="BJ446" s="129"/>
      <c r="BT446" s="129"/>
      <c r="CD446" s="129"/>
      <c r="CN446" s="129"/>
      <c r="CX446" s="129"/>
      <c r="DH446" s="129"/>
      <c r="DR446" s="129"/>
      <c r="DS446" s="129"/>
      <c r="EB446" s="129"/>
      <c r="EL446" s="129"/>
      <c r="EV446" s="129"/>
      <c r="FF446" s="129"/>
      <c r="FP446" s="129"/>
      <c r="FZ446" s="129"/>
      <c r="GJ446" s="129"/>
      <c r="GT446" s="129"/>
      <c r="HD446" s="129"/>
      <c r="HN446" s="129"/>
      <c r="HX446" s="129"/>
      <c r="IH446" s="129"/>
      <c r="IR446" s="129"/>
      <c r="JB446" s="129"/>
      <c r="JL446" s="129"/>
      <c r="JV446" s="129"/>
      <c r="KF446" s="129"/>
      <c r="KP446" s="129"/>
    </row>
    <row xmlns:x14ac="http://schemas.microsoft.com/office/spreadsheetml/2009/9/ac" r="447" s="3" customFormat="true" x14ac:dyDescent="0.25">
      <c r="A447" s="415"/>
      <c r="B447" s="129"/>
      <c r="L447" s="129"/>
      <c r="V447" s="129"/>
      <c r="AF447" s="129"/>
      <c r="AP447" s="129"/>
      <c r="AZ447" s="129"/>
      <c r="BJ447" s="129"/>
      <c r="BT447" s="129"/>
      <c r="CD447" s="129"/>
      <c r="CN447" s="129"/>
      <c r="CX447" s="129"/>
      <c r="DH447" s="129"/>
      <c r="DR447" s="129"/>
      <c r="DS447" s="129"/>
      <c r="EB447" s="129"/>
      <c r="EL447" s="129"/>
      <c r="EV447" s="129"/>
      <c r="FF447" s="129"/>
      <c r="FP447" s="129"/>
      <c r="FZ447" s="129"/>
      <c r="GJ447" s="129"/>
      <c r="GT447" s="129"/>
      <c r="HD447" s="129"/>
      <c r="HN447" s="129"/>
      <c r="HX447" s="129"/>
      <c r="IH447" s="129"/>
      <c r="IR447" s="129"/>
      <c r="JB447" s="129"/>
      <c r="JL447" s="129"/>
      <c r="JV447" s="129"/>
      <c r="KF447" s="129"/>
      <c r="KP447" s="129"/>
    </row>
    <row xmlns:x14ac="http://schemas.microsoft.com/office/spreadsheetml/2009/9/ac" r="448" s="3" customFormat="true" x14ac:dyDescent="0.25">
      <c r="A448" s="415"/>
      <c r="B448" s="129"/>
      <c r="L448" s="129"/>
      <c r="V448" s="129"/>
      <c r="AF448" s="129"/>
      <c r="AP448" s="129"/>
      <c r="AZ448" s="129"/>
      <c r="BJ448" s="129"/>
      <c r="BT448" s="129"/>
      <c r="CD448" s="129"/>
      <c r="CN448" s="129"/>
      <c r="CX448" s="129"/>
      <c r="DH448" s="129"/>
      <c r="DR448" s="129"/>
      <c r="DS448" s="129"/>
      <c r="EB448" s="129"/>
      <c r="EL448" s="129"/>
      <c r="EV448" s="129"/>
      <c r="FF448" s="129"/>
      <c r="FP448" s="129"/>
      <c r="FZ448" s="129"/>
      <c r="GJ448" s="129"/>
      <c r="GT448" s="129"/>
      <c r="HD448" s="129"/>
      <c r="HN448" s="129"/>
      <c r="HX448" s="129"/>
      <c r="IH448" s="129"/>
      <c r="IR448" s="129"/>
      <c r="JB448" s="129"/>
      <c r="JL448" s="129"/>
      <c r="JV448" s="129"/>
      <c r="KF448" s="129"/>
      <c r="KP448" s="129"/>
    </row>
    <row xmlns:x14ac="http://schemas.microsoft.com/office/spreadsheetml/2009/9/ac" r="449" s="3" customFormat="true" x14ac:dyDescent="0.25">
      <c r="A449" s="415"/>
      <c r="B449" s="129"/>
      <c r="L449" s="129"/>
      <c r="V449" s="129"/>
      <c r="AF449" s="129"/>
      <c r="AP449" s="129"/>
      <c r="AZ449" s="129"/>
      <c r="BJ449" s="129"/>
      <c r="BT449" s="129"/>
      <c r="CD449" s="129"/>
      <c r="CN449" s="129"/>
      <c r="CX449" s="129"/>
      <c r="DH449" s="129"/>
      <c r="DR449" s="129"/>
      <c r="DS449" s="129"/>
      <c r="EB449" s="129"/>
      <c r="EL449" s="129"/>
      <c r="EV449" s="129"/>
      <c r="FF449" s="129"/>
      <c r="FP449" s="129"/>
      <c r="FZ449" s="129"/>
      <c r="GJ449" s="129"/>
      <c r="GT449" s="129"/>
      <c r="HD449" s="129"/>
      <c r="HN449" s="129"/>
      <c r="HX449" s="129"/>
      <c r="IH449" s="129"/>
      <c r="IR449" s="129"/>
      <c r="JB449" s="129"/>
      <c r="JL449" s="129"/>
      <c r="JV449" s="129"/>
      <c r="KF449" s="129"/>
      <c r="KP449" s="129"/>
    </row>
    <row xmlns:x14ac="http://schemas.microsoft.com/office/spreadsheetml/2009/9/ac" r="450" s="3" customFormat="true" x14ac:dyDescent="0.25">
      <c r="A450" s="415"/>
      <c r="B450" s="129"/>
      <c r="L450" s="129"/>
      <c r="V450" s="129"/>
      <c r="AF450" s="129"/>
      <c r="AP450" s="129"/>
      <c r="AZ450" s="129"/>
      <c r="BJ450" s="129"/>
      <c r="BT450" s="129"/>
      <c r="CD450" s="129"/>
      <c r="CN450" s="129"/>
      <c r="CX450" s="129"/>
      <c r="DH450" s="129"/>
      <c r="DR450" s="129"/>
      <c r="DS450" s="129"/>
      <c r="EB450" s="129"/>
      <c r="EL450" s="129"/>
      <c r="EV450" s="129"/>
      <c r="FF450" s="129"/>
      <c r="FP450" s="129"/>
      <c r="FZ450" s="129"/>
      <c r="GJ450" s="129"/>
      <c r="GT450" s="129"/>
      <c r="HD450" s="129"/>
      <c r="HN450" s="129"/>
      <c r="HX450" s="129"/>
      <c r="IH450" s="129"/>
      <c r="IR450" s="129"/>
      <c r="JB450" s="129"/>
      <c r="JL450" s="129"/>
      <c r="JV450" s="129"/>
      <c r="KF450" s="129"/>
      <c r="KP450" s="129"/>
    </row>
    <row xmlns:x14ac="http://schemas.microsoft.com/office/spreadsheetml/2009/9/ac" r="451" s="3" customFormat="true" x14ac:dyDescent="0.25">
      <c r="A451" s="415"/>
      <c r="B451" s="129"/>
      <c r="L451" s="129"/>
      <c r="V451" s="129"/>
      <c r="AF451" s="129"/>
      <c r="AP451" s="129"/>
      <c r="AZ451" s="129"/>
      <c r="BJ451" s="129"/>
      <c r="BT451" s="129"/>
      <c r="CD451" s="129"/>
      <c r="CN451" s="129"/>
      <c r="CX451" s="129"/>
      <c r="DH451" s="129"/>
      <c r="DR451" s="129"/>
      <c r="DS451" s="129"/>
      <c r="EB451" s="129"/>
      <c r="EL451" s="129"/>
      <c r="EV451" s="129"/>
      <c r="FF451" s="129"/>
      <c r="FP451" s="129"/>
      <c r="FZ451" s="129"/>
      <c r="GJ451" s="129"/>
      <c r="GT451" s="129"/>
      <c r="HD451" s="129"/>
      <c r="HN451" s="129"/>
      <c r="HX451" s="129"/>
      <c r="IH451" s="129"/>
      <c r="IR451" s="129"/>
      <c r="JB451" s="129"/>
      <c r="JL451" s="129"/>
      <c r="JV451" s="129"/>
      <c r="KF451" s="129"/>
      <c r="KP451" s="129"/>
    </row>
    <row xmlns:x14ac="http://schemas.microsoft.com/office/spreadsheetml/2009/9/ac" r="452" s="3" customFormat="true" x14ac:dyDescent="0.25">
      <c r="A452" s="415"/>
      <c r="B452" s="129"/>
      <c r="L452" s="129"/>
      <c r="V452" s="129"/>
      <c r="AF452" s="129"/>
      <c r="AP452" s="129"/>
      <c r="AZ452" s="129"/>
      <c r="BJ452" s="129"/>
      <c r="BT452" s="129"/>
      <c r="CD452" s="129"/>
      <c r="CN452" s="129"/>
      <c r="CX452" s="129"/>
      <c r="DH452" s="129"/>
      <c r="DR452" s="129"/>
      <c r="DS452" s="129"/>
      <c r="EB452" s="129"/>
      <c r="EL452" s="129"/>
      <c r="EV452" s="129"/>
      <c r="FF452" s="129"/>
      <c r="FP452" s="129"/>
      <c r="FZ452" s="129"/>
      <c r="GJ452" s="129"/>
      <c r="GT452" s="129"/>
      <c r="HD452" s="129"/>
      <c r="HN452" s="129"/>
      <c r="HX452" s="129"/>
      <c r="IH452" s="129"/>
      <c r="IR452" s="129"/>
      <c r="JB452" s="129"/>
      <c r="JL452" s="129"/>
      <c r="JV452" s="129"/>
      <c r="KF452" s="129"/>
      <c r="KP452" s="129"/>
    </row>
    <row xmlns:x14ac="http://schemas.microsoft.com/office/spreadsheetml/2009/9/ac" r="453" s="3" customFormat="true" x14ac:dyDescent="0.25">
      <c r="A453" s="415"/>
      <c r="B453" s="129"/>
      <c r="L453" s="129"/>
      <c r="V453" s="129"/>
      <c r="AF453" s="129"/>
      <c r="AP453" s="129"/>
      <c r="AZ453" s="129"/>
      <c r="BJ453" s="129"/>
      <c r="BT453" s="129"/>
      <c r="CD453" s="129"/>
      <c r="CN453" s="129"/>
      <c r="CX453" s="129"/>
      <c r="DH453" s="129"/>
      <c r="DR453" s="129"/>
      <c r="DS453" s="129"/>
      <c r="EB453" s="129"/>
      <c r="EL453" s="129"/>
      <c r="EV453" s="129"/>
      <c r="FF453" s="129"/>
      <c r="FP453" s="129"/>
      <c r="FZ453" s="129"/>
      <c r="GJ453" s="129"/>
      <c r="GT453" s="129"/>
      <c r="HD453" s="129"/>
      <c r="HN453" s="129"/>
      <c r="HX453" s="129"/>
      <c r="IH453" s="129"/>
      <c r="IR453" s="129"/>
      <c r="JB453" s="129"/>
      <c r="JL453" s="129"/>
      <c r="JV453" s="129"/>
      <c r="KF453" s="129"/>
      <c r="KP453" s="129"/>
    </row>
    <row xmlns:x14ac="http://schemas.microsoft.com/office/spreadsheetml/2009/9/ac" r="454" s="3" customFormat="true" x14ac:dyDescent="0.25">
      <c r="A454" s="415"/>
      <c r="B454" s="129"/>
      <c r="L454" s="129"/>
      <c r="V454" s="129"/>
      <c r="AF454" s="129"/>
      <c r="AP454" s="129"/>
      <c r="AZ454" s="129"/>
      <c r="BJ454" s="129"/>
      <c r="BT454" s="129"/>
      <c r="CD454" s="129"/>
      <c r="CN454" s="129"/>
      <c r="CX454" s="129"/>
      <c r="DH454" s="129"/>
      <c r="DR454" s="129"/>
      <c r="DS454" s="129"/>
      <c r="EB454" s="129"/>
      <c r="EL454" s="129"/>
      <c r="EV454" s="129"/>
      <c r="FF454" s="129"/>
      <c r="FP454" s="129"/>
      <c r="FZ454" s="129"/>
      <c r="GJ454" s="129"/>
      <c r="GT454" s="129"/>
      <c r="HD454" s="129"/>
      <c r="HN454" s="129"/>
      <c r="HX454" s="129"/>
      <c r="IH454" s="129"/>
      <c r="IR454" s="129"/>
      <c r="JB454" s="129"/>
      <c r="JL454" s="129"/>
      <c r="JV454" s="129"/>
      <c r="KF454" s="129"/>
      <c r="KP454" s="129"/>
    </row>
    <row xmlns:x14ac="http://schemas.microsoft.com/office/spreadsheetml/2009/9/ac" r="455" s="3" customFormat="true" x14ac:dyDescent="0.25">
      <c r="A455" s="415"/>
      <c r="B455" s="129"/>
      <c r="L455" s="129"/>
      <c r="V455" s="129"/>
      <c r="AF455" s="129"/>
      <c r="AP455" s="129"/>
      <c r="AZ455" s="129"/>
      <c r="BJ455" s="129"/>
      <c r="BT455" s="129"/>
      <c r="CD455" s="129"/>
      <c r="CN455" s="129"/>
      <c r="CX455" s="129"/>
      <c r="DH455" s="129"/>
      <c r="DR455" s="129"/>
      <c r="DS455" s="129"/>
      <c r="EB455" s="129"/>
      <c r="EL455" s="129"/>
      <c r="EV455" s="129"/>
      <c r="FF455" s="129"/>
      <c r="FP455" s="129"/>
      <c r="FZ455" s="129"/>
      <c r="GJ455" s="129"/>
      <c r="GT455" s="129"/>
      <c r="HD455" s="129"/>
      <c r="HN455" s="129"/>
      <c r="HX455" s="129"/>
      <c r="IH455" s="129"/>
      <c r="IR455" s="129"/>
      <c r="JB455" s="129"/>
      <c r="JL455" s="129"/>
      <c r="JV455" s="129"/>
      <c r="KF455" s="129"/>
      <c r="KP455" s="129"/>
    </row>
    <row xmlns:x14ac="http://schemas.microsoft.com/office/spreadsheetml/2009/9/ac" r="456" s="3" customFormat="true" x14ac:dyDescent="0.25">
      <c r="A456" s="415"/>
      <c r="B456" s="129"/>
      <c r="L456" s="129"/>
      <c r="V456" s="129"/>
      <c r="AF456" s="129"/>
      <c r="AP456" s="129"/>
      <c r="AZ456" s="129"/>
      <c r="BJ456" s="129"/>
      <c r="BT456" s="129"/>
      <c r="CD456" s="129"/>
      <c r="CN456" s="129"/>
      <c r="CX456" s="129"/>
      <c r="DH456" s="129"/>
      <c r="DR456" s="129"/>
      <c r="DS456" s="129"/>
      <c r="EB456" s="129"/>
      <c r="EL456" s="129"/>
      <c r="EV456" s="129"/>
      <c r="FF456" s="129"/>
      <c r="FP456" s="129"/>
      <c r="FZ456" s="129"/>
      <c r="GJ456" s="129"/>
      <c r="GT456" s="129"/>
      <c r="HD456" s="129"/>
      <c r="HN456" s="129"/>
      <c r="HX456" s="129"/>
      <c r="IH456" s="129"/>
      <c r="IR456" s="129"/>
      <c r="JB456" s="129"/>
      <c r="JL456" s="129"/>
      <c r="JV456" s="129"/>
      <c r="KF456" s="129"/>
      <c r="KP456" s="129"/>
    </row>
    <row xmlns:x14ac="http://schemas.microsoft.com/office/spreadsheetml/2009/9/ac" r="457" s="3" customFormat="true" x14ac:dyDescent="0.25">
      <c r="A457" s="415"/>
      <c r="B457" s="129"/>
      <c r="L457" s="129"/>
      <c r="V457" s="129"/>
      <c r="AF457" s="129"/>
      <c r="AP457" s="129"/>
      <c r="AZ457" s="129"/>
      <c r="BJ457" s="129"/>
      <c r="BT457" s="129"/>
      <c r="CD457" s="129"/>
      <c r="CN457" s="129"/>
      <c r="CX457" s="129"/>
      <c r="DH457" s="129"/>
      <c r="DR457" s="129"/>
      <c r="DS457" s="129"/>
      <c r="EB457" s="129"/>
      <c r="EL457" s="129"/>
      <c r="EV457" s="129"/>
      <c r="FF457" s="129"/>
      <c r="FP457" s="129"/>
      <c r="FZ457" s="129"/>
      <c r="GJ457" s="129"/>
      <c r="GT457" s="129"/>
      <c r="HD457" s="129"/>
      <c r="HN457" s="129"/>
      <c r="HX457" s="129"/>
      <c r="IH457" s="129"/>
      <c r="IR457" s="129"/>
      <c r="JB457" s="129"/>
      <c r="JL457" s="129"/>
      <c r="JV457" s="129"/>
      <c r="KF457" s="129"/>
      <c r="KP457" s="129"/>
    </row>
    <row xmlns:x14ac="http://schemas.microsoft.com/office/spreadsheetml/2009/9/ac" r="458" s="3" customFormat="true" x14ac:dyDescent="0.25">
      <c r="A458" s="415"/>
      <c r="B458" s="129"/>
      <c r="L458" s="129"/>
      <c r="V458" s="129"/>
      <c r="AF458" s="129"/>
      <c r="AP458" s="129"/>
      <c r="AZ458" s="129"/>
      <c r="BJ458" s="129"/>
      <c r="BT458" s="129"/>
      <c r="CD458" s="129"/>
      <c r="CN458" s="129"/>
      <c r="CX458" s="129"/>
      <c r="DH458" s="129"/>
      <c r="DR458" s="129"/>
      <c r="DS458" s="129"/>
      <c r="EB458" s="129"/>
      <c r="EL458" s="129"/>
      <c r="EV458" s="129"/>
      <c r="FF458" s="129"/>
      <c r="FP458" s="129"/>
      <c r="FZ458" s="129"/>
      <c r="GJ458" s="129"/>
      <c r="GT458" s="129"/>
      <c r="HD458" s="129"/>
      <c r="HN458" s="129"/>
      <c r="HX458" s="129"/>
      <c r="IH458" s="129"/>
      <c r="IR458" s="129"/>
      <c r="JB458" s="129"/>
      <c r="JL458" s="129"/>
      <c r="JV458" s="129"/>
      <c r="KF458" s="129"/>
      <c r="KP458" s="129"/>
    </row>
    <row xmlns:x14ac="http://schemas.microsoft.com/office/spreadsheetml/2009/9/ac" r="459" s="3" customFormat="true" x14ac:dyDescent="0.25">
      <c r="A459" s="415"/>
      <c r="B459" s="129"/>
      <c r="L459" s="129"/>
      <c r="V459" s="129"/>
      <c r="AF459" s="129"/>
      <c r="AP459" s="129"/>
      <c r="AZ459" s="129"/>
      <c r="BJ459" s="129"/>
      <c r="BT459" s="129"/>
      <c r="CD459" s="129"/>
      <c r="CN459" s="129"/>
      <c r="CX459" s="129"/>
      <c r="DH459" s="129"/>
      <c r="DR459" s="129"/>
      <c r="DS459" s="129"/>
      <c r="EB459" s="129"/>
      <c r="EL459" s="129"/>
      <c r="EV459" s="129"/>
      <c r="FF459" s="129"/>
      <c r="FP459" s="129"/>
      <c r="FZ459" s="129"/>
      <c r="GJ459" s="129"/>
      <c r="GT459" s="129"/>
      <c r="HD459" s="129"/>
      <c r="HN459" s="129"/>
      <c r="HX459" s="129"/>
      <c r="IH459" s="129"/>
      <c r="IR459" s="129"/>
      <c r="JB459" s="129"/>
      <c r="JL459" s="129"/>
      <c r="JV459" s="129"/>
      <c r="KF459" s="129"/>
      <c r="KP459" s="129"/>
    </row>
    <row xmlns:x14ac="http://schemas.microsoft.com/office/spreadsheetml/2009/9/ac" r="460" s="3" customFormat="true" x14ac:dyDescent="0.25">
      <c r="A460" s="415"/>
      <c r="B460" s="129"/>
      <c r="L460" s="129"/>
      <c r="V460" s="129"/>
      <c r="AF460" s="129"/>
      <c r="AP460" s="129"/>
      <c r="AZ460" s="129"/>
      <c r="BJ460" s="129"/>
      <c r="BT460" s="129"/>
      <c r="CD460" s="129"/>
      <c r="CN460" s="129"/>
      <c r="CX460" s="129"/>
      <c r="DH460" s="129"/>
      <c r="DR460" s="129"/>
      <c r="DS460" s="129"/>
      <c r="EB460" s="129"/>
      <c r="EL460" s="129"/>
      <c r="EV460" s="129"/>
      <c r="FF460" s="129"/>
      <c r="FP460" s="129"/>
      <c r="FZ460" s="129"/>
      <c r="GJ460" s="129"/>
      <c r="GT460" s="129"/>
      <c r="HD460" s="129"/>
      <c r="HN460" s="129"/>
      <c r="HX460" s="129"/>
      <c r="IH460" s="129"/>
      <c r="IR460" s="129"/>
      <c r="JB460" s="129"/>
      <c r="JL460" s="129"/>
      <c r="JV460" s="129"/>
      <c r="KF460" s="129"/>
      <c r="KP460" s="129"/>
    </row>
    <row xmlns:x14ac="http://schemas.microsoft.com/office/spreadsheetml/2009/9/ac" r="461" s="3" customFormat="true" x14ac:dyDescent="0.25">
      <c r="A461" s="415"/>
      <c r="B461" s="129"/>
      <c r="L461" s="129"/>
      <c r="V461" s="129"/>
      <c r="AF461" s="129"/>
      <c r="AP461" s="129"/>
      <c r="AZ461" s="129"/>
      <c r="BJ461" s="129"/>
      <c r="BT461" s="129"/>
      <c r="CD461" s="129"/>
      <c r="CN461" s="129"/>
      <c r="CX461" s="129"/>
      <c r="DH461" s="129"/>
      <c r="DR461" s="129"/>
      <c r="DS461" s="129"/>
      <c r="EB461" s="129"/>
      <c r="EL461" s="129"/>
      <c r="EV461" s="129"/>
      <c r="FF461" s="129"/>
      <c r="FP461" s="129"/>
      <c r="FZ461" s="129"/>
      <c r="GJ461" s="129"/>
      <c r="GT461" s="129"/>
      <c r="HD461" s="129"/>
      <c r="HN461" s="129"/>
      <c r="HX461" s="129"/>
      <c r="IH461" s="129"/>
      <c r="IR461" s="129"/>
      <c r="JB461" s="129"/>
      <c r="JL461" s="129"/>
      <c r="JV461" s="129"/>
      <c r="KF461" s="129"/>
      <c r="KP461" s="129"/>
    </row>
    <row xmlns:x14ac="http://schemas.microsoft.com/office/spreadsheetml/2009/9/ac" r="462" s="3" customFormat="true" x14ac:dyDescent="0.25">
      <c r="A462" s="415"/>
      <c r="B462" s="129"/>
      <c r="L462" s="129"/>
      <c r="V462" s="129"/>
      <c r="AF462" s="129"/>
      <c r="AP462" s="129"/>
      <c r="AZ462" s="129"/>
      <c r="BJ462" s="129"/>
      <c r="BT462" s="129"/>
      <c r="CD462" s="129"/>
      <c r="CN462" s="129"/>
      <c r="CX462" s="129"/>
      <c r="DH462" s="129"/>
      <c r="DR462" s="129"/>
      <c r="DS462" s="129"/>
      <c r="EB462" s="129"/>
      <c r="EL462" s="129"/>
      <c r="EV462" s="129"/>
      <c r="FF462" s="129"/>
      <c r="FP462" s="129"/>
      <c r="FZ462" s="129"/>
      <c r="GJ462" s="129"/>
      <c r="GT462" s="129"/>
      <c r="HD462" s="129"/>
      <c r="HN462" s="129"/>
      <c r="HX462" s="129"/>
      <c r="IH462" s="129"/>
      <c r="IR462" s="129"/>
      <c r="JB462" s="129"/>
      <c r="JL462" s="129"/>
      <c r="JV462" s="129"/>
      <c r="KF462" s="129"/>
      <c r="KP462" s="129"/>
    </row>
    <row xmlns:x14ac="http://schemas.microsoft.com/office/spreadsheetml/2009/9/ac" r="463" s="3" customFormat="true" x14ac:dyDescent="0.25">
      <c r="A463" s="415"/>
      <c r="B463" s="129"/>
      <c r="L463" s="129"/>
      <c r="V463" s="129"/>
      <c r="AF463" s="129"/>
      <c r="AP463" s="129"/>
      <c r="AZ463" s="129"/>
      <c r="BJ463" s="129"/>
      <c r="BT463" s="129"/>
      <c r="CD463" s="129"/>
      <c r="CN463" s="129"/>
      <c r="CX463" s="129"/>
      <c r="DH463" s="129"/>
      <c r="DR463" s="129"/>
      <c r="DS463" s="129"/>
      <c r="EB463" s="129"/>
      <c r="EL463" s="129"/>
      <c r="EV463" s="129"/>
      <c r="FF463" s="129"/>
      <c r="FP463" s="129"/>
      <c r="FZ463" s="129"/>
      <c r="GJ463" s="129"/>
      <c r="GT463" s="129"/>
      <c r="HD463" s="129"/>
      <c r="HN463" s="129"/>
      <c r="HX463" s="129"/>
      <c r="IH463" s="129"/>
      <c r="IR463" s="129"/>
      <c r="JB463" s="129"/>
      <c r="JL463" s="129"/>
      <c r="JV463" s="129"/>
      <c r="KF463" s="129"/>
      <c r="KP463" s="129"/>
    </row>
    <row xmlns:x14ac="http://schemas.microsoft.com/office/spreadsheetml/2009/9/ac" r="464" s="3" customFormat="true" x14ac:dyDescent="0.25">
      <c r="A464" s="415"/>
      <c r="B464" s="129"/>
      <c r="L464" s="129"/>
      <c r="V464" s="129"/>
      <c r="AF464" s="129"/>
      <c r="AP464" s="129"/>
      <c r="AZ464" s="129"/>
      <c r="BJ464" s="129"/>
      <c r="BT464" s="129"/>
      <c r="CD464" s="129"/>
      <c r="CN464" s="129"/>
      <c r="CX464" s="129"/>
      <c r="DH464" s="129"/>
      <c r="DR464" s="129"/>
      <c r="DS464" s="129"/>
      <c r="EB464" s="129"/>
      <c r="EL464" s="129"/>
      <c r="EV464" s="129"/>
      <c r="FF464" s="129"/>
      <c r="FP464" s="129"/>
      <c r="FZ464" s="129"/>
      <c r="GJ464" s="129"/>
      <c r="GT464" s="129"/>
      <c r="HD464" s="129"/>
      <c r="HN464" s="129"/>
      <c r="HX464" s="129"/>
      <c r="IH464" s="129"/>
      <c r="IR464" s="129"/>
      <c r="JB464" s="129"/>
      <c r="JL464" s="129"/>
      <c r="JV464" s="129"/>
      <c r="KF464" s="129"/>
      <c r="KP464" s="129"/>
    </row>
    <row xmlns:x14ac="http://schemas.microsoft.com/office/spreadsheetml/2009/9/ac" r="465" s="3" customFormat="true" x14ac:dyDescent="0.25">
      <c r="A465" s="415"/>
      <c r="B465" s="129"/>
      <c r="L465" s="129"/>
      <c r="V465" s="129"/>
      <c r="AF465" s="129"/>
      <c r="AP465" s="129"/>
      <c r="AZ465" s="129"/>
      <c r="BJ465" s="129"/>
      <c r="BT465" s="129"/>
      <c r="CD465" s="129"/>
      <c r="CN465" s="129"/>
      <c r="CX465" s="129"/>
      <c r="DH465" s="129"/>
      <c r="DR465" s="129"/>
      <c r="DS465" s="129"/>
      <c r="EB465" s="129"/>
      <c r="EL465" s="129"/>
      <c r="EV465" s="129"/>
      <c r="FF465" s="129"/>
      <c r="FP465" s="129"/>
      <c r="FZ465" s="129"/>
      <c r="GJ465" s="129"/>
      <c r="GT465" s="129"/>
      <c r="HD465" s="129"/>
      <c r="HN465" s="129"/>
      <c r="HX465" s="129"/>
      <c r="IH465" s="129"/>
      <c r="IR465" s="129"/>
      <c r="JB465" s="129"/>
      <c r="JL465" s="129"/>
      <c r="JV465" s="129"/>
      <c r="KF465" s="129"/>
      <c r="KP465" s="129"/>
    </row>
    <row xmlns:x14ac="http://schemas.microsoft.com/office/spreadsheetml/2009/9/ac" r="466" s="3" customFormat="true" x14ac:dyDescent="0.25">
      <c r="A466" s="415"/>
      <c r="B466" s="129"/>
      <c r="L466" s="129"/>
      <c r="V466" s="129"/>
      <c r="AF466" s="129"/>
      <c r="AP466" s="129"/>
      <c r="AZ466" s="129"/>
      <c r="BJ466" s="129"/>
      <c r="BT466" s="129"/>
      <c r="CD466" s="129"/>
      <c r="CN466" s="129"/>
      <c r="CX466" s="129"/>
      <c r="DH466" s="129"/>
      <c r="DR466" s="129"/>
      <c r="DS466" s="129"/>
      <c r="EB466" s="129"/>
      <c r="EL466" s="129"/>
      <c r="EV466" s="129"/>
      <c r="FF466" s="129"/>
      <c r="FP466" s="129"/>
      <c r="FZ466" s="129"/>
      <c r="GJ466" s="129"/>
      <c r="GT466" s="129"/>
      <c r="HD466" s="129"/>
      <c r="HN466" s="129"/>
      <c r="HX466" s="129"/>
      <c r="IH466" s="129"/>
      <c r="IR466" s="129"/>
      <c r="JB466" s="129"/>
      <c r="JL466" s="129"/>
      <c r="JV466" s="129"/>
      <c r="KF466" s="129"/>
      <c r="KP466" s="129"/>
    </row>
    <row xmlns:x14ac="http://schemas.microsoft.com/office/spreadsheetml/2009/9/ac" r="467" s="3" customFormat="true" x14ac:dyDescent="0.25">
      <c r="A467" s="415"/>
      <c r="B467" s="129"/>
      <c r="L467" s="129"/>
      <c r="V467" s="129"/>
      <c r="AF467" s="129"/>
      <c r="AP467" s="129"/>
      <c r="AZ467" s="129"/>
      <c r="BJ467" s="129"/>
      <c r="BT467" s="129"/>
      <c r="CD467" s="129"/>
      <c r="CN467" s="129"/>
      <c r="CX467" s="129"/>
      <c r="DH467" s="129"/>
      <c r="DR467" s="129"/>
      <c r="DS467" s="129"/>
      <c r="EB467" s="129"/>
      <c r="EL467" s="129"/>
      <c r="EV467" s="129"/>
      <c r="FF467" s="129"/>
      <c r="FP467" s="129"/>
      <c r="FZ467" s="129"/>
      <c r="GJ467" s="129"/>
      <c r="GT467" s="129"/>
      <c r="HD467" s="129"/>
      <c r="HN467" s="129"/>
      <c r="HX467" s="129"/>
      <c r="IH467" s="129"/>
      <c r="IR467" s="129"/>
      <c r="JB467" s="129"/>
      <c r="JL467" s="129"/>
      <c r="JV467" s="129"/>
      <c r="KF467" s="129"/>
      <c r="KP467" s="129"/>
    </row>
    <row xmlns:x14ac="http://schemas.microsoft.com/office/spreadsheetml/2009/9/ac" r="468" s="3" customFormat="true" x14ac:dyDescent="0.25">
      <c r="A468" s="415"/>
      <c r="B468" s="129"/>
      <c r="L468" s="129"/>
      <c r="V468" s="129"/>
      <c r="AF468" s="129"/>
      <c r="AP468" s="129"/>
      <c r="AZ468" s="129"/>
      <c r="BJ468" s="129"/>
      <c r="BT468" s="129"/>
      <c r="CD468" s="129"/>
      <c r="CN468" s="129"/>
      <c r="CX468" s="129"/>
      <c r="DH468" s="129"/>
      <c r="DR468" s="129"/>
      <c r="DS468" s="129"/>
      <c r="EB468" s="129"/>
      <c r="EL468" s="129"/>
      <c r="EV468" s="129"/>
      <c r="FF468" s="129"/>
      <c r="FP468" s="129"/>
      <c r="FZ468" s="129"/>
      <c r="GJ468" s="129"/>
      <c r="GT468" s="129"/>
      <c r="HD468" s="129"/>
      <c r="HN468" s="129"/>
      <c r="HX468" s="129"/>
      <c r="IH468" s="129"/>
      <c r="IR468" s="129"/>
      <c r="JB468" s="129"/>
      <c r="JL468" s="129"/>
      <c r="JV468" s="129"/>
      <c r="KF468" s="129"/>
      <c r="KP468" s="129"/>
    </row>
    <row xmlns:x14ac="http://schemas.microsoft.com/office/spreadsheetml/2009/9/ac" r="469" s="3" customFormat="true" x14ac:dyDescent="0.25">
      <c r="A469" s="415"/>
      <c r="B469" s="129"/>
      <c r="L469" s="129"/>
      <c r="V469" s="129"/>
      <c r="AF469" s="129"/>
      <c r="AP469" s="129"/>
      <c r="AZ469" s="129"/>
      <c r="BJ469" s="129"/>
      <c r="BT469" s="129"/>
      <c r="CD469" s="129"/>
      <c r="CN469" s="129"/>
      <c r="CX469" s="129"/>
      <c r="DH469" s="129"/>
      <c r="DR469" s="129"/>
      <c r="DS469" s="129"/>
      <c r="EB469" s="129"/>
      <c r="EL469" s="129"/>
      <c r="EV469" s="129"/>
      <c r="FF469" s="129"/>
      <c r="FP469" s="129"/>
      <c r="FZ469" s="129"/>
      <c r="GJ469" s="129"/>
      <c r="GT469" s="129"/>
      <c r="HD469" s="129"/>
      <c r="HN469" s="129"/>
      <c r="HX469" s="129"/>
      <c r="IH469" s="129"/>
      <c r="IR469" s="129"/>
      <c r="JB469" s="129"/>
      <c r="JL469" s="129"/>
      <c r="JV469" s="129"/>
      <c r="KF469" s="129"/>
      <c r="KP469" s="129"/>
    </row>
    <row xmlns:x14ac="http://schemas.microsoft.com/office/spreadsheetml/2009/9/ac" r="470" s="3" customFormat="true" x14ac:dyDescent="0.25">
      <c r="A470" s="415"/>
      <c r="B470" s="129"/>
      <c r="L470" s="129"/>
      <c r="V470" s="129"/>
      <c r="AF470" s="129"/>
      <c r="AP470" s="129"/>
      <c r="AZ470" s="129"/>
      <c r="BJ470" s="129"/>
      <c r="BT470" s="129"/>
      <c r="CD470" s="129"/>
      <c r="CN470" s="129"/>
      <c r="CX470" s="129"/>
      <c r="DH470" s="129"/>
      <c r="DR470" s="129"/>
      <c r="DS470" s="129"/>
      <c r="EB470" s="129"/>
      <c r="EL470" s="129"/>
      <c r="EV470" s="129"/>
      <c r="FF470" s="129"/>
      <c r="FP470" s="129"/>
      <c r="FZ470" s="129"/>
      <c r="GJ470" s="129"/>
      <c r="GT470" s="129"/>
      <c r="HD470" s="129"/>
      <c r="HN470" s="129"/>
      <c r="HX470" s="129"/>
      <c r="IH470" s="129"/>
      <c r="IR470" s="129"/>
      <c r="JB470" s="129"/>
      <c r="JL470" s="129"/>
      <c r="JV470" s="129"/>
      <c r="KF470" s="129"/>
      <c r="KP470" s="129"/>
    </row>
    <row xmlns:x14ac="http://schemas.microsoft.com/office/spreadsheetml/2009/9/ac" r="471" s="3" customFormat="true" x14ac:dyDescent="0.25">
      <c r="A471" s="415"/>
      <c r="B471" s="129"/>
      <c r="L471" s="129"/>
      <c r="V471" s="129"/>
      <c r="AF471" s="129"/>
      <c r="AP471" s="129"/>
      <c r="AZ471" s="129"/>
      <c r="BJ471" s="129"/>
      <c r="BT471" s="129"/>
      <c r="CD471" s="129"/>
      <c r="CN471" s="129"/>
      <c r="CX471" s="129"/>
      <c r="DH471" s="129"/>
      <c r="DR471" s="129"/>
      <c r="DS471" s="129"/>
      <c r="EB471" s="129"/>
      <c r="EL471" s="129"/>
      <c r="EV471" s="129"/>
      <c r="FF471" s="129"/>
      <c r="FP471" s="129"/>
      <c r="FZ471" s="129"/>
      <c r="GJ471" s="129"/>
      <c r="GT471" s="129"/>
      <c r="HD471" s="129"/>
      <c r="HN471" s="129"/>
      <c r="HX471" s="129"/>
      <c r="IH471" s="129"/>
      <c r="IR471" s="129"/>
      <c r="JB471" s="129"/>
      <c r="JL471" s="129"/>
      <c r="JV471" s="129"/>
      <c r="KF471" s="129"/>
      <c r="KP471" s="129"/>
    </row>
    <row xmlns:x14ac="http://schemas.microsoft.com/office/spreadsheetml/2009/9/ac" r="472" s="3" customFormat="true" x14ac:dyDescent="0.25">
      <c r="A472" s="415"/>
      <c r="B472" s="129"/>
      <c r="L472" s="129"/>
      <c r="V472" s="129"/>
      <c r="AF472" s="129"/>
      <c r="AP472" s="129"/>
      <c r="AZ472" s="129"/>
      <c r="BJ472" s="129"/>
      <c r="BT472" s="129"/>
      <c r="CD472" s="129"/>
      <c r="CN472" s="129"/>
      <c r="CX472" s="129"/>
      <c r="DH472" s="129"/>
      <c r="DR472" s="129"/>
      <c r="DS472" s="129"/>
      <c r="EB472" s="129"/>
      <c r="EL472" s="129"/>
      <c r="EV472" s="129"/>
      <c r="FF472" s="129"/>
      <c r="FP472" s="129"/>
      <c r="FZ472" s="129"/>
      <c r="GJ472" s="129"/>
      <c r="GT472" s="129"/>
      <c r="HD472" s="129"/>
      <c r="HN472" s="129"/>
      <c r="HX472" s="129"/>
      <c r="IH472" s="129"/>
      <c r="IR472" s="129"/>
      <c r="JB472" s="129"/>
      <c r="JL472" s="129"/>
      <c r="JV472" s="129"/>
      <c r="KF472" s="129"/>
      <c r="KP472" s="129"/>
    </row>
    <row xmlns:x14ac="http://schemas.microsoft.com/office/spreadsheetml/2009/9/ac" r="473" s="3" customFormat="true" x14ac:dyDescent="0.25">
      <c r="A473" s="415"/>
      <c r="B473" s="129"/>
      <c r="L473" s="129"/>
      <c r="V473" s="129"/>
      <c r="AF473" s="129"/>
      <c r="AP473" s="129"/>
      <c r="AZ473" s="129"/>
      <c r="BJ473" s="129"/>
      <c r="BT473" s="129"/>
      <c r="CD473" s="129"/>
      <c r="CN473" s="129"/>
      <c r="CX473" s="129"/>
      <c r="DH473" s="129"/>
      <c r="DR473" s="129"/>
      <c r="DS473" s="129"/>
      <c r="EB473" s="129"/>
      <c r="EL473" s="129"/>
      <c r="EV473" s="129"/>
      <c r="FF473" s="129"/>
      <c r="FP473" s="129"/>
      <c r="FZ473" s="129"/>
      <c r="GJ473" s="129"/>
      <c r="GT473" s="129"/>
      <c r="HD473" s="129"/>
      <c r="HN473" s="129"/>
      <c r="HX473" s="129"/>
      <c r="IH473" s="129"/>
      <c r="IR473" s="129"/>
      <c r="JB473" s="129"/>
      <c r="JL473" s="129"/>
      <c r="JV473" s="129"/>
      <c r="KF473" s="129"/>
      <c r="KP473" s="129"/>
    </row>
    <row xmlns:x14ac="http://schemas.microsoft.com/office/spreadsheetml/2009/9/ac" r="474" s="3" customFormat="true" x14ac:dyDescent="0.25">
      <c r="A474" s="415"/>
      <c r="B474" s="129"/>
      <c r="L474" s="129"/>
      <c r="V474" s="129"/>
      <c r="AF474" s="129"/>
      <c r="AP474" s="129"/>
      <c r="AZ474" s="129"/>
      <c r="BJ474" s="129"/>
      <c r="BT474" s="129"/>
      <c r="CD474" s="129"/>
      <c r="CN474" s="129"/>
      <c r="CX474" s="129"/>
      <c r="DH474" s="129"/>
      <c r="DR474" s="129"/>
      <c r="DS474" s="129"/>
      <c r="EB474" s="129"/>
      <c r="EL474" s="129"/>
      <c r="EV474" s="129"/>
      <c r="FF474" s="129"/>
      <c r="FP474" s="129"/>
      <c r="FZ474" s="129"/>
      <c r="GJ474" s="129"/>
      <c r="GT474" s="129"/>
      <c r="HD474" s="129"/>
      <c r="HN474" s="129"/>
      <c r="HX474" s="129"/>
      <c r="IH474" s="129"/>
      <c r="IR474" s="129"/>
      <c r="JB474" s="129"/>
      <c r="JL474" s="129"/>
      <c r="JV474" s="129"/>
      <c r="KF474" s="129"/>
      <c r="KP474" s="129"/>
    </row>
    <row xmlns:x14ac="http://schemas.microsoft.com/office/spreadsheetml/2009/9/ac" r="475" s="3" customFormat="true" x14ac:dyDescent="0.25">
      <c r="A475" s="415"/>
      <c r="B475" s="129"/>
      <c r="L475" s="129"/>
      <c r="V475" s="129"/>
      <c r="AF475" s="129"/>
      <c r="AP475" s="129"/>
      <c r="AZ475" s="129"/>
      <c r="BJ475" s="129"/>
      <c r="BT475" s="129"/>
      <c r="CD475" s="129"/>
      <c r="CN475" s="129"/>
      <c r="CX475" s="129"/>
      <c r="DH475" s="129"/>
      <c r="DR475" s="129"/>
      <c r="DS475" s="129"/>
      <c r="EB475" s="129"/>
      <c r="EL475" s="129"/>
      <c r="EV475" s="129"/>
      <c r="FF475" s="129"/>
      <c r="FP475" s="129"/>
      <c r="FZ475" s="129"/>
      <c r="GJ475" s="129"/>
      <c r="GT475" s="129"/>
      <c r="HD475" s="129"/>
      <c r="HN475" s="129"/>
      <c r="HX475" s="129"/>
      <c r="IH475" s="129"/>
      <c r="IR475" s="129"/>
      <c r="JB475" s="129"/>
      <c r="JL475" s="129"/>
      <c r="JV475" s="129"/>
      <c r="KF475" s="129"/>
      <c r="KP475" s="129"/>
    </row>
    <row xmlns:x14ac="http://schemas.microsoft.com/office/spreadsheetml/2009/9/ac" r="476" s="3" customFormat="true" x14ac:dyDescent="0.25">
      <c r="A476" s="415"/>
      <c r="B476" s="129"/>
      <c r="L476" s="129"/>
      <c r="V476" s="129"/>
      <c r="AF476" s="129"/>
      <c r="AP476" s="129"/>
      <c r="AZ476" s="129"/>
      <c r="BJ476" s="129"/>
      <c r="BT476" s="129"/>
      <c r="CD476" s="129"/>
      <c r="CN476" s="129"/>
      <c r="CX476" s="129"/>
      <c r="DH476" s="129"/>
      <c r="DR476" s="129"/>
      <c r="DS476" s="129"/>
      <c r="EB476" s="129"/>
      <c r="EL476" s="129"/>
      <c r="EV476" s="129"/>
      <c r="FF476" s="129"/>
      <c r="FP476" s="129"/>
      <c r="FZ476" s="129"/>
      <c r="GJ476" s="129"/>
      <c r="GT476" s="129"/>
      <c r="HD476" s="129"/>
      <c r="HN476" s="129"/>
      <c r="HX476" s="129"/>
      <c r="IH476" s="129"/>
      <c r="IR476" s="129"/>
      <c r="JB476" s="129"/>
      <c r="JL476" s="129"/>
      <c r="JV476" s="129"/>
      <c r="KF476" s="129"/>
      <c r="KP476" s="129"/>
    </row>
    <row xmlns:x14ac="http://schemas.microsoft.com/office/spreadsheetml/2009/9/ac" r="477" s="3" customFormat="true" x14ac:dyDescent="0.25">
      <c r="A477" s="415"/>
      <c r="B477" s="129"/>
      <c r="L477" s="129"/>
      <c r="V477" s="129"/>
      <c r="AF477" s="129"/>
      <c r="AP477" s="129"/>
      <c r="AZ477" s="129"/>
      <c r="BJ477" s="129"/>
      <c r="BT477" s="129"/>
      <c r="CD477" s="129"/>
      <c r="CN477" s="129"/>
      <c r="CX477" s="129"/>
      <c r="DH477" s="129"/>
      <c r="DR477" s="129"/>
      <c r="DS477" s="129"/>
      <c r="EB477" s="129"/>
      <c r="EL477" s="129"/>
      <c r="EV477" s="129"/>
      <c r="FF477" s="129"/>
      <c r="FP477" s="129"/>
      <c r="FZ477" s="129"/>
      <c r="GJ477" s="129"/>
      <c r="GT477" s="129"/>
      <c r="HD477" s="129"/>
      <c r="HN477" s="129"/>
      <c r="HX477" s="129"/>
      <c r="IH477" s="129"/>
      <c r="IR477" s="129"/>
      <c r="JB477" s="129"/>
      <c r="JL477" s="129"/>
      <c r="JV477" s="129"/>
      <c r="KF477" s="129"/>
      <c r="KP477" s="129"/>
    </row>
    <row xmlns:x14ac="http://schemas.microsoft.com/office/spreadsheetml/2009/9/ac" r="478" s="3" customFormat="true" x14ac:dyDescent="0.25">
      <c r="A478" s="415"/>
      <c r="B478" s="129"/>
      <c r="L478" s="129"/>
      <c r="V478" s="129"/>
      <c r="AF478" s="129"/>
      <c r="AP478" s="129"/>
      <c r="AZ478" s="129"/>
      <c r="BJ478" s="129"/>
      <c r="BT478" s="129"/>
      <c r="CD478" s="129"/>
      <c r="CN478" s="129"/>
      <c r="CX478" s="129"/>
      <c r="DH478" s="129"/>
      <c r="DR478" s="129"/>
      <c r="DS478" s="129"/>
      <c r="EB478" s="129"/>
      <c r="EL478" s="129"/>
      <c r="EV478" s="129"/>
      <c r="FF478" s="129"/>
      <c r="FP478" s="129"/>
      <c r="FZ478" s="129"/>
      <c r="GJ478" s="129"/>
      <c r="GT478" s="129"/>
      <c r="HD478" s="129"/>
      <c r="HN478" s="129"/>
      <c r="HX478" s="129"/>
      <c r="IH478" s="129"/>
      <c r="IR478" s="129"/>
      <c r="JB478" s="129"/>
      <c r="JL478" s="129"/>
      <c r="JV478" s="129"/>
      <c r="KF478" s="129"/>
      <c r="KP478" s="129"/>
    </row>
    <row xmlns:x14ac="http://schemas.microsoft.com/office/spreadsheetml/2009/9/ac" r="479" s="3" customFormat="true" x14ac:dyDescent="0.25">
      <c r="A479" s="415"/>
      <c r="B479" s="129"/>
      <c r="L479" s="129"/>
      <c r="V479" s="129"/>
      <c r="AF479" s="129"/>
      <c r="AP479" s="129"/>
      <c r="AZ479" s="129"/>
      <c r="BJ479" s="129"/>
      <c r="BT479" s="129"/>
      <c r="CD479" s="129"/>
      <c r="CN479" s="129"/>
      <c r="CX479" s="129"/>
      <c r="DH479" s="129"/>
      <c r="DR479" s="129"/>
      <c r="DS479" s="129"/>
      <c r="EB479" s="129"/>
      <c r="EL479" s="129"/>
      <c r="EV479" s="129"/>
      <c r="FF479" s="129"/>
      <c r="FP479" s="129"/>
      <c r="FZ479" s="129"/>
      <c r="GJ479" s="129"/>
      <c r="GT479" s="129"/>
      <c r="HD479" s="129"/>
      <c r="HN479" s="129"/>
      <c r="HX479" s="129"/>
      <c r="IH479" s="129"/>
      <c r="IR479" s="129"/>
      <c r="JB479" s="129"/>
      <c r="JL479" s="129"/>
      <c r="JV479" s="129"/>
      <c r="KF479" s="129"/>
      <c r="KP479" s="129"/>
    </row>
    <row xmlns:x14ac="http://schemas.microsoft.com/office/spreadsheetml/2009/9/ac" r="480" s="3" customFormat="true" x14ac:dyDescent="0.25">
      <c r="A480" s="415"/>
      <c r="B480" s="129"/>
      <c r="L480" s="129"/>
      <c r="V480" s="129"/>
      <c r="AF480" s="129"/>
      <c r="AP480" s="129"/>
      <c r="AZ480" s="129"/>
      <c r="BJ480" s="129"/>
      <c r="BT480" s="129"/>
      <c r="CD480" s="129"/>
      <c r="CN480" s="129"/>
      <c r="CX480" s="129"/>
      <c r="DH480" s="129"/>
      <c r="DR480" s="129"/>
      <c r="DS480" s="129"/>
      <c r="EB480" s="129"/>
      <c r="EL480" s="129"/>
      <c r="EV480" s="129"/>
      <c r="FF480" s="129"/>
      <c r="FP480" s="129"/>
      <c r="FZ480" s="129"/>
      <c r="GJ480" s="129"/>
      <c r="GT480" s="129"/>
      <c r="HD480" s="129"/>
      <c r="HN480" s="129"/>
      <c r="HX480" s="129"/>
      <c r="IH480" s="129"/>
      <c r="IR480" s="129"/>
      <c r="JB480" s="129"/>
      <c r="JL480" s="129"/>
      <c r="JV480" s="129"/>
      <c r="KF480" s="129"/>
      <c r="KP480" s="129"/>
    </row>
    <row xmlns:x14ac="http://schemas.microsoft.com/office/spreadsheetml/2009/9/ac" r="481" s="3" customFormat="true" x14ac:dyDescent="0.25">
      <c r="A481" s="415"/>
      <c r="B481" s="129"/>
      <c r="L481" s="129"/>
      <c r="V481" s="129"/>
      <c r="AF481" s="129"/>
      <c r="AP481" s="129"/>
      <c r="AZ481" s="129"/>
      <c r="BJ481" s="129"/>
      <c r="BT481" s="129"/>
      <c r="CD481" s="129"/>
      <c r="CN481" s="129"/>
      <c r="CX481" s="129"/>
      <c r="DH481" s="129"/>
      <c r="DR481" s="129"/>
      <c r="DS481" s="129"/>
      <c r="EB481" s="129"/>
      <c r="EL481" s="129"/>
      <c r="EV481" s="129"/>
      <c r="FF481" s="129"/>
      <c r="FP481" s="129"/>
      <c r="FZ481" s="129"/>
      <c r="GJ481" s="129"/>
      <c r="GT481" s="129"/>
      <c r="HD481" s="129"/>
      <c r="HN481" s="129"/>
      <c r="HX481" s="129"/>
      <c r="IH481" s="129"/>
      <c r="IR481" s="129"/>
      <c r="JB481" s="129"/>
      <c r="JL481" s="129"/>
      <c r="JV481" s="129"/>
      <c r="KF481" s="129"/>
      <c r="KP481" s="129"/>
    </row>
    <row xmlns:x14ac="http://schemas.microsoft.com/office/spreadsheetml/2009/9/ac" r="482" s="3" customFormat="true" x14ac:dyDescent="0.25">
      <c r="A482" s="415"/>
      <c r="B482" s="129"/>
      <c r="L482" s="129"/>
      <c r="V482" s="129"/>
      <c r="AF482" s="129"/>
      <c r="AP482" s="129"/>
      <c r="AZ482" s="129"/>
      <c r="BJ482" s="129"/>
      <c r="BT482" s="129"/>
      <c r="CD482" s="129"/>
      <c r="CN482" s="129"/>
      <c r="CX482" s="129"/>
      <c r="DH482" s="129"/>
      <c r="DR482" s="129"/>
      <c r="DS482" s="129"/>
      <c r="EB482" s="129"/>
      <c r="EL482" s="129"/>
      <c r="EV482" s="129"/>
      <c r="FF482" s="129"/>
      <c r="FP482" s="129"/>
      <c r="FZ482" s="129"/>
      <c r="GJ482" s="129"/>
      <c r="GT482" s="129"/>
      <c r="HD482" s="129"/>
      <c r="HN482" s="129"/>
      <c r="HX482" s="129"/>
      <c r="IH482" s="129"/>
      <c r="IR482" s="129"/>
      <c r="JB482" s="129"/>
      <c r="JL482" s="129"/>
      <c r="JV482" s="129"/>
      <c r="KF482" s="129"/>
      <c r="KP482" s="129"/>
    </row>
    <row xmlns:x14ac="http://schemas.microsoft.com/office/spreadsheetml/2009/9/ac" r="483" s="3" customFormat="true" x14ac:dyDescent="0.25">
      <c r="A483" s="415"/>
      <c r="B483" s="129"/>
      <c r="L483" s="129"/>
      <c r="V483" s="129"/>
      <c r="AF483" s="129"/>
      <c r="AP483" s="129"/>
      <c r="AZ483" s="129"/>
      <c r="BJ483" s="129"/>
      <c r="BT483" s="129"/>
      <c r="CD483" s="129"/>
      <c r="CN483" s="129"/>
      <c r="CX483" s="129"/>
      <c r="DH483" s="129"/>
      <c r="DR483" s="129"/>
      <c r="DS483" s="129"/>
      <c r="EB483" s="129"/>
      <c r="EL483" s="129"/>
      <c r="EV483" s="129"/>
      <c r="FF483" s="129"/>
      <c r="FP483" s="129"/>
      <c r="FZ483" s="129"/>
      <c r="GJ483" s="129"/>
      <c r="GT483" s="129"/>
      <c r="HD483" s="129"/>
      <c r="HN483" s="129"/>
      <c r="HX483" s="129"/>
      <c r="IH483" s="129"/>
      <c r="IR483" s="129"/>
      <c r="JB483" s="129"/>
      <c r="JL483" s="129"/>
      <c r="JV483" s="129"/>
      <c r="KF483" s="129"/>
      <c r="KP483" s="129"/>
    </row>
    <row xmlns:x14ac="http://schemas.microsoft.com/office/spreadsheetml/2009/9/ac" r="484" s="3" customFormat="true" x14ac:dyDescent="0.25">
      <c r="A484" s="415"/>
      <c r="B484" s="129"/>
      <c r="L484" s="129"/>
      <c r="V484" s="129"/>
      <c r="AF484" s="129"/>
      <c r="AP484" s="129"/>
      <c r="AZ484" s="129"/>
      <c r="BJ484" s="129"/>
      <c r="BT484" s="129"/>
      <c r="CD484" s="129"/>
      <c r="CN484" s="129"/>
      <c r="CX484" s="129"/>
      <c r="DH484" s="129"/>
      <c r="DR484" s="129"/>
      <c r="DS484" s="129"/>
      <c r="EB484" s="129"/>
      <c r="EL484" s="129"/>
      <c r="EV484" s="129"/>
      <c r="FF484" s="129"/>
      <c r="FP484" s="129"/>
      <c r="FZ484" s="129"/>
      <c r="GJ484" s="129"/>
      <c r="GT484" s="129"/>
      <c r="HD484" s="129"/>
      <c r="HN484" s="129"/>
      <c r="HX484" s="129"/>
      <c r="IH484" s="129"/>
      <c r="IR484" s="129"/>
      <c r="JB484" s="129"/>
      <c r="JL484" s="129"/>
      <c r="JV484" s="129"/>
      <c r="KF484" s="129"/>
      <c r="KP484" s="129"/>
    </row>
    <row xmlns:x14ac="http://schemas.microsoft.com/office/spreadsheetml/2009/9/ac" r="485" s="3" customFormat="true" x14ac:dyDescent="0.25">
      <c r="A485" s="415"/>
      <c r="B485" s="129"/>
      <c r="L485" s="129"/>
      <c r="V485" s="129"/>
      <c r="AF485" s="129"/>
      <c r="AP485" s="129"/>
      <c r="AZ485" s="129"/>
      <c r="BJ485" s="129"/>
      <c r="BT485" s="129"/>
      <c r="CD485" s="129"/>
      <c r="CN485" s="129"/>
      <c r="CX485" s="129"/>
      <c r="DH485" s="129"/>
      <c r="DR485" s="129"/>
      <c r="DS485" s="129"/>
      <c r="EB485" s="129"/>
      <c r="EL485" s="129"/>
      <c r="EV485" s="129"/>
      <c r="FF485" s="129"/>
      <c r="FP485" s="129"/>
      <c r="FZ485" s="129"/>
      <c r="GJ485" s="129"/>
      <c r="GT485" s="129"/>
      <c r="HD485" s="129"/>
      <c r="HN485" s="129"/>
      <c r="HX485" s="129"/>
      <c r="IH485" s="129"/>
      <c r="IR485" s="129"/>
      <c r="JB485" s="129"/>
      <c r="JL485" s="129"/>
      <c r="JV485" s="129"/>
      <c r="KF485" s="129"/>
      <c r="KP485" s="129"/>
    </row>
    <row xmlns:x14ac="http://schemas.microsoft.com/office/spreadsheetml/2009/9/ac" r="486" s="3" customFormat="true" x14ac:dyDescent="0.25">
      <c r="A486" s="415"/>
      <c r="B486" s="129"/>
      <c r="L486" s="129"/>
      <c r="V486" s="129"/>
      <c r="AF486" s="129"/>
      <c r="AP486" s="129"/>
      <c r="AZ486" s="129"/>
      <c r="BJ486" s="129"/>
      <c r="BT486" s="129"/>
      <c r="CD486" s="129"/>
      <c r="CN486" s="129"/>
      <c r="CX486" s="129"/>
      <c r="DH486" s="129"/>
      <c r="DR486" s="129"/>
      <c r="DS486" s="129"/>
      <c r="EB486" s="129"/>
      <c r="EL486" s="129"/>
      <c r="EV486" s="129"/>
      <c r="FF486" s="129"/>
      <c r="FP486" s="129"/>
      <c r="FZ486" s="129"/>
      <c r="GJ486" s="129"/>
      <c r="GT486" s="129"/>
      <c r="HD486" s="129"/>
      <c r="HN486" s="129"/>
      <c r="HX486" s="129"/>
      <c r="IH486" s="129"/>
      <c r="IR486" s="129"/>
      <c r="JB486" s="129"/>
      <c r="JL486" s="129"/>
      <c r="JV486" s="129"/>
      <c r="KF486" s="129"/>
      <c r="KP486" s="129"/>
    </row>
    <row xmlns:x14ac="http://schemas.microsoft.com/office/spreadsheetml/2009/9/ac" r="487" s="3" customFormat="true" x14ac:dyDescent="0.25">
      <c r="A487" s="415"/>
      <c r="B487" s="129"/>
      <c r="L487" s="129"/>
      <c r="V487" s="129"/>
      <c r="AF487" s="129"/>
      <c r="AP487" s="129"/>
      <c r="AZ487" s="129"/>
      <c r="BJ487" s="129"/>
      <c r="BT487" s="129"/>
      <c r="CD487" s="129"/>
      <c r="CN487" s="129"/>
      <c r="CX487" s="129"/>
      <c r="DH487" s="129"/>
      <c r="DR487" s="129"/>
      <c r="DS487" s="129"/>
      <c r="EB487" s="129"/>
      <c r="EL487" s="129"/>
      <c r="EV487" s="129"/>
      <c r="FF487" s="129"/>
      <c r="FP487" s="129"/>
      <c r="FZ487" s="129"/>
      <c r="GJ487" s="129"/>
      <c r="GT487" s="129"/>
      <c r="HD487" s="129"/>
      <c r="HN487" s="129"/>
      <c r="HX487" s="129"/>
      <c r="IH487" s="129"/>
      <c r="IR487" s="129"/>
      <c r="JB487" s="129"/>
      <c r="JL487" s="129"/>
      <c r="JV487" s="129"/>
      <c r="KF487" s="129"/>
      <c r="KP487" s="129"/>
    </row>
    <row xmlns:x14ac="http://schemas.microsoft.com/office/spreadsheetml/2009/9/ac" r="488" s="3" customFormat="true" x14ac:dyDescent="0.25">
      <c r="A488" s="415"/>
      <c r="B488" s="129"/>
      <c r="L488" s="129"/>
      <c r="V488" s="129"/>
      <c r="AF488" s="129"/>
      <c r="AP488" s="129"/>
      <c r="AZ488" s="129"/>
      <c r="BJ488" s="129"/>
      <c r="BT488" s="129"/>
      <c r="CD488" s="129"/>
      <c r="CN488" s="129"/>
      <c r="CX488" s="129"/>
      <c r="DH488" s="129"/>
      <c r="DR488" s="129"/>
      <c r="DS488" s="129"/>
      <c r="EB488" s="129"/>
      <c r="EL488" s="129"/>
      <c r="EV488" s="129"/>
      <c r="FF488" s="129"/>
      <c r="FP488" s="129"/>
      <c r="FZ488" s="129"/>
      <c r="GJ488" s="129"/>
      <c r="GT488" s="129"/>
      <c r="HD488" s="129"/>
      <c r="HN488" s="129"/>
      <c r="HX488" s="129"/>
      <c r="IH488" s="129"/>
      <c r="IR488" s="129"/>
      <c r="JB488" s="129"/>
      <c r="JL488" s="129"/>
      <c r="JV488" s="129"/>
      <c r="KF488" s="129"/>
      <c r="KP488" s="129"/>
    </row>
    <row xmlns:x14ac="http://schemas.microsoft.com/office/spreadsheetml/2009/9/ac" r="489" s="3" customFormat="true" x14ac:dyDescent="0.25">
      <c r="A489" s="415"/>
      <c r="B489" s="129"/>
      <c r="L489" s="129"/>
      <c r="V489" s="129"/>
      <c r="AF489" s="129"/>
      <c r="AP489" s="129"/>
      <c r="AZ489" s="129"/>
      <c r="BJ489" s="129"/>
      <c r="BT489" s="129"/>
      <c r="CD489" s="129"/>
      <c r="CN489" s="129"/>
      <c r="CX489" s="129"/>
      <c r="DH489" s="129"/>
      <c r="DR489" s="129"/>
      <c r="DS489" s="129"/>
      <c r="EB489" s="129"/>
      <c r="EL489" s="129"/>
      <c r="EV489" s="129"/>
      <c r="FF489" s="129"/>
      <c r="FP489" s="129"/>
      <c r="FZ489" s="129"/>
      <c r="GJ489" s="129"/>
      <c r="GT489" s="129"/>
      <c r="HD489" s="129"/>
      <c r="HN489" s="129"/>
      <c r="HX489" s="129"/>
      <c r="IH489" s="129"/>
      <c r="IR489" s="129"/>
      <c r="JB489" s="129"/>
      <c r="JL489" s="129"/>
      <c r="JV489" s="129"/>
      <c r="KF489" s="129"/>
      <c r="KP489" s="129"/>
    </row>
    <row xmlns:x14ac="http://schemas.microsoft.com/office/spreadsheetml/2009/9/ac" r="490" s="3" customFormat="true" x14ac:dyDescent="0.25">
      <c r="A490" s="415"/>
      <c r="B490" s="129"/>
      <c r="L490" s="129"/>
      <c r="V490" s="129"/>
      <c r="AF490" s="129"/>
      <c r="AP490" s="129"/>
      <c r="AZ490" s="129"/>
      <c r="BJ490" s="129"/>
      <c r="BT490" s="129"/>
      <c r="CD490" s="129"/>
      <c r="CN490" s="129"/>
      <c r="CX490" s="129"/>
      <c r="DH490" s="129"/>
      <c r="DR490" s="129"/>
      <c r="DS490" s="129"/>
      <c r="EB490" s="129"/>
      <c r="EL490" s="129"/>
      <c r="EV490" s="129"/>
      <c r="FF490" s="129"/>
      <c r="FP490" s="129"/>
      <c r="FZ490" s="129"/>
      <c r="GJ490" s="129"/>
      <c r="GT490" s="129"/>
      <c r="HD490" s="129"/>
      <c r="HN490" s="129"/>
      <c r="HX490" s="129"/>
      <c r="IH490" s="129"/>
      <c r="IR490" s="129"/>
      <c r="JB490" s="129"/>
      <c r="JL490" s="129"/>
      <c r="JV490" s="129"/>
      <c r="KF490" s="129"/>
      <c r="KP490" s="129"/>
    </row>
    <row xmlns:x14ac="http://schemas.microsoft.com/office/spreadsheetml/2009/9/ac" r="491" s="3" customFormat="true" x14ac:dyDescent="0.25">
      <c r="A491" s="415"/>
      <c r="B491" s="129"/>
      <c r="L491" s="129"/>
      <c r="V491" s="129"/>
      <c r="AF491" s="129"/>
      <c r="AP491" s="129"/>
      <c r="AZ491" s="129"/>
      <c r="BJ491" s="129"/>
      <c r="BT491" s="129"/>
      <c r="CD491" s="129"/>
      <c r="CN491" s="129"/>
      <c r="CX491" s="129"/>
      <c r="DH491" s="129"/>
      <c r="DR491" s="129"/>
      <c r="DS491" s="129"/>
      <c r="EB491" s="129"/>
      <c r="EL491" s="129"/>
      <c r="EV491" s="129"/>
      <c r="FF491" s="129"/>
      <c r="FP491" s="129"/>
      <c r="FZ491" s="129"/>
      <c r="GJ491" s="129"/>
      <c r="GT491" s="129"/>
      <c r="HD491" s="129"/>
      <c r="HN491" s="129"/>
      <c r="HX491" s="129"/>
      <c r="IH491" s="129"/>
      <c r="IR491" s="129"/>
      <c r="JB491" s="129"/>
      <c r="JL491" s="129"/>
      <c r="JV491" s="129"/>
      <c r="KF491" s="129"/>
      <c r="KP491" s="129"/>
    </row>
    <row xmlns:x14ac="http://schemas.microsoft.com/office/spreadsheetml/2009/9/ac" r="492" s="3" customFormat="true" x14ac:dyDescent="0.25">
      <c r="A492" s="415"/>
      <c r="B492" s="129"/>
      <c r="L492" s="129"/>
      <c r="V492" s="129"/>
      <c r="AF492" s="129"/>
      <c r="AP492" s="129"/>
      <c r="AZ492" s="129"/>
      <c r="BJ492" s="129"/>
      <c r="BT492" s="129"/>
      <c r="CD492" s="129"/>
      <c r="CN492" s="129"/>
      <c r="CX492" s="129"/>
      <c r="DH492" s="129"/>
      <c r="DR492" s="129"/>
      <c r="DS492" s="129"/>
      <c r="EB492" s="129"/>
      <c r="EL492" s="129"/>
      <c r="EV492" s="129"/>
      <c r="FF492" s="129"/>
      <c r="FP492" s="129"/>
      <c r="FZ492" s="129"/>
      <c r="GJ492" s="129"/>
      <c r="GT492" s="129"/>
      <c r="HD492" s="129"/>
      <c r="HN492" s="129"/>
      <c r="HX492" s="129"/>
      <c r="IH492" s="129"/>
      <c r="IR492" s="129"/>
      <c r="JB492" s="129"/>
      <c r="JL492" s="129"/>
      <c r="JV492" s="129"/>
      <c r="KF492" s="129"/>
      <c r="KP492" s="129"/>
    </row>
    <row xmlns:x14ac="http://schemas.microsoft.com/office/spreadsheetml/2009/9/ac" r="493" s="3" customFormat="true" x14ac:dyDescent="0.25">
      <c r="A493" s="415"/>
      <c r="B493" s="129"/>
      <c r="L493" s="129"/>
      <c r="V493" s="129"/>
      <c r="AF493" s="129"/>
      <c r="AP493" s="129"/>
      <c r="AZ493" s="129"/>
      <c r="BJ493" s="129"/>
      <c r="BT493" s="129"/>
      <c r="CD493" s="129"/>
      <c r="CN493" s="129"/>
      <c r="CX493" s="129"/>
      <c r="DH493" s="129"/>
      <c r="DR493" s="129"/>
      <c r="DS493" s="129"/>
      <c r="EB493" s="129"/>
      <c r="EL493" s="129"/>
      <c r="EV493" s="129"/>
      <c r="FF493" s="129"/>
      <c r="FP493" s="129"/>
      <c r="FZ493" s="129"/>
      <c r="GJ493" s="129"/>
      <c r="GT493" s="129"/>
      <c r="HD493" s="129"/>
      <c r="HN493" s="129"/>
      <c r="HX493" s="129"/>
      <c r="IH493" s="129"/>
      <c r="IR493" s="129"/>
      <c r="JB493" s="129"/>
      <c r="JL493" s="129"/>
      <c r="JV493" s="129"/>
      <c r="KF493" s="129"/>
      <c r="KP493" s="129"/>
    </row>
    <row xmlns:x14ac="http://schemas.microsoft.com/office/spreadsheetml/2009/9/ac" r="494" s="3" customFormat="true" x14ac:dyDescent="0.25">
      <c r="A494" s="415"/>
      <c r="B494" s="129"/>
      <c r="L494" s="129"/>
      <c r="V494" s="129"/>
      <c r="AF494" s="129"/>
      <c r="AP494" s="129"/>
      <c r="AZ494" s="129"/>
      <c r="BJ494" s="129"/>
      <c r="BT494" s="129"/>
      <c r="CD494" s="129"/>
      <c r="CN494" s="129"/>
      <c r="CX494" s="129"/>
      <c r="DH494" s="129"/>
      <c r="DR494" s="129"/>
      <c r="DS494" s="129"/>
      <c r="EB494" s="129"/>
      <c r="EL494" s="129"/>
      <c r="EV494" s="129"/>
      <c r="FF494" s="129"/>
      <c r="FP494" s="129"/>
      <c r="FZ494" s="129"/>
      <c r="GJ494" s="129"/>
      <c r="GT494" s="129"/>
      <c r="HD494" s="129"/>
      <c r="HN494" s="129"/>
      <c r="HX494" s="129"/>
      <c r="IH494" s="129"/>
      <c r="IR494" s="129"/>
      <c r="JB494" s="129"/>
      <c r="JL494" s="129"/>
      <c r="JV494" s="129"/>
      <c r="KF494" s="129"/>
      <c r="KP494" s="129"/>
    </row>
    <row xmlns:x14ac="http://schemas.microsoft.com/office/spreadsheetml/2009/9/ac" r="495" s="3" customFormat="true" x14ac:dyDescent="0.25">
      <c r="A495" s="415"/>
      <c r="B495" s="129"/>
      <c r="L495" s="129"/>
      <c r="V495" s="129"/>
      <c r="AF495" s="129"/>
      <c r="AP495" s="129"/>
      <c r="AZ495" s="129"/>
      <c r="BJ495" s="129"/>
      <c r="BT495" s="129"/>
      <c r="CD495" s="129"/>
      <c r="CN495" s="129"/>
      <c r="CX495" s="129"/>
      <c r="DH495" s="129"/>
      <c r="DR495" s="129"/>
      <c r="DS495" s="129"/>
      <c r="EB495" s="129"/>
      <c r="EL495" s="129"/>
      <c r="EV495" s="129"/>
      <c r="FF495" s="129"/>
      <c r="FP495" s="129"/>
      <c r="FZ495" s="129"/>
      <c r="GJ495" s="129"/>
      <c r="GT495" s="129"/>
      <c r="HD495" s="129"/>
      <c r="HN495" s="129"/>
      <c r="HX495" s="129"/>
      <c r="IH495" s="129"/>
      <c r="IR495" s="129"/>
      <c r="JB495" s="129"/>
      <c r="JL495" s="129"/>
      <c r="JV495" s="129"/>
      <c r="KF495" s="129"/>
      <c r="KP495" s="129"/>
    </row>
    <row xmlns:x14ac="http://schemas.microsoft.com/office/spreadsheetml/2009/9/ac" r="496" s="3" customFormat="true" x14ac:dyDescent="0.25">
      <c r="A496" s="415"/>
      <c r="B496" s="129"/>
      <c r="L496" s="129"/>
      <c r="V496" s="129"/>
      <c r="AF496" s="129"/>
      <c r="AP496" s="129"/>
      <c r="AZ496" s="129"/>
      <c r="BJ496" s="129"/>
      <c r="BT496" s="129"/>
      <c r="CD496" s="129"/>
      <c r="CN496" s="129"/>
      <c r="CX496" s="129"/>
      <c r="DH496" s="129"/>
      <c r="DR496" s="129"/>
      <c r="DS496" s="129"/>
      <c r="EB496" s="129"/>
      <c r="EL496" s="129"/>
      <c r="EV496" s="129"/>
      <c r="FF496" s="129"/>
      <c r="FP496" s="129"/>
      <c r="FZ496" s="129"/>
      <c r="GJ496" s="129"/>
      <c r="GT496" s="129"/>
      <c r="HD496" s="129"/>
      <c r="HN496" s="129"/>
      <c r="HX496" s="129"/>
      <c r="IH496" s="129"/>
      <c r="IR496" s="129"/>
      <c r="JB496" s="129"/>
      <c r="JL496" s="129"/>
      <c r="JV496" s="129"/>
      <c r="KF496" s="129"/>
      <c r="KP496" s="129"/>
    </row>
    <row xmlns:x14ac="http://schemas.microsoft.com/office/spreadsheetml/2009/9/ac" r="497" s="3" customFormat="true" x14ac:dyDescent="0.25">
      <c r="A497" s="415"/>
      <c r="B497" s="129"/>
      <c r="L497" s="129"/>
      <c r="V497" s="129"/>
      <c r="AF497" s="129"/>
      <c r="AP497" s="129"/>
      <c r="AZ497" s="129"/>
      <c r="BJ497" s="129"/>
      <c r="BT497" s="129"/>
      <c r="CD497" s="129"/>
      <c r="CN497" s="129"/>
      <c r="CX497" s="129"/>
      <c r="DH497" s="129"/>
      <c r="DR497" s="129"/>
      <c r="DS497" s="129"/>
      <c r="EB497" s="129"/>
      <c r="EL497" s="129"/>
      <c r="EV497" s="129"/>
      <c r="FF497" s="129"/>
      <c r="FP497" s="129"/>
      <c r="FZ497" s="129"/>
      <c r="GJ497" s="129"/>
      <c r="GT497" s="129"/>
      <c r="HD497" s="129"/>
      <c r="HN497" s="129"/>
      <c r="HX497" s="129"/>
      <c r="IH497" s="129"/>
      <c r="IR497" s="129"/>
      <c r="JB497" s="129"/>
      <c r="JL497" s="129"/>
      <c r="JV497" s="129"/>
      <c r="KF497" s="129"/>
      <c r="KP497" s="129"/>
    </row>
    <row xmlns:x14ac="http://schemas.microsoft.com/office/spreadsheetml/2009/9/ac" r="498" s="3" customFormat="true" x14ac:dyDescent="0.25">
      <c r="A498" s="415"/>
      <c r="B498" s="129"/>
      <c r="L498" s="129"/>
      <c r="V498" s="129"/>
      <c r="AF498" s="129"/>
      <c r="AP498" s="129"/>
      <c r="AZ498" s="129"/>
      <c r="BJ498" s="129"/>
      <c r="BT498" s="129"/>
      <c r="CD498" s="129"/>
      <c r="CN498" s="129"/>
      <c r="CX498" s="129"/>
      <c r="DH498" s="129"/>
      <c r="DR498" s="129"/>
      <c r="DS498" s="129"/>
      <c r="EB498" s="129"/>
      <c r="EL498" s="129"/>
      <c r="EV498" s="129"/>
      <c r="FF498" s="129"/>
      <c r="FP498" s="129"/>
      <c r="FZ498" s="129"/>
      <c r="GJ498" s="129"/>
      <c r="GT498" s="129"/>
      <c r="HD498" s="129"/>
      <c r="HN498" s="129"/>
      <c r="HX498" s="129"/>
      <c r="IH498" s="129"/>
      <c r="IR498" s="129"/>
      <c r="JB498" s="129"/>
      <c r="JL498" s="129"/>
      <c r="JV498" s="129"/>
      <c r="KF498" s="129"/>
      <c r="KP498" s="129"/>
    </row>
    <row xmlns:x14ac="http://schemas.microsoft.com/office/spreadsheetml/2009/9/ac" r="499" s="3" customFormat="true" x14ac:dyDescent="0.25">
      <c r="A499" s="415"/>
      <c r="B499" s="129"/>
      <c r="L499" s="129"/>
      <c r="V499" s="129"/>
      <c r="AF499" s="129"/>
      <c r="AP499" s="129"/>
      <c r="AZ499" s="129"/>
      <c r="BJ499" s="129"/>
      <c r="BT499" s="129"/>
      <c r="CD499" s="129"/>
      <c r="CN499" s="129"/>
      <c r="CX499" s="129"/>
      <c r="DH499" s="129"/>
      <c r="DR499" s="129"/>
      <c r="DS499" s="129"/>
      <c r="EB499" s="129"/>
      <c r="EL499" s="129"/>
      <c r="EV499" s="129"/>
      <c r="FF499" s="129"/>
      <c r="FP499" s="129"/>
      <c r="FZ499" s="129"/>
      <c r="GJ499" s="129"/>
      <c r="GT499" s="129"/>
      <c r="HD499" s="129"/>
      <c r="HN499" s="129"/>
      <c r="HX499" s="129"/>
      <c r="IH499" s="129"/>
      <c r="IR499" s="129"/>
      <c r="JB499" s="129"/>
      <c r="JL499" s="129"/>
      <c r="JV499" s="129"/>
      <c r="KF499" s="129"/>
      <c r="KP499" s="129"/>
    </row>
    <row xmlns:x14ac="http://schemas.microsoft.com/office/spreadsheetml/2009/9/ac" r="500" s="3" customFormat="true" x14ac:dyDescent="0.25">
      <c r="A500" s="415"/>
      <c r="B500" s="129"/>
      <c r="L500" s="129"/>
      <c r="V500" s="129"/>
      <c r="AF500" s="129"/>
      <c r="AP500" s="129"/>
      <c r="AZ500" s="129"/>
      <c r="BJ500" s="129"/>
      <c r="BT500" s="129"/>
      <c r="CD500" s="129"/>
      <c r="CN500" s="129"/>
      <c r="CX500" s="129"/>
      <c r="DH500" s="129"/>
      <c r="DR500" s="129"/>
      <c r="DS500" s="129"/>
      <c r="EB500" s="129"/>
      <c r="EL500" s="129"/>
      <c r="EV500" s="129"/>
      <c r="FF500" s="129"/>
      <c r="FP500" s="129"/>
      <c r="FZ500" s="129"/>
      <c r="GJ500" s="129"/>
      <c r="GT500" s="129"/>
      <c r="HD500" s="129"/>
      <c r="HN500" s="129"/>
      <c r="HX500" s="129"/>
      <c r="IH500" s="129"/>
      <c r="IR500" s="129"/>
      <c r="JB500" s="129"/>
      <c r="JL500" s="129"/>
      <c r="JV500" s="129"/>
      <c r="KF500" s="129"/>
      <c r="KP500" s="129"/>
    </row>
    <row xmlns:x14ac="http://schemas.microsoft.com/office/spreadsheetml/2009/9/ac" r="501" s="3" customFormat="true" x14ac:dyDescent="0.25">
      <c r="A501" s="415"/>
      <c r="B501" s="129"/>
      <c r="L501" s="129"/>
      <c r="V501" s="129"/>
      <c r="AF501" s="129"/>
      <c r="AP501" s="129"/>
      <c r="AZ501" s="129"/>
      <c r="BJ501" s="129"/>
      <c r="BT501" s="129"/>
      <c r="CD501" s="129"/>
      <c r="CN501" s="129"/>
      <c r="CX501" s="129"/>
      <c r="DH501" s="129"/>
      <c r="DR501" s="129"/>
      <c r="DS501" s="129"/>
      <c r="EB501" s="129"/>
      <c r="EL501" s="129"/>
      <c r="EV501" s="129"/>
      <c r="FF501" s="129"/>
      <c r="FP501" s="129"/>
      <c r="FZ501" s="129"/>
      <c r="GJ501" s="129"/>
      <c r="GT501" s="129"/>
      <c r="HD501" s="129"/>
      <c r="HN501" s="129"/>
      <c r="HX501" s="129"/>
      <c r="IH501" s="129"/>
      <c r="IR501" s="129"/>
      <c r="JB501" s="129"/>
      <c r="JL501" s="129"/>
      <c r="JV501" s="129"/>
      <c r="KF501" s="129"/>
      <c r="KP501" s="129"/>
    </row>
    <row xmlns:x14ac="http://schemas.microsoft.com/office/spreadsheetml/2009/9/ac" r="502" s="3" customFormat="true" x14ac:dyDescent="0.25">
      <c r="A502" s="415"/>
      <c r="B502" s="129"/>
      <c r="L502" s="129"/>
      <c r="V502" s="129"/>
      <c r="AF502" s="129"/>
      <c r="AP502" s="129"/>
      <c r="AZ502" s="129"/>
      <c r="BJ502" s="129"/>
      <c r="BT502" s="129"/>
      <c r="CD502" s="129"/>
      <c r="CN502" s="129"/>
      <c r="CX502" s="129"/>
      <c r="DH502" s="129"/>
      <c r="DR502" s="129"/>
      <c r="DS502" s="129"/>
      <c r="EB502" s="129"/>
      <c r="EL502" s="129"/>
      <c r="EV502" s="129"/>
      <c r="FF502" s="129"/>
      <c r="FP502" s="129"/>
      <c r="FZ502" s="129"/>
      <c r="GJ502" s="129"/>
      <c r="GT502" s="129"/>
      <c r="HD502" s="129"/>
      <c r="HN502" s="129"/>
      <c r="HX502" s="129"/>
      <c r="IH502" s="129"/>
      <c r="IR502" s="129"/>
      <c r="JB502" s="129"/>
      <c r="JL502" s="129"/>
      <c r="JV502" s="129"/>
      <c r="KF502" s="129"/>
      <c r="KP502" s="129"/>
    </row>
    <row xmlns:x14ac="http://schemas.microsoft.com/office/spreadsheetml/2009/9/ac" r="503" s="3" customFormat="true" x14ac:dyDescent="0.25">
      <c r="A503" s="415"/>
      <c r="B503" s="129"/>
      <c r="L503" s="129"/>
      <c r="V503" s="129"/>
      <c r="AF503" s="129"/>
      <c r="AP503" s="129"/>
      <c r="AZ503" s="129"/>
      <c r="BJ503" s="129"/>
      <c r="BT503" s="129"/>
      <c r="CD503" s="129"/>
      <c r="CN503" s="129"/>
      <c r="CX503" s="129"/>
      <c r="DH503" s="129"/>
      <c r="DR503" s="129"/>
      <c r="DS503" s="129"/>
      <c r="EB503" s="129"/>
      <c r="EL503" s="129"/>
      <c r="EV503" s="129"/>
      <c r="FF503" s="129"/>
      <c r="FP503" s="129"/>
      <c r="FZ503" s="129"/>
      <c r="GJ503" s="129"/>
      <c r="GT503" s="129"/>
      <c r="HD503" s="129"/>
      <c r="HN503" s="129"/>
      <c r="HX503" s="129"/>
      <c r="IH503" s="129"/>
      <c r="IR503" s="129"/>
      <c r="JB503" s="129"/>
      <c r="JL503" s="129"/>
      <c r="JV503" s="129"/>
      <c r="KF503" s="129"/>
      <c r="KP503" s="129"/>
    </row>
    <row xmlns:x14ac="http://schemas.microsoft.com/office/spreadsheetml/2009/9/ac" r="504" s="3" customFormat="true" x14ac:dyDescent="0.25">
      <c r="A504" s="415"/>
      <c r="B504" s="129"/>
      <c r="L504" s="129"/>
      <c r="V504" s="129"/>
      <c r="AF504" s="129"/>
      <c r="AP504" s="129"/>
      <c r="AZ504" s="129"/>
      <c r="BJ504" s="129"/>
      <c r="BT504" s="129"/>
      <c r="CD504" s="129"/>
      <c r="CN504" s="129"/>
      <c r="CX504" s="129"/>
      <c r="DH504" s="129"/>
      <c r="DR504" s="129"/>
      <c r="DS504" s="129"/>
      <c r="EB504" s="129"/>
      <c r="EL504" s="129"/>
      <c r="EV504" s="129"/>
      <c r="FF504" s="129"/>
      <c r="FP504" s="129"/>
      <c r="FZ504" s="129"/>
      <c r="GJ504" s="129"/>
      <c r="GT504" s="129"/>
      <c r="HD504" s="129"/>
      <c r="HN504" s="129"/>
      <c r="HX504" s="129"/>
      <c r="IH504" s="129"/>
      <c r="IR504" s="129"/>
      <c r="JB504" s="129"/>
      <c r="JL504" s="129"/>
      <c r="JV504" s="129"/>
      <c r="KF504" s="129"/>
      <c r="KP504" s="129"/>
    </row>
    <row xmlns:x14ac="http://schemas.microsoft.com/office/spreadsheetml/2009/9/ac" r="505" s="3" customFormat="true" x14ac:dyDescent="0.25">
      <c r="A505" s="415"/>
      <c r="B505" s="129"/>
      <c r="L505" s="129"/>
      <c r="V505" s="129"/>
      <c r="AF505" s="129"/>
      <c r="AP505" s="129"/>
      <c r="AZ505" s="129"/>
      <c r="BJ505" s="129"/>
      <c r="BT505" s="129"/>
      <c r="CD505" s="129"/>
      <c r="CN505" s="129"/>
      <c r="CX505" s="129"/>
      <c r="DH505" s="129"/>
      <c r="DR505" s="129"/>
      <c r="DS505" s="129"/>
      <c r="EB505" s="129"/>
      <c r="EL505" s="129"/>
      <c r="EV505" s="129"/>
      <c r="FF505" s="129"/>
      <c r="FP505" s="129"/>
      <c r="FZ505" s="129"/>
      <c r="GJ505" s="129"/>
      <c r="GT505" s="129"/>
      <c r="HD505" s="129"/>
      <c r="HN505" s="129"/>
      <c r="HX505" s="129"/>
      <c r="IH505" s="129"/>
      <c r="IR505" s="129"/>
      <c r="JB505" s="129"/>
      <c r="JL505" s="129"/>
      <c r="JV505" s="129"/>
      <c r="KF505" s="129"/>
      <c r="KP505" s="129"/>
    </row>
    <row xmlns:x14ac="http://schemas.microsoft.com/office/spreadsheetml/2009/9/ac" r="506" s="3" customFormat="true" x14ac:dyDescent="0.25">
      <c r="A506" s="415"/>
      <c r="B506" s="129"/>
      <c r="L506" s="129"/>
      <c r="V506" s="129"/>
      <c r="AF506" s="129"/>
      <c r="AP506" s="129"/>
      <c r="AZ506" s="129"/>
      <c r="BJ506" s="129"/>
      <c r="BT506" s="129"/>
      <c r="CD506" s="129"/>
      <c r="CN506" s="129"/>
      <c r="CX506" s="129"/>
      <c r="DH506" s="129"/>
      <c r="DR506" s="129"/>
      <c r="DS506" s="129"/>
      <c r="EB506" s="129"/>
      <c r="EL506" s="129"/>
      <c r="EV506" s="129"/>
      <c r="FF506" s="129"/>
      <c r="FP506" s="129"/>
      <c r="FZ506" s="129"/>
      <c r="GJ506" s="129"/>
      <c r="GT506" s="129"/>
      <c r="HD506" s="129"/>
      <c r="HN506" s="129"/>
      <c r="HX506" s="129"/>
      <c r="IH506" s="129"/>
      <c r="IR506" s="129"/>
      <c r="JB506" s="129"/>
      <c r="JL506" s="129"/>
      <c r="JV506" s="129"/>
      <c r="KF506" s="129"/>
      <c r="KP506" s="129"/>
    </row>
    <row xmlns:x14ac="http://schemas.microsoft.com/office/spreadsheetml/2009/9/ac" r="507" s="3" customFormat="true" x14ac:dyDescent="0.25">
      <c r="A507" s="415"/>
      <c r="B507" s="129"/>
      <c r="L507" s="129"/>
      <c r="V507" s="129"/>
      <c r="AF507" s="129"/>
      <c r="AP507" s="129"/>
      <c r="AZ507" s="129"/>
      <c r="BJ507" s="129"/>
      <c r="BT507" s="129"/>
      <c r="CD507" s="129"/>
      <c r="CN507" s="129"/>
      <c r="CX507" s="129"/>
      <c r="DH507" s="129"/>
      <c r="DR507" s="129"/>
      <c r="DS507" s="129"/>
      <c r="EB507" s="129"/>
      <c r="EL507" s="129"/>
      <c r="EV507" s="129"/>
      <c r="FF507" s="129"/>
      <c r="FP507" s="129"/>
      <c r="FZ507" s="129"/>
      <c r="GJ507" s="129"/>
      <c r="GT507" s="129"/>
      <c r="HD507" s="129"/>
      <c r="HN507" s="129"/>
      <c r="HX507" s="129"/>
      <c r="IH507" s="129"/>
      <c r="IR507" s="129"/>
      <c r="JB507" s="129"/>
      <c r="JL507" s="129"/>
      <c r="JV507" s="129"/>
      <c r="KF507" s="129"/>
      <c r="KP507" s="129"/>
    </row>
    <row xmlns:x14ac="http://schemas.microsoft.com/office/spreadsheetml/2009/9/ac" r="508" s="3" customFormat="true" x14ac:dyDescent="0.25">
      <c r="A508" s="415"/>
      <c r="B508" s="129"/>
      <c r="L508" s="129"/>
      <c r="V508" s="129"/>
      <c r="AF508" s="129"/>
      <c r="AP508" s="129"/>
      <c r="AZ508" s="129"/>
      <c r="BJ508" s="129"/>
      <c r="BT508" s="129"/>
      <c r="CD508" s="129"/>
      <c r="CN508" s="129"/>
      <c r="CX508" s="129"/>
      <c r="DH508" s="129"/>
      <c r="DR508" s="129"/>
      <c r="DS508" s="129"/>
      <c r="EB508" s="129"/>
      <c r="EL508" s="129"/>
      <c r="EV508" s="129"/>
      <c r="FF508" s="129"/>
      <c r="FP508" s="129"/>
      <c r="FZ508" s="129"/>
      <c r="GJ508" s="129"/>
      <c r="GT508" s="129"/>
      <c r="HD508" s="129"/>
      <c r="HN508" s="129"/>
      <c r="HX508" s="129"/>
      <c r="IH508" s="129"/>
      <c r="IR508" s="129"/>
      <c r="JB508" s="129"/>
      <c r="JL508" s="129"/>
      <c r="JV508" s="129"/>
      <c r="KF508" s="129"/>
      <c r="KP508" s="129"/>
    </row>
    <row xmlns:x14ac="http://schemas.microsoft.com/office/spreadsheetml/2009/9/ac" r="509" s="3" customFormat="true" x14ac:dyDescent="0.25">
      <c r="A509" s="415"/>
      <c r="B509" s="129"/>
      <c r="L509" s="129"/>
      <c r="V509" s="129"/>
      <c r="AF509" s="129"/>
      <c r="AP509" s="129"/>
      <c r="AZ509" s="129"/>
      <c r="BJ509" s="129"/>
      <c r="BT509" s="129"/>
      <c r="CD509" s="129"/>
      <c r="CN509" s="129"/>
      <c r="CX509" s="129"/>
      <c r="DH509" s="129"/>
      <c r="DR509" s="129"/>
      <c r="DS509" s="129"/>
      <c r="EB509" s="129"/>
      <c r="EL509" s="129"/>
      <c r="EV509" s="129"/>
      <c r="FF509" s="129"/>
      <c r="FP509" s="129"/>
      <c r="FZ509" s="129"/>
      <c r="GJ509" s="129"/>
      <c r="GT509" s="129"/>
      <c r="HD509" s="129"/>
      <c r="HN509" s="129"/>
      <c r="HX509" s="129"/>
      <c r="IH509" s="129"/>
      <c r="IR509" s="129"/>
      <c r="JB509" s="129"/>
      <c r="JL509" s="129"/>
      <c r="JV509" s="129"/>
      <c r="KF509" s="129"/>
      <c r="KP509" s="129"/>
    </row>
    <row xmlns:x14ac="http://schemas.microsoft.com/office/spreadsheetml/2009/9/ac" r="510" s="3" customFormat="true" x14ac:dyDescent="0.25">
      <c r="A510" s="415"/>
      <c r="B510" s="129"/>
      <c r="L510" s="129"/>
      <c r="V510" s="129"/>
      <c r="AF510" s="129"/>
      <c r="AP510" s="129"/>
      <c r="AZ510" s="129"/>
      <c r="BJ510" s="129"/>
      <c r="BT510" s="129"/>
      <c r="CD510" s="129"/>
      <c r="CN510" s="129"/>
      <c r="CX510" s="129"/>
      <c r="DH510" s="129"/>
      <c r="DR510" s="129"/>
      <c r="DS510" s="129"/>
      <c r="EB510" s="129"/>
      <c r="EL510" s="129"/>
      <c r="EV510" s="129"/>
      <c r="FF510" s="129"/>
      <c r="FP510" s="129"/>
      <c r="FZ510" s="129"/>
      <c r="GJ510" s="129"/>
      <c r="GT510" s="129"/>
      <c r="HD510" s="129"/>
      <c r="HN510" s="129"/>
      <c r="HX510" s="129"/>
      <c r="IH510" s="129"/>
      <c r="IR510" s="129"/>
      <c r="JB510" s="129"/>
      <c r="JL510" s="129"/>
      <c r="JV510" s="129"/>
      <c r="KF510" s="129"/>
      <c r="KP510" s="129"/>
    </row>
    <row xmlns:x14ac="http://schemas.microsoft.com/office/spreadsheetml/2009/9/ac" r="511" s="3" customFormat="true" x14ac:dyDescent="0.25">
      <c r="A511" s="415"/>
      <c r="B511" s="129"/>
      <c r="L511" s="129"/>
      <c r="V511" s="129"/>
      <c r="AF511" s="129"/>
      <c r="AP511" s="129"/>
      <c r="AZ511" s="129"/>
      <c r="BJ511" s="129"/>
      <c r="BT511" s="129"/>
      <c r="CD511" s="129"/>
      <c r="CN511" s="129"/>
      <c r="CX511" s="129"/>
      <c r="DH511" s="129"/>
      <c r="DR511" s="129"/>
      <c r="DS511" s="129"/>
      <c r="EB511" s="129"/>
      <c r="EL511" s="129"/>
      <c r="EV511" s="129"/>
      <c r="FF511" s="129"/>
      <c r="FP511" s="129"/>
      <c r="FZ511" s="129"/>
      <c r="GJ511" s="129"/>
      <c r="GT511" s="129"/>
      <c r="HD511" s="129"/>
      <c r="HN511" s="129"/>
      <c r="HX511" s="129"/>
      <c r="IH511" s="129"/>
      <c r="IR511" s="129"/>
      <c r="JB511" s="129"/>
      <c r="JL511" s="129"/>
      <c r="JV511" s="129"/>
      <c r="KF511" s="129"/>
      <c r="KP511" s="129"/>
    </row>
    <row xmlns:x14ac="http://schemas.microsoft.com/office/spreadsheetml/2009/9/ac" r="512" s="3" customFormat="true" x14ac:dyDescent="0.25">
      <c r="A512" s="415"/>
      <c r="B512" s="129"/>
      <c r="L512" s="129"/>
      <c r="V512" s="129"/>
      <c r="AF512" s="129"/>
      <c r="AP512" s="129"/>
      <c r="AZ512" s="129"/>
      <c r="BJ512" s="129"/>
      <c r="BT512" s="129"/>
      <c r="CD512" s="129"/>
      <c r="CN512" s="129"/>
      <c r="CX512" s="129"/>
      <c r="DH512" s="129"/>
      <c r="DR512" s="129"/>
      <c r="DS512" s="129"/>
      <c r="EB512" s="129"/>
      <c r="EL512" s="129"/>
      <c r="EV512" s="129"/>
      <c r="FF512" s="129"/>
      <c r="FP512" s="129"/>
      <c r="FZ512" s="129"/>
      <c r="GJ512" s="129"/>
      <c r="GT512" s="129"/>
      <c r="HD512" s="129"/>
      <c r="HN512" s="129"/>
      <c r="HX512" s="129"/>
      <c r="IH512" s="129"/>
      <c r="IR512" s="129"/>
      <c r="JB512" s="129"/>
      <c r="JL512" s="129"/>
      <c r="JV512" s="129"/>
      <c r="KF512" s="129"/>
      <c r="KP512" s="129"/>
    </row>
    <row xmlns:x14ac="http://schemas.microsoft.com/office/spreadsheetml/2009/9/ac" r="513" s="3" customFormat="true" x14ac:dyDescent="0.25">
      <c r="A513" s="415"/>
      <c r="B513" s="129"/>
      <c r="L513" s="129"/>
      <c r="V513" s="129"/>
      <c r="AF513" s="129"/>
      <c r="AP513" s="129"/>
      <c r="AZ513" s="129"/>
      <c r="BJ513" s="129"/>
      <c r="BT513" s="129"/>
      <c r="CD513" s="129"/>
      <c r="CN513" s="129"/>
      <c r="CX513" s="129"/>
      <c r="DH513" s="129"/>
      <c r="DR513" s="129"/>
      <c r="DS513" s="129"/>
      <c r="EB513" s="129"/>
      <c r="EL513" s="129"/>
      <c r="EV513" s="129"/>
      <c r="FF513" s="129"/>
      <c r="FP513" s="129"/>
      <c r="FZ513" s="129"/>
      <c r="GJ513" s="129"/>
      <c r="GT513" s="129"/>
      <c r="HD513" s="129"/>
      <c r="HN513" s="129"/>
      <c r="HX513" s="129"/>
      <c r="IH513" s="129"/>
      <c r="IR513" s="129"/>
      <c r="JB513" s="129"/>
      <c r="JL513" s="129"/>
      <c r="JV513" s="129"/>
      <c r="KF513" s="129"/>
      <c r="KP513" s="129"/>
    </row>
    <row xmlns:x14ac="http://schemas.microsoft.com/office/spreadsheetml/2009/9/ac" r="514" s="3" customFormat="true" x14ac:dyDescent="0.25">
      <c r="A514" s="415"/>
      <c r="B514" s="129"/>
      <c r="L514" s="129"/>
      <c r="V514" s="129"/>
      <c r="AF514" s="129"/>
      <c r="AP514" s="129"/>
      <c r="AZ514" s="129"/>
      <c r="BJ514" s="129"/>
      <c r="BT514" s="129"/>
      <c r="CD514" s="129"/>
      <c r="CN514" s="129"/>
      <c r="CX514" s="129"/>
      <c r="DH514" s="129"/>
      <c r="DR514" s="129"/>
      <c r="DS514" s="129"/>
      <c r="EB514" s="129"/>
      <c r="EL514" s="129"/>
      <c r="EV514" s="129"/>
      <c r="FF514" s="129"/>
      <c r="FP514" s="129"/>
      <c r="FZ514" s="129"/>
      <c r="GJ514" s="129"/>
      <c r="GT514" s="129"/>
      <c r="HD514" s="129"/>
      <c r="HN514" s="129"/>
      <c r="HX514" s="129"/>
      <c r="IH514" s="129"/>
      <c r="IR514" s="129"/>
      <c r="JB514" s="129"/>
      <c r="JL514" s="129"/>
      <c r="JV514" s="129"/>
      <c r="KF514" s="129"/>
      <c r="KP514" s="129"/>
    </row>
    <row xmlns:x14ac="http://schemas.microsoft.com/office/spreadsheetml/2009/9/ac" r="515" s="3" customFormat="true" x14ac:dyDescent="0.25">
      <c r="A515" s="415"/>
      <c r="B515" s="129"/>
      <c r="L515" s="129"/>
      <c r="V515" s="129"/>
      <c r="AF515" s="129"/>
      <c r="AP515" s="129"/>
      <c r="AZ515" s="129"/>
      <c r="BJ515" s="129"/>
      <c r="BT515" s="129"/>
      <c r="CD515" s="129"/>
      <c r="CN515" s="129"/>
      <c r="CX515" s="129"/>
      <c r="DH515" s="129"/>
      <c r="DR515" s="129"/>
      <c r="DS515" s="129"/>
      <c r="EB515" s="129"/>
      <c r="EL515" s="129"/>
      <c r="EV515" s="129"/>
      <c r="FF515" s="129"/>
      <c r="FP515" s="129"/>
      <c r="FZ515" s="129"/>
      <c r="GJ515" s="129"/>
      <c r="GT515" s="129"/>
      <c r="HD515" s="129"/>
      <c r="HN515" s="129"/>
      <c r="HX515" s="129"/>
      <c r="IH515" s="129"/>
      <c r="IR515" s="129"/>
      <c r="JB515" s="129"/>
      <c r="JL515" s="129"/>
      <c r="JV515" s="129"/>
      <c r="KF515" s="129"/>
      <c r="KP515" s="129"/>
    </row>
    <row xmlns:x14ac="http://schemas.microsoft.com/office/spreadsheetml/2009/9/ac" r="516" s="3" customFormat="true" x14ac:dyDescent="0.25">
      <c r="A516" s="415"/>
      <c r="B516" s="129"/>
      <c r="L516" s="129"/>
      <c r="V516" s="129"/>
      <c r="AF516" s="129"/>
      <c r="AP516" s="129"/>
      <c r="AZ516" s="129"/>
      <c r="BJ516" s="129"/>
      <c r="BT516" s="129"/>
      <c r="CD516" s="129"/>
      <c r="CN516" s="129"/>
      <c r="CX516" s="129"/>
      <c r="DH516" s="129"/>
      <c r="DR516" s="129"/>
      <c r="DS516" s="129"/>
      <c r="EB516" s="129"/>
      <c r="EL516" s="129"/>
      <c r="EV516" s="129"/>
      <c r="FF516" s="129"/>
      <c r="FP516" s="129"/>
      <c r="FZ516" s="129"/>
      <c r="GJ516" s="129"/>
      <c r="GT516" s="129"/>
      <c r="HD516" s="129"/>
      <c r="HN516" s="129"/>
      <c r="HX516" s="129"/>
      <c r="IH516" s="129"/>
      <c r="IR516" s="129"/>
      <c r="JB516" s="129"/>
      <c r="JL516" s="129"/>
      <c r="JV516" s="129"/>
      <c r="KF516" s="129"/>
      <c r="KP516" s="129"/>
    </row>
    <row xmlns:x14ac="http://schemas.microsoft.com/office/spreadsheetml/2009/9/ac" r="517" s="3" customFormat="true" x14ac:dyDescent="0.25">
      <c r="A517" s="415"/>
      <c r="B517" s="129"/>
      <c r="L517" s="129"/>
      <c r="V517" s="129"/>
      <c r="AF517" s="129"/>
      <c r="AP517" s="129"/>
      <c r="AZ517" s="129"/>
      <c r="BJ517" s="129"/>
      <c r="BT517" s="129"/>
      <c r="CD517" s="129"/>
      <c r="CN517" s="129"/>
      <c r="CX517" s="129"/>
      <c r="DH517" s="129"/>
      <c r="DR517" s="129"/>
      <c r="DS517" s="129"/>
      <c r="EB517" s="129"/>
      <c r="EL517" s="129"/>
      <c r="EV517" s="129"/>
      <c r="FF517" s="129"/>
      <c r="FP517" s="129"/>
      <c r="FZ517" s="129"/>
      <c r="GJ517" s="129"/>
      <c r="GT517" s="129"/>
      <c r="HD517" s="129"/>
      <c r="HN517" s="129"/>
      <c r="HX517" s="129"/>
      <c r="IH517" s="129"/>
      <c r="IR517" s="129"/>
      <c r="JB517" s="129"/>
      <c r="JL517" s="129"/>
      <c r="JV517" s="129"/>
      <c r="KF517" s="129"/>
      <c r="KP517" s="129"/>
    </row>
    <row xmlns:x14ac="http://schemas.microsoft.com/office/spreadsheetml/2009/9/ac" r="518" s="3" customFormat="true" x14ac:dyDescent="0.25">
      <c r="A518" s="415"/>
      <c r="B518" s="129"/>
      <c r="L518" s="129"/>
      <c r="V518" s="129"/>
      <c r="AF518" s="129"/>
      <c r="AP518" s="129"/>
      <c r="AZ518" s="129"/>
      <c r="BJ518" s="129"/>
      <c r="BT518" s="129"/>
      <c r="CD518" s="129"/>
      <c r="CN518" s="129"/>
      <c r="CX518" s="129"/>
      <c r="DH518" s="129"/>
      <c r="DR518" s="129"/>
      <c r="DS518" s="129"/>
      <c r="EB518" s="129"/>
      <c r="EL518" s="129"/>
      <c r="EV518" s="129"/>
      <c r="FF518" s="129"/>
      <c r="FP518" s="129"/>
      <c r="FZ518" s="129"/>
      <c r="GJ518" s="129"/>
      <c r="GT518" s="129"/>
      <c r="HD518" s="129"/>
      <c r="HN518" s="129"/>
      <c r="HX518" s="129"/>
      <c r="IH518" s="129"/>
      <c r="IR518" s="129"/>
      <c r="JB518" s="129"/>
      <c r="JL518" s="129"/>
      <c r="JV518" s="129"/>
      <c r="KF518" s="129"/>
      <c r="KP518" s="129"/>
    </row>
    <row xmlns:x14ac="http://schemas.microsoft.com/office/spreadsheetml/2009/9/ac" r="519" s="3" customFormat="true" x14ac:dyDescent="0.25">
      <c r="A519" s="415"/>
      <c r="B519" s="129"/>
      <c r="L519" s="129"/>
      <c r="V519" s="129"/>
      <c r="AF519" s="129"/>
      <c r="AP519" s="129"/>
      <c r="AZ519" s="129"/>
      <c r="BJ519" s="129"/>
      <c r="BT519" s="129"/>
      <c r="CD519" s="129"/>
      <c r="CN519" s="129"/>
      <c r="CX519" s="129"/>
      <c r="DH519" s="129"/>
      <c r="DR519" s="129"/>
      <c r="DS519" s="129"/>
      <c r="EB519" s="129"/>
      <c r="EL519" s="129"/>
      <c r="EV519" s="129"/>
      <c r="FF519" s="129"/>
      <c r="FP519" s="129"/>
      <c r="FZ519" s="129"/>
      <c r="GJ519" s="129"/>
      <c r="GT519" s="129"/>
      <c r="HD519" s="129"/>
      <c r="HN519" s="129"/>
      <c r="HX519" s="129"/>
      <c r="IH519" s="129"/>
      <c r="IR519" s="129"/>
      <c r="JB519" s="129"/>
      <c r="JL519" s="129"/>
      <c r="JV519" s="129"/>
      <c r="KF519" s="129"/>
      <c r="KP519" s="129"/>
    </row>
    <row xmlns:x14ac="http://schemas.microsoft.com/office/spreadsheetml/2009/9/ac" r="520" s="3" customFormat="true" x14ac:dyDescent="0.25">
      <c r="A520" s="415"/>
      <c r="B520" s="129"/>
      <c r="L520" s="129"/>
      <c r="V520" s="129"/>
      <c r="AF520" s="129"/>
      <c r="AP520" s="129"/>
      <c r="AZ520" s="129"/>
      <c r="BJ520" s="129"/>
      <c r="BT520" s="129"/>
      <c r="CD520" s="129"/>
      <c r="CN520" s="129"/>
      <c r="CX520" s="129"/>
      <c r="DH520" s="129"/>
      <c r="DR520" s="129"/>
      <c r="DS520" s="129"/>
      <c r="EB520" s="129"/>
      <c r="EL520" s="129"/>
      <c r="EV520" s="129"/>
      <c r="FF520" s="129"/>
      <c r="FP520" s="129"/>
      <c r="FZ520" s="129"/>
      <c r="GJ520" s="129"/>
      <c r="GT520" s="129"/>
      <c r="HD520" s="129"/>
      <c r="HN520" s="129"/>
      <c r="HX520" s="129"/>
      <c r="IH520" s="129"/>
      <c r="IR520" s="129"/>
      <c r="JB520" s="129"/>
      <c r="JL520" s="129"/>
      <c r="JV520" s="129"/>
      <c r="KF520" s="129"/>
      <c r="KP520" s="129"/>
    </row>
    <row xmlns:x14ac="http://schemas.microsoft.com/office/spreadsheetml/2009/9/ac" r="521" s="3" customFormat="true" x14ac:dyDescent="0.25">
      <c r="A521" s="415"/>
      <c r="B521" s="129"/>
      <c r="L521" s="129"/>
      <c r="V521" s="129"/>
      <c r="AF521" s="129"/>
      <c r="AP521" s="129"/>
      <c r="AZ521" s="129"/>
      <c r="BJ521" s="129"/>
      <c r="BT521" s="129"/>
      <c r="CD521" s="129"/>
      <c r="CN521" s="129"/>
      <c r="CX521" s="129"/>
      <c r="DH521" s="129"/>
      <c r="DR521" s="129"/>
      <c r="DS521" s="129"/>
      <c r="EB521" s="129"/>
      <c r="EL521" s="129"/>
      <c r="EV521" s="129"/>
      <c r="FF521" s="129"/>
      <c r="FP521" s="129"/>
      <c r="FZ521" s="129"/>
      <c r="GJ521" s="129"/>
      <c r="GT521" s="129"/>
      <c r="HD521" s="129"/>
      <c r="HN521" s="129"/>
      <c r="HX521" s="129"/>
      <c r="IH521" s="129"/>
      <c r="IR521" s="129"/>
      <c r="JB521" s="129"/>
      <c r="JL521" s="129"/>
      <c r="JV521" s="129"/>
      <c r="KF521" s="129"/>
      <c r="KP521" s="129"/>
    </row>
    <row xmlns:x14ac="http://schemas.microsoft.com/office/spreadsheetml/2009/9/ac" r="522" s="3" customFormat="true" x14ac:dyDescent="0.25">
      <c r="A522" s="415"/>
      <c r="B522" s="129"/>
      <c r="L522" s="129"/>
      <c r="V522" s="129"/>
      <c r="AF522" s="129"/>
      <c r="AP522" s="129"/>
      <c r="AZ522" s="129"/>
      <c r="BJ522" s="129"/>
      <c r="BT522" s="129"/>
      <c r="CD522" s="129"/>
      <c r="CN522" s="129"/>
      <c r="CX522" s="129"/>
      <c r="DH522" s="129"/>
      <c r="DR522" s="129"/>
      <c r="DS522" s="129"/>
      <c r="EB522" s="129"/>
      <c r="EL522" s="129"/>
      <c r="EV522" s="129"/>
      <c r="FF522" s="129"/>
      <c r="FP522" s="129"/>
      <c r="FZ522" s="129"/>
      <c r="GJ522" s="129"/>
      <c r="GT522" s="129"/>
      <c r="HD522" s="129"/>
      <c r="HN522" s="129"/>
      <c r="HX522" s="129"/>
      <c r="IH522" s="129"/>
      <c r="IR522" s="129"/>
      <c r="JB522" s="129"/>
      <c r="JL522" s="129"/>
      <c r="JV522" s="129"/>
      <c r="KF522" s="129"/>
      <c r="KP522" s="129"/>
    </row>
    <row xmlns:x14ac="http://schemas.microsoft.com/office/spreadsheetml/2009/9/ac" r="523" s="3" customFormat="true" x14ac:dyDescent="0.25">
      <c r="A523" s="415"/>
      <c r="B523" s="129"/>
      <c r="L523" s="129"/>
      <c r="V523" s="129"/>
      <c r="AF523" s="129"/>
      <c r="AP523" s="129"/>
      <c r="AZ523" s="129"/>
      <c r="BJ523" s="129"/>
      <c r="BT523" s="129"/>
      <c r="CD523" s="129"/>
      <c r="CN523" s="129"/>
      <c r="CX523" s="129"/>
      <c r="DH523" s="129"/>
      <c r="DR523" s="129"/>
      <c r="DS523" s="129"/>
      <c r="EB523" s="129"/>
      <c r="EL523" s="129"/>
      <c r="EV523" s="129"/>
      <c r="FF523" s="129"/>
      <c r="FP523" s="129"/>
      <c r="FZ523" s="129"/>
      <c r="GJ523" s="129"/>
      <c r="GT523" s="129"/>
      <c r="HD523" s="129"/>
      <c r="HN523" s="129"/>
      <c r="HX523" s="129"/>
      <c r="IH523" s="129"/>
      <c r="IR523" s="129"/>
      <c r="JB523" s="129"/>
      <c r="JL523" s="129"/>
      <c r="JV523" s="129"/>
      <c r="KF523" s="129"/>
      <c r="KP523" s="129"/>
    </row>
    <row xmlns:x14ac="http://schemas.microsoft.com/office/spreadsheetml/2009/9/ac" r="524" s="3" customFormat="true" x14ac:dyDescent="0.25">
      <c r="A524" s="415"/>
      <c r="B524" s="129"/>
      <c r="L524" s="129"/>
      <c r="V524" s="129"/>
      <c r="AF524" s="129"/>
      <c r="AP524" s="129"/>
      <c r="AZ524" s="129"/>
      <c r="BJ524" s="129"/>
      <c r="BT524" s="129"/>
      <c r="CD524" s="129"/>
      <c r="CN524" s="129"/>
      <c r="CX524" s="129"/>
      <c r="DH524" s="129"/>
      <c r="DR524" s="129"/>
      <c r="DS524" s="129"/>
      <c r="EB524" s="129"/>
      <c r="EL524" s="129"/>
      <c r="EV524" s="129"/>
      <c r="FF524" s="129"/>
      <c r="FP524" s="129"/>
      <c r="FZ524" s="129"/>
      <c r="GJ524" s="129"/>
      <c r="GT524" s="129"/>
      <c r="HD524" s="129"/>
      <c r="HN524" s="129"/>
      <c r="HX524" s="129"/>
      <c r="IH524" s="129"/>
      <c r="IR524" s="129"/>
      <c r="JB524" s="129"/>
      <c r="JL524" s="129"/>
      <c r="JV524" s="129"/>
      <c r="KF524" s="129"/>
      <c r="KP524" s="129"/>
    </row>
    <row xmlns:x14ac="http://schemas.microsoft.com/office/spreadsheetml/2009/9/ac" r="525" s="3" customFormat="true" x14ac:dyDescent="0.25">
      <c r="A525" s="415"/>
      <c r="B525" s="129"/>
      <c r="L525" s="129"/>
      <c r="V525" s="129"/>
      <c r="AF525" s="129"/>
      <c r="AP525" s="129"/>
      <c r="AZ525" s="129"/>
      <c r="BJ525" s="129"/>
      <c r="BT525" s="129"/>
      <c r="CD525" s="129"/>
      <c r="CN525" s="129"/>
      <c r="CX525" s="129"/>
      <c r="DH525" s="129"/>
      <c r="DR525" s="129"/>
      <c r="DS525" s="129"/>
      <c r="EB525" s="129"/>
      <c r="EL525" s="129"/>
      <c r="EV525" s="129"/>
      <c r="FF525" s="129"/>
      <c r="FP525" s="129"/>
      <c r="FZ525" s="129"/>
      <c r="GJ525" s="129"/>
      <c r="GT525" s="129"/>
      <c r="HD525" s="129"/>
      <c r="HN525" s="129"/>
      <c r="HX525" s="129"/>
      <c r="IH525" s="129"/>
      <c r="IR525" s="129"/>
      <c r="JB525" s="129"/>
      <c r="JL525" s="129"/>
      <c r="JV525" s="129"/>
      <c r="KF525" s="129"/>
      <c r="KP525" s="129"/>
    </row>
    <row xmlns:x14ac="http://schemas.microsoft.com/office/spreadsheetml/2009/9/ac" r="526" s="3" customFormat="true" x14ac:dyDescent="0.25">
      <c r="A526" s="415"/>
      <c r="B526" s="129"/>
      <c r="L526" s="129"/>
      <c r="V526" s="129"/>
      <c r="AF526" s="129"/>
      <c r="AP526" s="129"/>
      <c r="AZ526" s="129"/>
      <c r="BJ526" s="129"/>
      <c r="BT526" s="129"/>
      <c r="CD526" s="129"/>
      <c r="CN526" s="129"/>
      <c r="CX526" s="129"/>
      <c r="DH526" s="129"/>
      <c r="DR526" s="129"/>
      <c r="DS526" s="129"/>
      <c r="EB526" s="129"/>
      <c r="EL526" s="129"/>
      <c r="EV526" s="129"/>
      <c r="FF526" s="129"/>
      <c r="FP526" s="129"/>
      <c r="FZ526" s="129"/>
      <c r="GJ526" s="129"/>
      <c r="GT526" s="129"/>
      <c r="HD526" s="129"/>
      <c r="HN526" s="129"/>
      <c r="HX526" s="129"/>
      <c r="IH526" s="129"/>
      <c r="IR526" s="129"/>
      <c r="JB526" s="129"/>
      <c r="JL526" s="129"/>
      <c r="JV526" s="129"/>
      <c r="KF526" s="129"/>
      <c r="KP526" s="129"/>
    </row>
    <row xmlns:x14ac="http://schemas.microsoft.com/office/spreadsheetml/2009/9/ac" r="527" s="3" customFormat="true" x14ac:dyDescent="0.25">
      <c r="A527" s="415"/>
      <c r="B527" s="129"/>
      <c r="L527" s="129"/>
      <c r="V527" s="129"/>
      <c r="AF527" s="129"/>
      <c r="AP527" s="129"/>
      <c r="AZ527" s="129"/>
      <c r="BJ527" s="129"/>
      <c r="BT527" s="129"/>
      <c r="CD527" s="129"/>
      <c r="CN527" s="129"/>
      <c r="CX527" s="129"/>
      <c r="DH527" s="129"/>
      <c r="DR527" s="129"/>
      <c r="DS527" s="129"/>
      <c r="EB527" s="129"/>
      <c r="EL527" s="129"/>
      <c r="EV527" s="129"/>
      <c r="FF527" s="129"/>
      <c r="FP527" s="129"/>
      <c r="FZ527" s="129"/>
      <c r="GJ527" s="129"/>
      <c r="GT527" s="129"/>
      <c r="HD527" s="129"/>
      <c r="HN527" s="129"/>
      <c r="HX527" s="129"/>
      <c r="IH527" s="129"/>
      <c r="IR527" s="129"/>
      <c r="JB527" s="129"/>
      <c r="JL527" s="129"/>
      <c r="JV527" s="129"/>
      <c r="KF527" s="129"/>
      <c r="KP527" s="129"/>
    </row>
    <row xmlns:x14ac="http://schemas.microsoft.com/office/spreadsheetml/2009/9/ac" r="528" s="3" customFormat="true" x14ac:dyDescent="0.25">
      <c r="A528" s="415"/>
      <c r="B528" s="129"/>
      <c r="L528" s="129"/>
      <c r="V528" s="129"/>
      <c r="AF528" s="129"/>
      <c r="AP528" s="129"/>
      <c r="AZ528" s="129"/>
      <c r="BJ528" s="129"/>
      <c r="BT528" s="129"/>
      <c r="CD528" s="129"/>
      <c r="CN528" s="129"/>
      <c r="CX528" s="129"/>
      <c r="DH528" s="129"/>
      <c r="DR528" s="129"/>
      <c r="DS528" s="129"/>
      <c r="EB528" s="129"/>
      <c r="EL528" s="129"/>
      <c r="EV528" s="129"/>
      <c r="FF528" s="129"/>
      <c r="FP528" s="129"/>
      <c r="FZ528" s="129"/>
      <c r="GJ528" s="129"/>
      <c r="GT528" s="129"/>
      <c r="HD528" s="129"/>
      <c r="HN528" s="129"/>
      <c r="HX528" s="129"/>
      <c r="IH528" s="129"/>
      <c r="IR528" s="129"/>
      <c r="JB528" s="129"/>
      <c r="JL528" s="129"/>
      <c r="JV528" s="129"/>
      <c r="KF528" s="129"/>
      <c r="KP528" s="129"/>
    </row>
    <row xmlns:x14ac="http://schemas.microsoft.com/office/spreadsheetml/2009/9/ac" r="529" s="3" customFormat="true" x14ac:dyDescent="0.25">
      <c r="A529" s="415"/>
      <c r="B529" s="129"/>
      <c r="L529" s="129"/>
      <c r="V529" s="129"/>
      <c r="AF529" s="129"/>
      <c r="AP529" s="129"/>
      <c r="AZ529" s="129"/>
      <c r="BJ529" s="129"/>
      <c r="BT529" s="129"/>
      <c r="CD529" s="129"/>
      <c r="CN529" s="129"/>
      <c r="CX529" s="129"/>
      <c r="DH529" s="129"/>
      <c r="DR529" s="129"/>
      <c r="DS529" s="129"/>
      <c r="EB529" s="129"/>
      <c r="EL529" s="129"/>
      <c r="EV529" s="129"/>
      <c r="FF529" s="129"/>
      <c r="FP529" s="129"/>
      <c r="FZ529" s="129"/>
      <c r="GJ529" s="129"/>
      <c r="GT529" s="129"/>
      <c r="HD529" s="129"/>
      <c r="HN529" s="129"/>
      <c r="HX529" s="129"/>
      <c r="IH529" s="129"/>
      <c r="IR529" s="129"/>
      <c r="JB529" s="129"/>
      <c r="JL529" s="129"/>
      <c r="JV529" s="129"/>
      <c r="KF529" s="129"/>
      <c r="KP529" s="129"/>
    </row>
    <row xmlns:x14ac="http://schemas.microsoft.com/office/spreadsheetml/2009/9/ac" r="530" s="3" customFormat="true" x14ac:dyDescent="0.25">
      <c r="A530" s="415"/>
      <c r="B530" s="129"/>
      <c r="L530" s="129"/>
      <c r="V530" s="129"/>
      <c r="AF530" s="129"/>
      <c r="AP530" s="129"/>
      <c r="AZ530" s="129"/>
      <c r="BJ530" s="129"/>
      <c r="BT530" s="129"/>
      <c r="CD530" s="129"/>
      <c r="CN530" s="129"/>
      <c r="CX530" s="129"/>
      <c r="DH530" s="129"/>
      <c r="DR530" s="129"/>
      <c r="DS530" s="129"/>
      <c r="EB530" s="129"/>
      <c r="EL530" s="129"/>
      <c r="EV530" s="129"/>
      <c r="FF530" s="129"/>
      <c r="FP530" s="129"/>
      <c r="FZ530" s="129"/>
      <c r="GJ530" s="129"/>
      <c r="GT530" s="129"/>
      <c r="HD530" s="129"/>
      <c r="HN530" s="129"/>
      <c r="HX530" s="129"/>
      <c r="IH530" s="129"/>
      <c r="IR530" s="129"/>
      <c r="JB530" s="129"/>
      <c r="JL530" s="129"/>
      <c r="JV530" s="129"/>
      <c r="KF530" s="129"/>
      <c r="KP530" s="129"/>
    </row>
    <row xmlns:x14ac="http://schemas.microsoft.com/office/spreadsheetml/2009/9/ac" r="531" s="3" customFormat="true" x14ac:dyDescent="0.25">
      <c r="A531" s="415"/>
      <c r="B531" s="129"/>
      <c r="L531" s="129"/>
      <c r="V531" s="129"/>
      <c r="AF531" s="129"/>
      <c r="AP531" s="129"/>
      <c r="AZ531" s="129"/>
      <c r="BJ531" s="129"/>
      <c r="BT531" s="129"/>
      <c r="CD531" s="129"/>
      <c r="CN531" s="129"/>
      <c r="CX531" s="129"/>
      <c r="DH531" s="129"/>
      <c r="DR531" s="129"/>
      <c r="DS531" s="129"/>
      <c r="EB531" s="129"/>
      <c r="EL531" s="129"/>
      <c r="EV531" s="129"/>
      <c r="FF531" s="129"/>
      <c r="FP531" s="129"/>
      <c r="FZ531" s="129"/>
      <c r="GJ531" s="129"/>
      <c r="GT531" s="129"/>
      <c r="HD531" s="129"/>
      <c r="HN531" s="129"/>
      <c r="HX531" s="129"/>
      <c r="IH531" s="129"/>
      <c r="IR531" s="129"/>
      <c r="JB531" s="129"/>
      <c r="JL531" s="129"/>
      <c r="JV531" s="129"/>
      <c r="KF531" s="129"/>
      <c r="KP531" s="129"/>
    </row>
    <row xmlns:x14ac="http://schemas.microsoft.com/office/spreadsheetml/2009/9/ac" r="532" s="3" customFormat="true" x14ac:dyDescent="0.25">
      <c r="A532" s="415"/>
      <c r="B532" s="129"/>
      <c r="L532" s="129"/>
      <c r="V532" s="129"/>
      <c r="AF532" s="129"/>
      <c r="AP532" s="129"/>
      <c r="AZ532" s="129"/>
      <c r="BJ532" s="129"/>
      <c r="BT532" s="129"/>
      <c r="CD532" s="129"/>
      <c r="CN532" s="129"/>
      <c r="CX532" s="129"/>
      <c r="DH532" s="129"/>
      <c r="DR532" s="129"/>
      <c r="DS532" s="129"/>
      <c r="EB532" s="129"/>
      <c r="EL532" s="129"/>
      <c r="EV532" s="129"/>
      <c r="FF532" s="129"/>
      <c r="FP532" s="129"/>
      <c r="FZ532" s="129"/>
      <c r="GJ532" s="129"/>
      <c r="GT532" s="129"/>
      <c r="HD532" s="129"/>
      <c r="HN532" s="129"/>
      <c r="HX532" s="129"/>
      <c r="IH532" s="129"/>
      <c r="IR532" s="129"/>
      <c r="JB532" s="129"/>
      <c r="JL532" s="129"/>
      <c r="JV532" s="129"/>
      <c r="KF532" s="129"/>
      <c r="KP532" s="129"/>
    </row>
    <row xmlns:x14ac="http://schemas.microsoft.com/office/spreadsheetml/2009/9/ac" r="533" s="3" customFormat="true" x14ac:dyDescent="0.25">
      <c r="A533" s="415"/>
      <c r="B533" s="129"/>
      <c r="L533" s="129"/>
      <c r="V533" s="129"/>
      <c r="AF533" s="129"/>
      <c r="AP533" s="129"/>
      <c r="AZ533" s="129"/>
      <c r="BJ533" s="129"/>
      <c r="BT533" s="129"/>
      <c r="CD533" s="129"/>
      <c r="CN533" s="129"/>
      <c r="CX533" s="129"/>
      <c r="DH533" s="129"/>
      <c r="DR533" s="129"/>
      <c r="DS533" s="129"/>
      <c r="EB533" s="129"/>
      <c r="EL533" s="129"/>
      <c r="EV533" s="129"/>
      <c r="FF533" s="129"/>
      <c r="FP533" s="129"/>
      <c r="FZ533" s="129"/>
      <c r="GJ533" s="129"/>
      <c r="GT533" s="129"/>
      <c r="HD533" s="129"/>
      <c r="HN533" s="129"/>
      <c r="HX533" s="129"/>
      <c r="IH533" s="129"/>
      <c r="IR533" s="129"/>
      <c r="JB533" s="129"/>
      <c r="JL533" s="129"/>
      <c r="JV533" s="129"/>
      <c r="KF533" s="129"/>
      <c r="KP533" s="129"/>
    </row>
    <row xmlns:x14ac="http://schemas.microsoft.com/office/spreadsheetml/2009/9/ac" r="534" s="3" customFormat="true" x14ac:dyDescent="0.25">
      <c r="A534" s="415"/>
      <c r="B534" s="129"/>
      <c r="L534" s="129"/>
      <c r="V534" s="129"/>
      <c r="AF534" s="129"/>
      <c r="AP534" s="129"/>
      <c r="AZ534" s="129"/>
      <c r="BJ534" s="129"/>
      <c r="BT534" s="129"/>
      <c r="CD534" s="129"/>
      <c r="CN534" s="129"/>
      <c r="CX534" s="129"/>
      <c r="DH534" s="129"/>
      <c r="DR534" s="129"/>
      <c r="DS534" s="129"/>
      <c r="EB534" s="129"/>
      <c r="EL534" s="129"/>
      <c r="EV534" s="129"/>
      <c r="FF534" s="129"/>
      <c r="FP534" s="129"/>
      <c r="FZ534" s="129"/>
      <c r="GJ534" s="129"/>
      <c r="GT534" s="129"/>
      <c r="HD534" s="129"/>
      <c r="HN534" s="129"/>
      <c r="HX534" s="129"/>
      <c r="IH534" s="129"/>
      <c r="IR534" s="129"/>
      <c r="JB534" s="129"/>
      <c r="JL534" s="129"/>
      <c r="JV534" s="129"/>
      <c r="KF534" s="129"/>
      <c r="KP534" s="129"/>
    </row>
    <row xmlns:x14ac="http://schemas.microsoft.com/office/spreadsheetml/2009/9/ac" r="535" s="3" customFormat="true" x14ac:dyDescent="0.25">
      <c r="A535" s="415"/>
      <c r="B535" s="129"/>
      <c r="L535" s="129"/>
      <c r="V535" s="129"/>
      <c r="AF535" s="129"/>
      <c r="AP535" s="129"/>
      <c r="AZ535" s="129"/>
      <c r="BJ535" s="129"/>
      <c r="BT535" s="129"/>
      <c r="CD535" s="129"/>
      <c r="CN535" s="129"/>
      <c r="CX535" s="129"/>
      <c r="DH535" s="129"/>
      <c r="DR535" s="129"/>
      <c r="DS535" s="129"/>
      <c r="EB535" s="129"/>
      <c r="EL535" s="129"/>
      <c r="EV535" s="129"/>
      <c r="FF535" s="129"/>
      <c r="FP535" s="129"/>
      <c r="FZ535" s="129"/>
      <c r="GJ535" s="129"/>
      <c r="GT535" s="129"/>
      <c r="HD535" s="129"/>
      <c r="HN535" s="129"/>
      <c r="HX535" s="129"/>
      <c r="IH535" s="129"/>
      <c r="IR535" s="129"/>
      <c r="JB535" s="129"/>
      <c r="JL535" s="129"/>
      <c r="JV535" s="129"/>
      <c r="KF535" s="129"/>
      <c r="KP535" s="129"/>
    </row>
    <row xmlns:x14ac="http://schemas.microsoft.com/office/spreadsheetml/2009/9/ac" r="536" s="3" customFormat="true" x14ac:dyDescent="0.25">
      <c r="A536" s="415"/>
      <c r="B536" s="129"/>
      <c r="L536" s="129"/>
      <c r="V536" s="129"/>
      <c r="AF536" s="129"/>
      <c r="AP536" s="129"/>
      <c r="AZ536" s="129"/>
      <c r="BJ536" s="129"/>
      <c r="BT536" s="129"/>
      <c r="CD536" s="129"/>
      <c r="CN536" s="129"/>
      <c r="CX536" s="129"/>
      <c r="DH536" s="129"/>
      <c r="DR536" s="129"/>
      <c r="DS536" s="129"/>
      <c r="EB536" s="129"/>
      <c r="EL536" s="129"/>
      <c r="EV536" s="129"/>
      <c r="FF536" s="129"/>
      <c r="FP536" s="129"/>
      <c r="FZ536" s="129"/>
      <c r="GJ536" s="129"/>
      <c r="GT536" s="129"/>
      <c r="HD536" s="129"/>
      <c r="HN536" s="129"/>
      <c r="HX536" s="129"/>
      <c r="IH536" s="129"/>
      <c r="IR536" s="129"/>
      <c r="JB536" s="129"/>
      <c r="JL536" s="129"/>
      <c r="JV536" s="129"/>
      <c r="KF536" s="129"/>
      <c r="KP536" s="129"/>
    </row>
    <row xmlns:x14ac="http://schemas.microsoft.com/office/spreadsheetml/2009/9/ac" r="537" s="3" customFormat="true" x14ac:dyDescent="0.25">
      <c r="A537" s="415"/>
      <c r="B537" s="129"/>
      <c r="L537" s="129"/>
      <c r="V537" s="129"/>
      <c r="AF537" s="129"/>
      <c r="AP537" s="129"/>
      <c r="AZ537" s="129"/>
      <c r="BJ537" s="129"/>
      <c r="BT537" s="129"/>
      <c r="CD537" s="129"/>
      <c r="CN537" s="129"/>
      <c r="CX537" s="129"/>
      <c r="DH537" s="129"/>
      <c r="DR537" s="129"/>
      <c r="DS537" s="129"/>
      <c r="EB537" s="129"/>
      <c r="EL537" s="129"/>
      <c r="EV537" s="129"/>
      <c r="FF537" s="129"/>
      <c r="FP537" s="129"/>
      <c r="FZ537" s="129"/>
      <c r="GJ537" s="129"/>
      <c r="GT537" s="129"/>
      <c r="HD537" s="129"/>
      <c r="HN537" s="129"/>
      <c r="HX537" s="129"/>
      <c r="IH537" s="129"/>
      <c r="IR537" s="129"/>
      <c r="JB537" s="129"/>
      <c r="JL537" s="129"/>
      <c r="JV537" s="129"/>
      <c r="KF537" s="129"/>
      <c r="KP537" s="129"/>
    </row>
    <row xmlns:x14ac="http://schemas.microsoft.com/office/spreadsheetml/2009/9/ac" r="538" s="3" customFormat="true" x14ac:dyDescent="0.25">
      <c r="A538" s="415"/>
      <c r="B538" s="129"/>
      <c r="L538" s="129"/>
      <c r="V538" s="129"/>
      <c r="AF538" s="129"/>
      <c r="AP538" s="129"/>
      <c r="AZ538" s="129"/>
      <c r="BJ538" s="129"/>
      <c r="BT538" s="129"/>
      <c r="CD538" s="129"/>
      <c r="CN538" s="129"/>
      <c r="CX538" s="129"/>
      <c r="DH538" s="129"/>
      <c r="DR538" s="129"/>
      <c r="DS538" s="129"/>
      <c r="EB538" s="129"/>
      <c r="EL538" s="129"/>
      <c r="EV538" s="129"/>
      <c r="FF538" s="129"/>
      <c r="FP538" s="129"/>
      <c r="FZ538" s="129"/>
      <c r="GJ538" s="129"/>
      <c r="GT538" s="129"/>
      <c r="HD538" s="129"/>
      <c r="HN538" s="129"/>
      <c r="HX538" s="129"/>
      <c r="IH538" s="129"/>
      <c r="IR538" s="129"/>
      <c r="JB538" s="129"/>
      <c r="JL538" s="129"/>
      <c r="JV538" s="129"/>
      <c r="KF538" s="129"/>
      <c r="KP538" s="129"/>
    </row>
    <row xmlns:x14ac="http://schemas.microsoft.com/office/spreadsheetml/2009/9/ac" r="539" s="3" customFormat="true" x14ac:dyDescent="0.25">
      <c r="A539" s="415"/>
      <c r="B539" s="129"/>
      <c r="L539" s="129"/>
      <c r="V539" s="129"/>
      <c r="AF539" s="129"/>
      <c r="AP539" s="129"/>
      <c r="AZ539" s="129"/>
      <c r="BJ539" s="129"/>
      <c r="BT539" s="129"/>
      <c r="CD539" s="129"/>
      <c r="CN539" s="129"/>
      <c r="CX539" s="129"/>
      <c r="DH539" s="129"/>
      <c r="DR539" s="129"/>
      <c r="DS539" s="129"/>
      <c r="EB539" s="129"/>
      <c r="EL539" s="129"/>
      <c r="EV539" s="129"/>
      <c r="FF539" s="129"/>
      <c r="FP539" s="129"/>
      <c r="FZ539" s="129"/>
      <c r="GJ539" s="129"/>
      <c r="GT539" s="129"/>
      <c r="HD539" s="129"/>
      <c r="HN539" s="129"/>
      <c r="HX539" s="129"/>
      <c r="IH539" s="129"/>
      <c r="IR539" s="129"/>
      <c r="JB539" s="129"/>
      <c r="JL539" s="129"/>
      <c r="JV539" s="129"/>
      <c r="KF539" s="129"/>
      <c r="KP539" s="129"/>
    </row>
    <row xmlns:x14ac="http://schemas.microsoft.com/office/spreadsheetml/2009/9/ac" r="540" s="3" customFormat="true" x14ac:dyDescent="0.25">
      <c r="A540" s="415"/>
      <c r="B540" s="129"/>
      <c r="L540" s="129"/>
      <c r="V540" s="129"/>
      <c r="AF540" s="129"/>
      <c r="AP540" s="129"/>
      <c r="AZ540" s="129"/>
      <c r="BJ540" s="129"/>
      <c r="BT540" s="129"/>
      <c r="CD540" s="129"/>
      <c r="CN540" s="129"/>
      <c r="CX540" s="129"/>
      <c r="DH540" s="129"/>
      <c r="DR540" s="129"/>
      <c r="DS540" s="129"/>
      <c r="EB540" s="129"/>
      <c r="EL540" s="129"/>
      <c r="EV540" s="129"/>
      <c r="FF540" s="129"/>
      <c r="FP540" s="129"/>
      <c r="FZ540" s="129"/>
      <c r="GJ540" s="129"/>
      <c r="GT540" s="129"/>
      <c r="HD540" s="129"/>
      <c r="HN540" s="129"/>
      <c r="HX540" s="129"/>
      <c r="IH540" s="129"/>
      <c r="IR540" s="129"/>
      <c r="JB540" s="129"/>
      <c r="JL540" s="129"/>
      <c r="JV540" s="129"/>
      <c r="KF540" s="129"/>
      <c r="KP540" s="129"/>
    </row>
    <row xmlns:x14ac="http://schemas.microsoft.com/office/spreadsheetml/2009/9/ac" r="541" s="3" customFormat="true" x14ac:dyDescent="0.25">
      <c r="A541" s="415"/>
      <c r="B541" s="129"/>
      <c r="L541" s="129"/>
      <c r="V541" s="129"/>
      <c r="AF541" s="129"/>
      <c r="AP541" s="129"/>
      <c r="AZ541" s="129"/>
      <c r="BJ541" s="129"/>
      <c r="BT541" s="129"/>
      <c r="CD541" s="129"/>
      <c r="CN541" s="129"/>
      <c r="CX541" s="129"/>
      <c r="DH541" s="129"/>
      <c r="DR541" s="129"/>
      <c r="DS541" s="129"/>
      <c r="EB541" s="129"/>
      <c r="EL541" s="129"/>
      <c r="EV541" s="129"/>
      <c r="FF541" s="129"/>
      <c r="FP541" s="129"/>
      <c r="FZ541" s="129"/>
      <c r="GJ541" s="129"/>
      <c r="GT541" s="129"/>
      <c r="HD541" s="129"/>
      <c r="HN541" s="129"/>
      <c r="HX541" s="129"/>
      <c r="IH541" s="129"/>
      <c r="IR541" s="129"/>
      <c r="JB541" s="129"/>
      <c r="JL541" s="129"/>
      <c r="JV541" s="129"/>
      <c r="KF541" s="129"/>
      <c r="KP541" s="129"/>
    </row>
    <row xmlns:x14ac="http://schemas.microsoft.com/office/spreadsheetml/2009/9/ac" r="542" s="3" customFormat="true" x14ac:dyDescent="0.25">
      <c r="A542" s="415"/>
      <c r="B542" s="129"/>
      <c r="L542" s="129"/>
      <c r="V542" s="129"/>
      <c r="AF542" s="129"/>
      <c r="AP542" s="129"/>
      <c r="AZ542" s="129"/>
      <c r="BJ542" s="129"/>
      <c r="BT542" s="129"/>
      <c r="CD542" s="129"/>
      <c r="CN542" s="129"/>
      <c r="CX542" s="129"/>
      <c r="DH542" s="129"/>
      <c r="DR542" s="129"/>
      <c r="DS542" s="129"/>
      <c r="EB542" s="129"/>
      <c r="EL542" s="129"/>
      <c r="EV542" s="129"/>
      <c r="FF542" s="129"/>
      <c r="FP542" s="129"/>
      <c r="FZ542" s="129"/>
      <c r="GJ542" s="129"/>
      <c r="GT542" s="129"/>
      <c r="HD542" s="129"/>
      <c r="HN542" s="129"/>
      <c r="HX542" s="129"/>
      <c r="IH542" s="129"/>
      <c r="IR542" s="129"/>
      <c r="JB542" s="129"/>
      <c r="JL542" s="129"/>
      <c r="JV542" s="129"/>
      <c r="KF542" s="129"/>
      <c r="KP542" s="129"/>
    </row>
    <row xmlns:x14ac="http://schemas.microsoft.com/office/spreadsheetml/2009/9/ac" r="543" s="3" customFormat="true" x14ac:dyDescent="0.25">
      <c r="A543" s="415"/>
      <c r="B543" s="129"/>
      <c r="L543" s="129"/>
      <c r="V543" s="129"/>
      <c r="AF543" s="129"/>
      <c r="AP543" s="129"/>
      <c r="AZ543" s="129"/>
      <c r="BJ543" s="129"/>
      <c r="BT543" s="129"/>
      <c r="CD543" s="129"/>
      <c r="CN543" s="129"/>
      <c r="CX543" s="129"/>
      <c r="DH543" s="129"/>
      <c r="DR543" s="129"/>
      <c r="DS543" s="129"/>
      <c r="EB543" s="129"/>
      <c r="EL543" s="129"/>
      <c r="EV543" s="129"/>
      <c r="FF543" s="129"/>
      <c r="FP543" s="129"/>
      <c r="FZ543" s="129"/>
      <c r="GJ543" s="129"/>
      <c r="GT543" s="129"/>
      <c r="HD543" s="129"/>
      <c r="HN543" s="129"/>
      <c r="HX543" s="129"/>
      <c r="IH543" s="129"/>
      <c r="IR543" s="129"/>
      <c r="JB543" s="129"/>
      <c r="JL543" s="129"/>
      <c r="JV543" s="129"/>
      <c r="KF543" s="129"/>
      <c r="KP543" s="129"/>
    </row>
    <row xmlns:x14ac="http://schemas.microsoft.com/office/spreadsheetml/2009/9/ac" r="544" s="3" customFormat="true" x14ac:dyDescent="0.25">
      <c r="A544" s="415"/>
      <c r="B544" s="129"/>
      <c r="L544" s="129"/>
      <c r="V544" s="129"/>
      <c r="AF544" s="129"/>
      <c r="AP544" s="129"/>
      <c r="AZ544" s="129"/>
      <c r="BJ544" s="129"/>
      <c r="BT544" s="129"/>
      <c r="CD544" s="129"/>
      <c r="CN544" s="129"/>
      <c r="CX544" s="129"/>
      <c r="DH544" s="129"/>
      <c r="DR544" s="129"/>
      <c r="DS544" s="129"/>
      <c r="EB544" s="129"/>
      <c r="EL544" s="129"/>
      <c r="EV544" s="129"/>
      <c r="FF544" s="129"/>
      <c r="FP544" s="129"/>
      <c r="FZ544" s="129"/>
      <c r="GJ544" s="129"/>
      <c r="GT544" s="129"/>
      <c r="HD544" s="129"/>
      <c r="HN544" s="129"/>
      <c r="HX544" s="129"/>
      <c r="IH544" s="129"/>
      <c r="IR544" s="129"/>
      <c r="JB544" s="129"/>
      <c r="JL544" s="129"/>
      <c r="JV544" s="129"/>
      <c r="KF544" s="129"/>
      <c r="KP544" s="129"/>
    </row>
    <row xmlns:x14ac="http://schemas.microsoft.com/office/spreadsheetml/2009/9/ac" r="545" s="3" customFormat="true" x14ac:dyDescent="0.25">
      <c r="A545" s="415"/>
      <c r="B545" s="129"/>
      <c r="L545" s="129"/>
      <c r="V545" s="129"/>
      <c r="AF545" s="129"/>
      <c r="AP545" s="129"/>
      <c r="AZ545" s="129"/>
      <c r="BJ545" s="129"/>
      <c r="BT545" s="129"/>
      <c r="CD545" s="129"/>
      <c r="CN545" s="129"/>
      <c r="CX545" s="129"/>
      <c r="DH545" s="129"/>
      <c r="DR545" s="129"/>
      <c r="DS545" s="129"/>
      <c r="EB545" s="129"/>
      <c r="EL545" s="129"/>
      <c r="EV545" s="129"/>
      <c r="FF545" s="129"/>
      <c r="FP545" s="129"/>
      <c r="FZ545" s="129"/>
      <c r="GJ545" s="129"/>
      <c r="GT545" s="129"/>
      <c r="HD545" s="129"/>
      <c r="HN545" s="129"/>
      <c r="HX545" s="129"/>
      <c r="IH545" s="129"/>
      <c r="IR545" s="129"/>
      <c r="JB545" s="129"/>
      <c r="JL545" s="129"/>
      <c r="JV545" s="129"/>
      <c r="KF545" s="129"/>
      <c r="KP545" s="129"/>
    </row>
    <row xmlns:x14ac="http://schemas.microsoft.com/office/spreadsheetml/2009/9/ac" r="546" s="3" customFormat="true" x14ac:dyDescent="0.25">
      <c r="A546" s="415"/>
      <c r="B546" s="129"/>
      <c r="L546" s="129"/>
      <c r="V546" s="129"/>
      <c r="AF546" s="129"/>
      <c r="AP546" s="129"/>
      <c r="AZ546" s="129"/>
      <c r="BJ546" s="129"/>
      <c r="BT546" s="129"/>
      <c r="CD546" s="129"/>
      <c r="CN546" s="129"/>
      <c r="CX546" s="129"/>
      <c r="DH546" s="129"/>
      <c r="DR546" s="129"/>
      <c r="DS546" s="129"/>
      <c r="EB546" s="129"/>
      <c r="EL546" s="129"/>
      <c r="EV546" s="129"/>
      <c r="FF546" s="129"/>
      <c r="FP546" s="129"/>
      <c r="FZ546" s="129"/>
      <c r="GJ546" s="129"/>
      <c r="GT546" s="129"/>
      <c r="HD546" s="129"/>
      <c r="HN546" s="129"/>
      <c r="HX546" s="129"/>
      <c r="IH546" s="129"/>
      <c r="IR546" s="129"/>
      <c r="JB546" s="129"/>
      <c r="JL546" s="129"/>
      <c r="JV546" s="129"/>
      <c r="KF546" s="129"/>
      <c r="KP546" s="129"/>
    </row>
    <row xmlns:x14ac="http://schemas.microsoft.com/office/spreadsheetml/2009/9/ac" r="547" s="3" customFormat="true" x14ac:dyDescent="0.25">
      <c r="A547" s="415"/>
      <c r="B547" s="129"/>
      <c r="L547" s="129"/>
      <c r="V547" s="129"/>
      <c r="AF547" s="129"/>
      <c r="AP547" s="129"/>
      <c r="AZ547" s="129"/>
      <c r="BJ547" s="129"/>
      <c r="BT547" s="129"/>
      <c r="CD547" s="129"/>
      <c r="CN547" s="129"/>
      <c r="CX547" s="129"/>
      <c r="DH547" s="129"/>
      <c r="DR547" s="129"/>
      <c r="DS547" s="129"/>
      <c r="EB547" s="129"/>
      <c r="EL547" s="129"/>
      <c r="EV547" s="129"/>
      <c r="FF547" s="129"/>
      <c r="FP547" s="129"/>
      <c r="FZ547" s="129"/>
      <c r="GJ547" s="129"/>
      <c r="GT547" s="129"/>
      <c r="HD547" s="129"/>
      <c r="HN547" s="129"/>
      <c r="HX547" s="129"/>
      <c r="IH547" s="129"/>
      <c r="IR547" s="129"/>
      <c r="JB547" s="129"/>
      <c r="JL547" s="129"/>
      <c r="JV547" s="129"/>
      <c r="KF547" s="129"/>
      <c r="KP547" s="129"/>
    </row>
    <row xmlns:x14ac="http://schemas.microsoft.com/office/spreadsheetml/2009/9/ac" r="548" s="3" customFormat="true" x14ac:dyDescent="0.25">
      <c r="A548" s="415"/>
      <c r="B548" s="129"/>
      <c r="L548" s="129"/>
      <c r="V548" s="129"/>
      <c r="AF548" s="129"/>
      <c r="AP548" s="129"/>
      <c r="AZ548" s="129"/>
      <c r="BJ548" s="129"/>
      <c r="BT548" s="129"/>
      <c r="CD548" s="129"/>
      <c r="CN548" s="129"/>
      <c r="CX548" s="129"/>
      <c r="DH548" s="129"/>
      <c r="DR548" s="129"/>
      <c r="DS548" s="129"/>
      <c r="EB548" s="129"/>
      <c r="EL548" s="129"/>
      <c r="EV548" s="129"/>
      <c r="FF548" s="129"/>
      <c r="FP548" s="129"/>
      <c r="FZ548" s="129"/>
      <c r="GJ548" s="129"/>
      <c r="GT548" s="129"/>
      <c r="HD548" s="129"/>
      <c r="HN548" s="129"/>
      <c r="HX548" s="129"/>
      <c r="IH548" s="129"/>
      <c r="IR548" s="129"/>
      <c r="JB548" s="129"/>
      <c r="JL548" s="129"/>
      <c r="JV548" s="129"/>
      <c r="KF548" s="129"/>
      <c r="KP548" s="129"/>
    </row>
    <row xmlns:x14ac="http://schemas.microsoft.com/office/spreadsheetml/2009/9/ac" r="549" s="3" customFormat="true" x14ac:dyDescent="0.25">
      <c r="A549" s="415"/>
      <c r="B549" s="129"/>
      <c r="L549" s="129"/>
      <c r="V549" s="129"/>
      <c r="AF549" s="129"/>
      <c r="AP549" s="129"/>
      <c r="AZ549" s="129"/>
      <c r="BJ549" s="129"/>
      <c r="BT549" s="129"/>
      <c r="CD549" s="129"/>
      <c r="CN549" s="129"/>
      <c r="CX549" s="129"/>
      <c r="DH549" s="129"/>
      <c r="DR549" s="129"/>
      <c r="DS549" s="129"/>
      <c r="EB549" s="129"/>
      <c r="EL549" s="129"/>
      <c r="EV549" s="129"/>
      <c r="FF549" s="129"/>
      <c r="FP549" s="129"/>
      <c r="FZ549" s="129"/>
      <c r="GJ549" s="129"/>
      <c r="GT549" s="129"/>
      <c r="HD549" s="129"/>
      <c r="HN549" s="129"/>
      <c r="HX549" s="129"/>
      <c r="IH549" s="129"/>
      <c r="IR549" s="129"/>
      <c r="JB549" s="129"/>
      <c r="JL549" s="129"/>
      <c r="JV549" s="129"/>
      <c r="KF549" s="129"/>
      <c r="KP549" s="129"/>
    </row>
    <row xmlns:x14ac="http://schemas.microsoft.com/office/spreadsheetml/2009/9/ac" r="550" s="3" customFormat="true" x14ac:dyDescent="0.25">
      <c r="A550" s="415"/>
      <c r="B550" s="129"/>
      <c r="L550" s="129"/>
      <c r="V550" s="129"/>
      <c r="AF550" s="129"/>
      <c r="AP550" s="129"/>
      <c r="AZ550" s="129"/>
      <c r="BJ550" s="129"/>
      <c r="BT550" s="129"/>
      <c r="CD550" s="129"/>
      <c r="CN550" s="129"/>
      <c r="CX550" s="129"/>
      <c r="DH550" s="129"/>
      <c r="DR550" s="129"/>
      <c r="DS550" s="129"/>
      <c r="EB550" s="129"/>
      <c r="EL550" s="129"/>
      <c r="EV550" s="129"/>
      <c r="FF550" s="129"/>
      <c r="FP550" s="129"/>
      <c r="FZ550" s="129"/>
      <c r="GJ550" s="129"/>
      <c r="GT550" s="129"/>
      <c r="HD550" s="129"/>
      <c r="HN550" s="129"/>
      <c r="HX550" s="129"/>
      <c r="IH550" s="129"/>
      <c r="IR550" s="129"/>
      <c r="JB550" s="129"/>
      <c r="JL550" s="129"/>
      <c r="JV550" s="129"/>
      <c r="KF550" s="129"/>
      <c r="KP550" s="129"/>
    </row>
    <row xmlns:x14ac="http://schemas.microsoft.com/office/spreadsheetml/2009/9/ac" r="551" s="3" customFormat="true" x14ac:dyDescent="0.25">
      <c r="A551" s="415"/>
      <c r="B551" s="129"/>
      <c r="L551" s="129"/>
      <c r="V551" s="129"/>
      <c r="AF551" s="129"/>
      <c r="AP551" s="129"/>
      <c r="AZ551" s="129"/>
      <c r="BJ551" s="129"/>
      <c r="BT551" s="129"/>
      <c r="CD551" s="129"/>
      <c r="CN551" s="129"/>
      <c r="CX551" s="129"/>
      <c r="DH551" s="129"/>
      <c r="DR551" s="129"/>
      <c r="DS551" s="129"/>
      <c r="EB551" s="129"/>
      <c r="EL551" s="129"/>
      <c r="EV551" s="129"/>
      <c r="FF551" s="129"/>
      <c r="FP551" s="129"/>
      <c r="FZ551" s="129"/>
      <c r="GJ551" s="129"/>
      <c r="GT551" s="129"/>
      <c r="HD551" s="129"/>
      <c r="HN551" s="129"/>
      <c r="HX551" s="129"/>
      <c r="IH551" s="129"/>
      <c r="IR551" s="129"/>
      <c r="JB551" s="129"/>
      <c r="JL551" s="129"/>
      <c r="JV551" s="129"/>
      <c r="KF551" s="129"/>
      <c r="KP551" s="129"/>
    </row>
    <row xmlns:x14ac="http://schemas.microsoft.com/office/spreadsheetml/2009/9/ac" r="552" s="3" customFormat="true" x14ac:dyDescent="0.25">
      <c r="A552" s="415"/>
      <c r="B552" s="129"/>
      <c r="L552" s="129"/>
      <c r="V552" s="129"/>
      <c r="AF552" s="129"/>
      <c r="AP552" s="129"/>
      <c r="AZ552" s="129"/>
      <c r="BJ552" s="129"/>
      <c r="BT552" s="129"/>
      <c r="CD552" s="129"/>
      <c r="CN552" s="129"/>
      <c r="CX552" s="129"/>
      <c r="DH552" s="129"/>
      <c r="DR552" s="129"/>
      <c r="DS552" s="129"/>
      <c r="EB552" s="129"/>
      <c r="EL552" s="129"/>
      <c r="EV552" s="129"/>
      <c r="FF552" s="129"/>
      <c r="FP552" s="129"/>
      <c r="FZ552" s="129"/>
      <c r="GJ552" s="129"/>
      <c r="GT552" s="129"/>
      <c r="HD552" s="129"/>
      <c r="HN552" s="129"/>
      <c r="HX552" s="129"/>
      <c r="IH552" s="129"/>
      <c r="IR552" s="129"/>
      <c r="JB552" s="129"/>
      <c r="JL552" s="129"/>
      <c r="JV552" s="129"/>
      <c r="KF552" s="129"/>
      <c r="KP552" s="129"/>
    </row>
    <row xmlns:x14ac="http://schemas.microsoft.com/office/spreadsheetml/2009/9/ac" r="553" s="3" customFormat="true" x14ac:dyDescent="0.25">
      <c r="A553" s="415"/>
      <c r="B553" s="129"/>
      <c r="L553" s="129"/>
      <c r="V553" s="129"/>
      <c r="AF553" s="129"/>
      <c r="AP553" s="129"/>
      <c r="AZ553" s="129"/>
      <c r="BJ553" s="129"/>
      <c r="BT553" s="129"/>
      <c r="CD553" s="129"/>
      <c r="CN553" s="129"/>
      <c r="CX553" s="129"/>
      <c r="DH553" s="129"/>
      <c r="DR553" s="129"/>
      <c r="DS553" s="129"/>
      <c r="EB553" s="129"/>
      <c r="EL553" s="129"/>
      <c r="EV553" s="129"/>
      <c r="FF553" s="129"/>
      <c r="FP553" s="129"/>
      <c r="FZ553" s="129"/>
      <c r="GJ553" s="129"/>
      <c r="GT553" s="129"/>
      <c r="HD553" s="129"/>
      <c r="HN553" s="129"/>
      <c r="HX553" s="129"/>
      <c r="IH553" s="129"/>
      <c r="IR553" s="129"/>
      <c r="JB553" s="129"/>
      <c r="JL553" s="129"/>
      <c r="JV553" s="129"/>
      <c r="KF553" s="129"/>
      <c r="KP553" s="129"/>
    </row>
    <row xmlns:x14ac="http://schemas.microsoft.com/office/spreadsheetml/2009/9/ac" r="554" s="3" customFormat="true" x14ac:dyDescent="0.25">
      <c r="A554" s="415"/>
      <c r="B554" s="129"/>
      <c r="L554" s="129"/>
      <c r="V554" s="129"/>
      <c r="AF554" s="129"/>
      <c r="AP554" s="129"/>
      <c r="AZ554" s="129"/>
      <c r="BJ554" s="129"/>
      <c r="BT554" s="129"/>
      <c r="CD554" s="129"/>
      <c r="CN554" s="129"/>
      <c r="CX554" s="129"/>
      <c r="DH554" s="129"/>
      <c r="DR554" s="129"/>
      <c r="DS554" s="129"/>
      <c r="EB554" s="129"/>
      <c r="EL554" s="129"/>
      <c r="EV554" s="129"/>
      <c r="FF554" s="129"/>
      <c r="FP554" s="129"/>
      <c r="FZ554" s="129"/>
      <c r="GJ554" s="129"/>
      <c r="GT554" s="129"/>
      <c r="HD554" s="129"/>
      <c r="HN554" s="129"/>
      <c r="HX554" s="129"/>
      <c r="IH554" s="129"/>
      <c r="IR554" s="129"/>
      <c r="JB554" s="129"/>
      <c r="JL554" s="129"/>
      <c r="JV554" s="129"/>
      <c r="KF554" s="129"/>
      <c r="KP554" s="129"/>
    </row>
    <row xmlns:x14ac="http://schemas.microsoft.com/office/spreadsheetml/2009/9/ac" r="555" s="3" customFormat="true" x14ac:dyDescent="0.25">
      <c r="A555" s="415"/>
      <c r="B555" s="129"/>
      <c r="L555" s="129"/>
      <c r="V555" s="129"/>
      <c r="AF555" s="129"/>
      <c r="AP555" s="129"/>
      <c r="AZ555" s="129"/>
      <c r="BJ555" s="129"/>
      <c r="BT555" s="129"/>
      <c r="CD555" s="129"/>
      <c r="CN555" s="129"/>
      <c r="CX555" s="129"/>
      <c r="DH555" s="129"/>
      <c r="DR555" s="129"/>
      <c r="DS555" s="129"/>
      <c r="EB555" s="129"/>
      <c r="EL555" s="129"/>
      <c r="EV555" s="129"/>
      <c r="FF555" s="129"/>
      <c r="FP555" s="129"/>
      <c r="FZ555" s="129"/>
      <c r="GJ555" s="129"/>
      <c r="GT555" s="129"/>
      <c r="HD555" s="129"/>
      <c r="HN555" s="129"/>
      <c r="HX555" s="129"/>
      <c r="IH555" s="129"/>
      <c r="IR555" s="129"/>
      <c r="JB555" s="129"/>
      <c r="JL555" s="129"/>
      <c r="JV555" s="129"/>
      <c r="KF555" s="129"/>
      <c r="KP555" s="129"/>
    </row>
    <row xmlns:x14ac="http://schemas.microsoft.com/office/spreadsheetml/2009/9/ac" r="556" s="3" customFormat="true" x14ac:dyDescent="0.25">
      <c r="A556" s="415"/>
      <c r="B556" s="129"/>
      <c r="L556" s="129"/>
      <c r="V556" s="129"/>
      <c r="AF556" s="129"/>
      <c r="AP556" s="129"/>
      <c r="AZ556" s="129"/>
      <c r="BJ556" s="129"/>
      <c r="BT556" s="129"/>
      <c r="CD556" s="129"/>
      <c r="CN556" s="129"/>
      <c r="CX556" s="129"/>
      <c r="DH556" s="129"/>
      <c r="DR556" s="129"/>
      <c r="DS556" s="129"/>
      <c r="EB556" s="129"/>
      <c r="EL556" s="129"/>
      <c r="EV556" s="129"/>
      <c r="FF556" s="129"/>
      <c r="FP556" s="129"/>
      <c r="FZ556" s="129"/>
      <c r="GJ556" s="129"/>
      <c r="GT556" s="129"/>
      <c r="HD556" s="129"/>
      <c r="HN556" s="129"/>
      <c r="HX556" s="129"/>
      <c r="IH556" s="129"/>
      <c r="IR556" s="129"/>
      <c r="JB556" s="129"/>
      <c r="JL556" s="129"/>
      <c r="JV556" s="129"/>
      <c r="KF556" s="129"/>
      <c r="KP556" s="129"/>
    </row>
    <row xmlns:x14ac="http://schemas.microsoft.com/office/spreadsheetml/2009/9/ac" r="557" s="3" customFormat="true" x14ac:dyDescent="0.25">
      <c r="A557" s="415"/>
      <c r="B557" s="129"/>
      <c r="L557" s="129"/>
      <c r="V557" s="129"/>
      <c r="AF557" s="129"/>
      <c r="AP557" s="129"/>
      <c r="AZ557" s="129"/>
      <c r="BJ557" s="129"/>
      <c r="BT557" s="129"/>
      <c r="CD557" s="129"/>
      <c r="CN557" s="129"/>
      <c r="CX557" s="129"/>
      <c r="DH557" s="129"/>
      <c r="DR557" s="129"/>
      <c r="DS557" s="129"/>
      <c r="EB557" s="129"/>
      <c r="EL557" s="129"/>
      <c r="EV557" s="129"/>
      <c r="FF557" s="129"/>
      <c r="FP557" s="129"/>
      <c r="FZ557" s="129"/>
      <c r="GJ557" s="129"/>
      <c r="GT557" s="129"/>
      <c r="HD557" s="129"/>
      <c r="HN557" s="129"/>
      <c r="HX557" s="129"/>
      <c r="IH557" s="129"/>
      <c r="IR557" s="129"/>
      <c r="JB557" s="129"/>
      <c r="JL557" s="129"/>
      <c r="JV557" s="129"/>
      <c r="KF557" s="129"/>
      <c r="KP557" s="129"/>
    </row>
    <row xmlns:x14ac="http://schemas.microsoft.com/office/spreadsheetml/2009/9/ac" r="558" s="3" customFormat="true" x14ac:dyDescent="0.25">
      <c r="A558" s="415"/>
      <c r="B558" s="129"/>
      <c r="L558" s="129"/>
      <c r="V558" s="129"/>
      <c r="AF558" s="129"/>
      <c r="AP558" s="129"/>
      <c r="AZ558" s="129"/>
      <c r="BJ558" s="129"/>
      <c r="BT558" s="129"/>
      <c r="CD558" s="129"/>
      <c r="CN558" s="129"/>
      <c r="CX558" s="129"/>
      <c r="DH558" s="129"/>
      <c r="DR558" s="129"/>
      <c r="DS558" s="129"/>
      <c r="EB558" s="129"/>
      <c r="EL558" s="129"/>
      <c r="EV558" s="129"/>
      <c r="FF558" s="129"/>
      <c r="FP558" s="129"/>
      <c r="FZ558" s="129"/>
      <c r="GJ558" s="129"/>
      <c r="GT558" s="129"/>
      <c r="HD558" s="129"/>
      <c r="HN558" s="129"/>
      <c r="HX558" s="129"/>
      <c r="IH558" s="129"/>
      <c r="IR558" s="129"/>
      <c r="JB558" s="129"/>
      <c r="JL558" s="129"/>
      <c r="JV558" s="129"/>
      <c r="KF558" s="129"/>
      <c r="KP558" s="129"/>
    </row>
    <row xmlns:x14ac="http://schemas.microsoft.com/office/spreadsheetml/2009/9/ac" r="559" s="3" customFormat="true" x14ac:dyDescent="0.25">
      <c r="A559" s="415"/>
      <c r="B559" s="129"/>
      <c r="L559" s="129"/>
      <c r="V559" s="129"/>
      <c r="AF559" s="129"/>
      <c r="AP559" s="129"/>
      <c r="AZ559" s="129"/>
      <c r="BJ559" s="129"/>
      <c r="BT559" s="129"/>
      <c r="CD559" s="129"/>
      <c r="CN559" s="129"/>
      <c r="CX559" s="129"/>
      <c r="DH559" s="129"/>
      <c r="DR559" s="129"/>
      <c r="DS559" s="129"/>
      <c r="EB559" s="129"/>
      <c r="EL559" s="129"/>
      <c r="EV559" s="129"/>
      <c r="FF559" s="129"/>
      <c r="FP559" s="129"/>
      <c r="FZ559" s="129"/>
      <c r="GJ559" s="129"/>
      <c r="GT559" s="129"/>
      <c r="HD559" s="129"/>
      <c r="HN559" s="129"/>
      <c r="HX559" s="129"/>
      <c r="IH559" s="129"/>
      <c r="IR559" s="129"/>
      <c r="JB559" s="129"/>
      <c r="JL559" s="129"/>
      <c r="JV559" s="129"/>
      <c r="KF559" s="129"/>
      <c r="KP559" s="129"/>
    </row>
    <row xmlns:x14ac="http://schemas.microsoft.com/office/spreadsheetml/2009/9/ac" r="560" s="3" customFormat="true" x14ac:dyDescent="0.25">
      <c r="A560" s="415"/>
      <c r="B560" s="129"/>
      <c r="L560" s="129"/>
      <c r="V560" s="129"/>
      <c r="AF560" s="129"/>
      <c r="AP560" s="129"/>
      <c r="AZ560" s="129"/>
      <c r="BJ560" s="129"/>
      <c r="BT560" s="129"/>
      <c r="CD560" s="129"/>
      <c r="CN560" s="129"/>
      <c r="CX560" s="129"/>
      <c r="DH560" s="129"/>
      <c r="DR560" s="129"/>
      <c r="DS560" s="129"/>
      <c r="EB560" s="129"/>
      <c r="EL560" s="129"/>
      <c r="EV560" s="129"/>
      <c r="FF560" s="129"/>
      <c r="FP560" s="129"/>
      <c r="FZ560" s="129"/>
      <c r="GJ560" s="129"/>
      <c r="GT560" s="129"/>
      <c r="HD560" s="129"/>
      <c r="HN560" s="129"/>
      <c r="HX560" s="129"/>
      <c r="IH560" s="129"/>
      <c r="IR560" s="129"/>
      <c r="JB560" s="129"/>
      <c r="JL560" s="129"/>
      <c r="JV560" s="129"/>
      <c r="KF560" s="129"/>
      <c r="KP560" s="129"/>
    </row>
    <row xmlns:x14ac="http://schemas.microsoft.com/office/spreadsheetml/2009/9/ac" r="561" s="3" customFormat="true" x14ac:dyDescent="0.25">
      <c r="A561" s="415"/>
      <c r="B561" s="129"/>
      <c r="L561" s="129"/>
      <c r="V561" s="129"/>
      <c r="AF561" s="129"/>
      <c r="AP561" s="129"/>
      <c r="AZ561" s="129"/>
      <c r="BJ561" s="129"/>
      <c r="BT561" s="129"/>
      <c r="CD561" s="129"/>
      <c r="CN561" s="129"/>
      <c r="CX561" s="129"/>
      <c r="DH561" s="129"/>
      <c r="DR561" s="129"/>
      <c r="DS561" s="129"/>
      <c r="EB561" s="129"/>
      <c r="EL561" s="129"/>
      <c r="EV561" s="129"/>
      <c r="FF561" s="129"/>
      <c r="FP561" s="129"/>
      <c r="FZ561" s="129"/>
      <c r="GJ561" s="129"/>
      <c r="GT561" s="129"/>
      <c r="HD561" s="129"/>
      <c r="HN561" s="129"/>
      <c r="HX561" s="129"/>
      <c r="IH561" s="129"/>
      <c r="IR561" s="129"/>
      <c r="JB561" s="129"/>
      <c r="JL561" s="129"/>
      <c r="JV561" s="129"/>
      <c r="KF561" s="129"/>
      <c r="KP561" s="129"/>
    </row>
    <row xmlns:x14ac="http://schemas.microsoft.com/office/spreadsheetml/2009/9/ac" r="562" s="3" customFormat="true" x14ac:dyDescent="0.25">
      <c r="A562" s="415"/>
      <c r="B562" s="129"/>
      <c r="L562" s="129"/>
      <c r="V562" s="129"/>
      <c r="AF562" s="129"/>
      <c r="AP562" s="129"/>
      <c r="AZ562" s="129"/>
      <c r="BJ562" s="129"/>
      <c r="BT562" s="129"/>
      <c r="CD562" s="129"/>
      <c r="CN562" s="129"/>
      <c r="CX562" s="129"/>
      <c r="DH562" s="129"/>
      <c r="DR562" s="129"/>
      <c r="DS562" s="129"/>
      <c r="EB562" s="129"/>
      <c r="EL562" s="129"/>
      <c r="EV562" s="129"/>
      <c r="FF562" s="129"/>
      <c r="FP562" s="129"/>
      <c r="FZ562" s="129"/>
      <c r="GJ562" s="129"/>
      <c r="GT562" s="129"/>
      <c r="HD562" s="129"/>
      <c r="HN562" s="129"/>
      <c r="HX562" s="129"/>
      <c r="IH562" s="129"/>
      <c r="IR562" s="129"/>
      <c r="JB562" s="129"/>
      <c r="JL562" s="129"/>
      <c r="JV562" s="129"/>
      <c r="KF562" s="129"/>
      <c r="KP562" s="129"/>
    </row>
    <row xmlns:x14ac="http://schemas.microsoft.com/office/spreadsheetml/2009/9/ac" r="563" s="3" customFormat="true" x14ac:dyDescent="0.25">
      <c r="A563" s="415"/>
      <c r="B563" s="129"/>
      <c r="L563" s="129"/>
      <c r="V563" s="129"/>
      <c r="AF563" s="129"/>
      <c r="AP563" s="129"/>
      <c r="AZ563" s="129"/>
      <c r="BJ563" s="129"/>
      <c r="BT563" s="129"/>
      <c r="CD563" s="129"/>
      <c r="CN563" s="129"/>
      <c r="CX563" s="129"/>
      <c r="DH563" s="129"/>
      <c r="DR563" s="129"/>
      <c r="DS563" s="129"/>
      <c r="EB563" s="129"/>
      <c r="EL563" s="129"/>
      <c r="EV563" s="129"/>
      <c r="FF563" s="129"/>
      <c r="FP563" s="129"/>
      <c r="FZ563" s="129"/>
      <c r="GJ563" s="129"/>
      <c r="GT563" s="129"/>
      <c r="HD563" s="129"/>
      <c r="HN563" s="129"/>
      <c r="HX563" s="129"/>
      <c r="IH563" s="129"/>
      <c r="IR563" s="129"/>
      <c r="JB563" s="129"/>
      <c r="JL563" s="129"/>
      <c r="JV563" s="129"/>
      <c r="KF563" s="129"/>
      <c r="KP563" s="129"/>
    </row>
    <row xmlns:x14ac="http://schemas.microsoft.com/office/spreadsheetml/2009/9/ac" r="564" s="3" customFormat="true" x14ac:dyDescent="0.25">
      <c r="A564" s="415"/>
      <c r="B564" s="129"/>
      <c r="L564" s="129"/>
      <c r="V564" s="129"/>
      <c r="AF564" s="129"/>
      <c r="AP564" s="129"/>
      <c r="AZ564" s="129"/>
      <c r="BJ564" s="129"/>
      <c r="BT564" s="129"/>
      <c r="CD564" s="129"/>
      <c r="CN564" s="129"/>
      <c r="CX564" s="129"/>
      <c r="DH564" s="129"/>
      <c r="DR564" s="129"/>
      <c r="DS564" s="129"/>
      <c r="EB564" s="129"/>
      <c r="EL564" s="129"/>
      <c r="EV564" s="129"/>
      <c r="FF564" s="129"/>
      <c r="FP564" s="129"/>
      <c r="FZ564" s="129"/>
      <c r="GJ564" s="129"/>
      <c r="GT564" s="129"/>
      <c r="HD564" s="129"/>
      <c r="HN564" s="129"/>
      <c r="HX564" s="129"/>
      <c r="IH564" s="129"/>
      <c r="IR564" s="129"/>
      <c r="JB564" s="129"/>
      <c r="JL564" s="129"/>
      <c r="JV564" s="129"/>
      <c r="KF564" s="129"/>
      <c r="KP564" s="129"/>
    </row>
    <row xmlns:x14ac="http://schemas.microsoft.com/office/spreadsheetml/2009/9/ac" r="565" s="3" customFormat="true" x14ac:dyDescent="0.25">
      <c r="A565" s="415"/>
      <c r="B565" s="129"/>
      <c r="L565" s="129"/>
      <c r="V565" s="129"/>
      <c r="AF565" s="129"/>
      <c r="AP565" s="129"/>
      <c r="AZ565" s="129"/>
      <c r="BJ565" s="129"/>
      <c r="BT565" s="129"/>
      <c r="CD565" s="129"/>
      <c r="CN565" s="129"/>
      <c r="CX565" s="129"/>
      <c r="DH565" s="129"/>
      <c r="DR565" s="129"/>
      <c r="DS565" s="129"/>
      <c r="EB565" s="129"/>
      <c r="EL565" s="129"/>
      <c r="EV565" s="129"/>
      <c r="FF565" s="129"/>
      <c r="FP565" s="129"/>
      <c r="FZ565" s="129"/>
      <c r="GJ565" s="129"/>
      <c r="GT565" s="129"/>
      <c r="HD565" s="129"/>
      <c r="HN565" s="129"/>
      <c r="HX565" s="129"/>
      <c r="IH565" s="129"/>
      <c r="IR565" s="129"/>
      <c r="JB565" s="129"/>
      <c r="JL565" s="129"/>
      <c r="JV565" s="129"/>
      <c r="KF565" s="129"/>
      <c r="KP565" s="129"/>
    </row>
    <row xmlns:x14ac="http://schemas.microsoft.com/office/spreadsheetml/2009/9/ac" r="566" s="3" customFormat="true" x14ac:dyDescent="0.25">
      <c r="A566" s="415"/>
      <c r="B566" s="129"/>
      <c r="L566" s="129"/>
      <c r="V566" s="129"/>
      <c r="AF566" s="129"/>
      <c r="AP566" s="129"/>
      <c r="AZ566" s="129"/>
      <c r="BJ566" s="129"/>
      <c r="BT566" s="129"/>
      <c r="CD566" s="129"/>
      <c r="CN566" s="129"/>
      <c r="CX566" s="129"/>
      <c r="DH566" s="129"/>
      <c r="DR566" s="129"/>
      <c r="DS566" s="129"/>
      <c r="EB566" s="129"/>
      <c r="EL566" s="129"/>
      <c r="EV566" s="129"/>
      <c r="FF566" s="129"/>
      <c r="FP566" s="129"/>
      <c r="FZ566" s="129"/>
      <c r="GJ566" s="129"/>
      <c r="GT566" s="129"/>
      <c r="HD566" s="129"/>
      <c r="HN566" s="129"/>
      <c r="HX566" s="129"/>
      <c r="IH566" s="129"/>
      <c r="IR566" s="129"/>
      <c r="JB566" s="129"/>
      <c r="JL566" s="129"/>
      <c r="JV566" s="129"/>
      <c r="KF566" s="129"/>
      <c r="KP566" s="129"/>
    </row>
    <row xmlns:x14ac="http://schemas.microsoft.com/office/spreadsheetml/2009/9/ac" r="567" s="3" customFormat="true" x14ac:dyDescent="0.25">
      <c r="A567" s="415"/>
      <c r="B567" s="129"/>
      <c r="L567" s="129"/>
      <c r="V567" s="129"/>
      <c r="AF567" s="129"/>
      <c r="AP567" s="129"/>
      <c r="AZ567" s="129"/>
      <c r="BJ567" s="129"/>
      <c r="BT567" s="129"/>
      <c r="CD567" s="129"/>
      <c r="CN567" s="129"/>
      <c r="CX567" s="129"/>
      <c r="DH567" s="129"/>
      <c r="DR567" s="129"/>
      <c r="DS567" s="129"/>
      <c r="EB567" s="129"/>
      <c r="EL567" s="129"/>
      <c r="EV567" s="129"/>
      <c r="FF567" s="129"/>
      <c r="FP567" s="129"/>
      <c r="FZ567" s="129"/>
      <c r="GJ567" s="129"/>
      <c r="GT567" s="129"/>
      <c r="HD567" s="129"/>
      <c r="HN567" s="129"/>
      <c r="HX567" s="129"/>
      <c r="IH567" s="129"/>
      <c r="IR567" s="129"/>
      <c r="JB567" s="129"/>
      <c r="JL567" s="129"/>
      <c r="JV567" s="129"/>
      <c r="KF567" s="129"/>
      <c r="KP567" s="129"/>
    </row>
    <row xmlns:x14ac="http://schemas.microsoft.com/office/spreadsheetml/2009/9/ac" r="568" s="3" customFormat="true" x14ac:dyDescent="0.25">
      <c r="A568" s="415"/>
      <c r="B568" s="129"/>
      <c r="L568" s="129"/>
      <c r="V568" s="129"/>
      <c r="AF568" s="129"/>
      <c r="AP568" s="129"/>
      <c r="AZ568" s="129"/>
      <c r="BJ568" s="129"/>
      <c r="BT568" s="129"/>
      <c r="CD568" s="129"/>
      <c r="CN568" s="129"/>
      <c r="CX568" s="129"/>
      <c r="DH568" s="129"/>
      <c r="DR568" s="129"/>
      <c r="DS568" s="129"/>
      <c r="EB568" s="129"/>
      <c r="EL568" s="129"/>
      <c r="EV568" s="129"/>
      <c r="FF568" s="129"/>
      <c r="FP568" s="129"/>
      <c r="FZ568" s="129"/>
      <c r="GJ568" s="129"/>
      <c r="GT568" s="129"/>
      <c r="HD568" s="129"/>
      <c r="HN568" s="129"/>
      <c r="HX568" s="129"/>
      <c r="IH568" s="129"/>
      <c r="IR568" s="129"/>
      <c r="JB568" s="129"/>
      <c r="JL568" s="129"/>
      <c r="JV568" s="129"/>
      <c r="KF568" s="129"/>
      <c r="KP568" s="129"/>
    </row>
    <row xmlns:x14ac="http://schemas.microsoft.com/office/spreadsheetml/2009/9/ac" r="569" s="3" customFormat="true" x14ac:dyDescent="0.25">
      <c r="A569" s="415"/>
      <c r="B569" s="129"/>
      <c r="L569" s="129"/>
      <c r="V569" s="129"/>
      <c r="AF569" s="129"/>
      <c r="AP569" s="129"/>
      <c r="AZ569" s="129"/>
      <c r="BJ569" s="129"/>
      <c r="BT569" s="129"/>
      <c r="CD569" s="129"/>
      <c r="CN569" s="129"/>
      <c r="CX569" s="129"/>
      <c r="DH569" s="129"/>
      <c r="DR569" s="129"/>
      <c r="DS569" s="129"/>
      <c r="EB569" s="129"/>
      <c r="EL569" s="129"/>
      <c r="EV569" s="129"/>
      <c r="FF569" s="129"/>
      <c r="FP569" s="129"/>
      <c r="FZ569" s="129"/>
      <c r="GJ569" s="129"/>
      <c r="GT569" s="129"/>
      <c r="HD569" s="129"/>
      <c r="HN569" s="129"/>
      <c r="HX569" s="129"/>
      <c r="IH569" s="129"/>
      <c r="IR569" s="129"/>
      <c r="JB569" s="129"/>
      <c r="JL569" s="129"/>
      <c r="JV569" s="129"/>
      <c r="KF569" s="129"/>
      <c r="KP569" s="129"/>
    </row>
    <row xmlns:x14ac="http://schemas.microsoft.com/office/spreadsheetml/2009/9/ac" r="570" s="3" customFormat="true" x14ac:dyDescent="0.25">
      <c r="A570" s="415"/>
      <c r="B570" s="129"/>
      <c r="L570" s="129"/>
      <c r="V570" s="129"/>
      <c r="AF570" s="129"/>
      <c r="AP570" s="129"/>
      <c r="AZ570" s="129"/>
      <c r="BJ570" s="129"/>
      <c r="BT570" s="129"/>
      <c r="CD570" s="129"/>
      <c r="CN570" s="129"/>
      <c r="CX570" s="129"/>
      <c r="DH570" s="129"/>
      <c r="DR570" s="129"/>
      <c r="DS570" s="129"/>
      <c r="EB570" s="129"/>
      <c r="EL570" s="129"/>
      <c r="EV570" s="129"/>
      <c r="FF570" s="129"/>
      <c r="FP570" s="129"/>
      <c r="FZ570" s="129"/>
      <c r="GJ570" s="129"/>
      <c r="GT570" s="129"/>
      <c r="HD570" s="129"/>
      <c r="HN570" s="129"/>
      <c r="HX570" s="129"/>
      <c r="IH570" s="129"/>
      <c r="IR570" s="129"/>
      <c r="JB570" s="129"/>
      <c r="JL570" s="129"/>
      <c r="JV570" s="129"/>
      <c r="KF570" s="129"/>
      <c r="KP570" s="129"/>
    </row>
    <row xmlns:x14ac="http://schemas.microsoft.com/office/spreadsheetml/2009/9/ac" r="571" s="3" customFormat="true" x14ac:dyDescent="0.25">
      <c r="A571" s="415"/>
      <c r="B571" s="129"/>
      <c r="L571" s="129"/>
      <c r="V571" s="129"/>
      <c r="AF571" s="129"/>
      <c r="AP571" s="129"/>
      <c r="AZ571" s="129"/>
      <c r="BJ571" s="129"/>
      <c r="BT571" s="129"/>
      <c r="CD571" s="129"/>
      <c r="CN571" s="129"/>
      <c r="CX571" s="129"/>
      <c r="DH571" s="129"/>
      <c r="DR571" s="129"/>
      <c r="DS571" s="129"/>
      <c r="EB571" s="129"/>
      <c r="EL571" s="129"/>
      <c r="EV571" s="129"/>
      <c r="FF571" s="129"/>
      <c r="FP571" s="129"/>
      <c r="FZ571" s="129"/>
      <c r="GJ571" s="129"/>
      <c r="GT571" s="129"/>
      <c r="HD571" s="129"/>
      <c r="HN571" s="129"/>
      <c r="HX571" s="129"/>
      <c r="IH571" s="129"/>
      <c r="IR571" s="129"/>
      <c r="JB571" s="129"/>
      <c r="JL571" s="129"/>
      <c r="JV571" s="129"/>
      <c r="KF571" s="129"/>
      <c r="KP571" s="129"/>
    </row>
    <row xmlns:x14ac="http://schemas.microsoft.com/office/spreadsheetml/2009/9/ac" r="572" s="3" customFormat="true" x14ac:dyDescent="0.25">
      <c r="A572" s="415"/>
      <c r="B572" s="129"/>
      <c r="L572" s="129"/>
      <c r="V572" s="129"/>
      <c r="AF572" s="129"/>
      <c r="AP572" s="129"/>
      <c r="AZ572" s="129"/>
      <c r="BJ572" s="129"/>
      <c r="BT572" s="129"/>
      <c r="CD572" s="129"/>
      <c r="CN572" s="129"/>
      <c r="CX572" s="129"/>
      <c r="DH572" s="129"/>
      <c r="DR572" s="129"/>
      <c r="DS572" s="129"/>
      <c r="EB572" s="129"/>
      <c r="EL572" s="129"/>
      <c r="EV572" s="129"/>
      <c r="FF572" s="129"/>
      <c r="FP572" s="129"/>
      <c r="FZ572" s="129"/>
      <c r="GJ572" s="129"/>
      <c r="GT572" s="129"/>
      <c r="HD572" s="129"/>
      <c r="HN572" s="129"/>
      <c r="HX572" s="129"/>
      <c r="IH572" s="129"/>
      <c r="IR572" s="129"/>
      <c r="JB572" s="129"/>
      <c r="JL572" s="129"/>
      <c r="JV572" s="129"/>
      <c r="KF572" s="129"/>
      <c r="KP572" s="129"/>
    </row>
    <row xmlns:x14ac="http://schemas.microsoft.com/office/spreadsheetml/2009/9/ac" r="573" s="3" customFormat="true" x14ac:dyDescent="0.25">
      <c r="A573" s="415"/>
      <c r="B573" s="129"/>
      <c r="L573" s="129"/>
      <c r="V573" s="129"/>
      <c r="AF573" s="129"/>
      <c r="AP573" s="129"/>
      <c r="AZ573" s="129"/>
      <c r="BJ573" s="129"/>
      <c r="BT573" s="129"/>
      <c r="CD573" s="129"/>
      <c r="CN573" s="129"/>
      <c r="CX573" s="129"/>
      <c r="DH573" s="129"/>
      <c r="DR573" s="129"/>
      <c r="DS573" s="129"/>
      <c r="EB573" s="129"/>
      <c r="EL573" s="129"/>
      <c r="EV573" s="129"/>
      <c r="FF573" s="129"/>
      <c r="FP573" s="129"/>
      <c r="FZ573" s="129"/>
      <c r="GJ573" s="129"/>
      <c r="GT573" s="129"/>
      <c r="HD573" s="129"/>
      <c r="HN573" s="129"/>
      <c r="HX573" s="129"/>
      <c r="IH573" s="129"/>
      <c r="IR573" s="129"/>
      <c r="JB573" s="129"/>
      <c r="JL573" s="129"/>
      <c r="JV573" s="129"/>
      <c r="KF573" s="129"/>
      <c r="KP573" s="129"/>
    </row>
    <row xmlns:x14ac="http://schemas.microsoft.com/office/spreadsheetml/2009/9/ac" r="574" s="3" customFormat="true" x14ac:dyDescent="0.25">
      <c r="A574" s="415"/>
      <c r="B574" s="129"/>
      <c r="L574" s="129"/>
      <c r="V574" s="129"/>
      <c r="AF574" s="129"/>
      <c r="AP574" s="129"/>
      <c r="AZ574" s="129"/>
      <c r="BJ574" s="129"/>
      <c r="BT574" s="129"/>
      <c r="CD574" s="129"/>
      <c r="CN574" s="129"/>
      <c r="CX574" s="129"/>
      <c r="DH574" s="129"/>
      <c r="DR574" s="129"/>
      <c r="DS574" s="129"/>
      <c r="EB574" s="129"/>
      <c r="EL574" s="129"/>
      <c r="EV574" s="129"/>
      <c r="FF574" s="129"/>
      <c r="FP574" s="129"/>
      <c r="FZ574" s="129"/>
      <c r="GJ574" s="129"/>
      <c r="GT574" s="129"/>
      <c r="HD574" s="129"/>
      <c r="HN574" s="129"/>
      <c r="HX574" s="129"/>
      <c r="IH574" s="129"/>
      <c r="IR574" s="129"/>
      <c r="JB574" s="129"/>
      <c r="JL574" s="129"/>
      <c r="JV574" s="129"/>
      <c r="KF574" s="129"/>
      <c r="KP574" s="129"/>
    </row>
    <row xmlns:x14ac="http://schemas.microsoft.com/office/spreadsheetml/2009/9/ac" r="575" s="3" customFormat="true" x14ac:dyDescent="0.25">
      <c r="A575" s="415"/>
      <c r="B575" s="129"/>
      <c r="L575" s="129"/>
      <c r="V575" s="129"/>
      <c r="AF575" s="129"/>
      <c r="AP575" s="129"/>
      <c r="AZ575" s="129"/>
      <c r="BJ575" s="129"/>
      <c r="BT575" s="129"/>
      <c r="CD575" s="129"/>
      <c r="CN575" s="129"/>
      <c r="CX575" s="129"/>
      <c r="DH575" s="129"/>
      <c r="DR575" s="129"/>
      <c r="DS575" s="129"/>
      <c r="EB575" s="129"/>
      <c r="EL575" s="129"/>
      <c r="EV575" s="129"/>
      <c r="FF575" s="129"/>
      <c r="FP575" s="129"/>
      <c r="FZ575" s="129"/>
      <c r="GJ575" s="129"/>
      <c r="GT575" s="129"/>
      <c r="HD575" s="129"/>
      <c r="HN575" s="129"/>
      <c r="HX575" s="129"/>
      <c r="IH575" s="129"/>
      <c r="IR575" s="129"/>
      <c r="JB575" s="129"/>
      <c r="JL575" s="129"/>
      <c r="JV575" s="129"/>
      <c r="KF575" s="129"/>
      <c r="KP575" s="129"/>
    </row>
    <row xmlns:x14ac="http://schemas.microsoft.com/office/spreadsheetml/2009/9/ac" r="576" s="3" customFormat="true" x14ac:dyDescent="0.25">
      <c r="A576" s="415"/>
      <c r="B576" s="129"/>
      <c r="L576" s="129"/>
      <c r="V576" s="129"/>
      <c r="AF576" s="129"/>
      <c r="AP576" s="129"/>
      <c r="AZ576" s="129"/>
      <c r="BJ576" s="129"/>
      <c r="BT576" s="129"/>
      <c r="CD576" s="129"/>
      <c r="CN576" s="129"/>
      <c r="CX576" s="129"/>
      <c r="DH576" s="129"/>
      <c r="DR576" s="129"/>
      <c r="DS576" s="129"/>
      <c r="EB576" s="129"/>
      <c r="EL576" s="129"/>
      <c r="EV576" s="129"/>
      <c r="FF576" s="129"/>
      <c r="FP576" s="129"/>
      <c r="FZ576" s="129"/>
      <c r="GJ576" s="129"/>
      <c r="GT576" s="129"/>
      <c r="HD576" s="129"/>
      <c r="HN576" s="129"/>
      <c r="HX576" s="129"/>
      <c r="IH576" s="129"/>
      <c r="IR576" s="129"/>
      <c r="JB576" s="129"/>
      <c r="JL576" s="129"/>
      <c r="JV576" s="129"/>
      <c r="KF576" s="129"/>
      <c r="KP576" s="129"/>
    </row>
    <row xmlns:x14ac="http://schemas.microsoft.com/office/spreadsheetml/2009/9/ac" r="577" s="3" customFormat="true" x14ac:dyDescent="0.25">
      <c r="A577" s="415"/>
      <c r="B577" s="129"/>
      <c r="L577" s="129"/>
      <c r="V577" s="129"/>
      <c r="AF577" s="129"/>
      <c r="AP577" s="129"/>
      <c r="AZ577" s="129"/>
      <c r="BJ577" s="129"/>
      <c r="BT577" s="129"/>
      <c r="CD577" s="129"/>
      <c r="CN577" s="129"/>
      <c r="CX577" s="129"/>
      <c r="DH577" s="129"/>
      <c r="DR577" s="129"/>
      <c r="DS577" s="129"/>
      <c r="EB577" s="129"/>
      <c r="EL577" s="129"/>
      <c r="EV577" s="129"/>
      <c r="FF577" s="129"/>
      <c r="FP577" s="129"/>
      <c r="FZ577" s="129"/>
      <c r="GJ577" s="129"/>
      <c r="GT577" s="129"/>
      <c r="HD577" s="129"/>
      <c r="HN577" s="129"/>
      <c r="HX577" s="129"/>
      <c r="IH577" s="129"/>
      <c r="IR577" s="129"/>
      <c r="JB577" s="129"/>
      <c r="JL577" s="129"/>
      <c r="JV577" s="129"/>
      <c r="KF577" s="129"/>
      <c r="KP577" s="129"/>
    </row>
    <row xmlns:x14ac="http://schemas.microsoft.com/office/spreadsheetml/2009/9/ac" r="578" s="3" customFormat="true" x14ac:dyDescent="0.25">
      <c r="A578" s="415"/>
      <c r="B578" s="129"/>
      <c r="L578" s="129"/>
      <c r="V578" s="129"/>
      <c r="AF578" s="129"/>
      <c r="AP578" s="129"/>
      <c r="AZ578" s="129"/>
      <c r="BJ578" s="129"/>
      <c r="BT578" s="129"/>
      <c r="CD578" s="129"/>
      <c r="CN578" s="129"/>
      <c r="CX578" s="129"/>
      <c r="DH578" s="129"/>
      <c r="DR578" s="129"/>
      <c r="DS578" s="129"/>
      <c r="EB578" s="129"/>
      <c r="EL578" s="129"/>
      <c r="EV578" s="129"/>
      <c r="FF578" s="129"/>
      <c r="FP578" s="129"/>
      <c r="FZ578" s="129"/>
      <c r="GJ578" s="129"/>
      <c r="GT578" s="129"/>
      <c r="HD578" s="129"/>
      <c r="HN578" s="129"/>
      <c r="HX578" s="129"/>
      <c r="IH578" s="129"/>
      <c r="IR578" s="129"/>
      <c r="JB578" s="129"/>
      <c r="JL578" s="129"/>
      <c r="JV578" s="129"/>
      <c r="KF578" s="129"/>
      <c r="KP578" s="129"/>
    </row>
    <row xmlns:x14ac="http://schemas.microsoft.com/office/spreadsheetml/2009/9/ac" r="579" s="3" customFormat="true" x14ac:dyDescent="0.25">
      <c r="A579" s="415"/>
      <c r="B579" s="129"/>
      <c r="L579" s="129"/>
      <c r="V579" s="129"/>
      <c r="AF579" s="129"/>
      <c r="AP579" s="129"/>
      <c r="AZ579" s="129"/>
      <c r="BJ579" s="129"/>
      <c r="BT579" s="129"/>
      <c r="CD579" s="129"/>
      <c r="CN579" s="129"/>
      <c r="CX579" s="129"/>
      <c r="DH579" s="129"/>
      <c r="DR579" s="129"/>
      <c r="DS579" s="129"/>
      <c r="EB579" s="129"/>
      <c r="EL579" s="129"/>
      <c r="EV579" s="129"/>
      <c r="FF579" s="129"/>
      <c r="FP579" s="129"/>
      <c r="FZ579" s="129"/>
      <c r="GJ579" s="129"/>
      <c r="GT579" s="129"/>
      <c r="HD579" s="129"/>
      <c r="HN579" s="129"/>
      <c r="HX579" s="129"/>
      <c r="IH579" s="129"/>
      <c r="IR579" s="129"/>
      <c r="JB579" s="129"/>
      <c r="JL579" s="129"/>
      <c r="JV579" s="129"/>
      <c r="KF579" s="129"/>
      <c r="KP579" s="129"/>
    </row>
    <row xmlns:x14ac="http://schemas.microsoft.com/office/spreadsheetml/2009/9/ac" r="580" s="3" customFormat="true" x14ac:dyDescent="0.25">
      <c r="A580" s="415"/>
      <c r="B580" s="129"/>
      <c r="L580" s="129"/>
      <c r="V580" s="129"/>
      <c r="AF580" s="129"/>
      <c r="AP580" s="129"/>
      <c r="AZ580" s="129"/>
      <c r="BJ580" s="129"/>
      <c r="BT580" s="129"/>
      <c r="CD580" s="129"/>
      <c r="CN580" s="129"/>
      <c r="CX580" s="129"/>
      <c r="DH580" s="129"/>
      <c r="DR580" s="129"/>
      <c r="DS580" s="129"/>
      <c r="EB580" s="129"/>
      <c r="EL580" s="129"/>
      <c r="EV580" s="129"/>
      <c r="FF580" s="129"/>
      <c r="FP580" s="129"/>
      <c r="FZ580" s="129"/>
      <c r="GJ580" s="129"/>
      <c r="GT580" s="129"/>
      <c r="HD580" s="129"/>
      <c r="HN580" s="129"/>
      <c r="HX580" s="129"/>
      <c r="IH580" s="129"/>
      <c r="IR580" s="129"/>
      <c r="JB580" s="129"/>
      <c r="JL580" s="129"/>
      <c r="JV580" s="129"/>
      <c r="KF580" s="129"/>
      <c r="KP580" s="129"/>
    </row>
    <row xmlns:x14ac="http://schemas.microsoft.com/office/spreadsheetml/2009/9/ac" r="581" s="3" customFormat="true" x14ac:dyDescent="0.25">
      <c r="A581" s="415"/>
      <c r="B581" s="129"/>
      <c r="L581" s="129"/>
      <c r="V581" s="129"/>
      <c r="AF581" s="129"/>
      <c r="AP581" s="129"/>
      <c r="AZ581" s="129"/>
      <c r="BJ581" s="129"/>
      <c r="BT581" s="129"/>
      <c r="CD581" s="129"/>
      <c r="CN581" s="129"/>
      <c r="CX581" s="129"/>
      <c r="DH581" s="129"/>
      <c r="DR581" s="129"/>
      <c r="DS581" s="129"/>
      <c r="EB581" s="129"/>
      <c r="EL581" s="129"/>
      <c r="EV581" s="129"/>
      <c r="FF581" s="129"/>
      <c r="FP581" s="129"/>
      <c r="FZ581" s="129"/>
      <c r="GJ581" s="129"/>
      <c r="GT581" s="129"/>
      <c r="HD581" s="129"/>
      <c r="HN581" s="129"/>
      <c r="HX581" s="129"/>
      <c r="IH581" s="129"/>
      <c r="IR581" s="129"/>
      <c r="JB581" s="129"/>
      <c r="JL581" s="129"/>
      <c r="JV581" s="129"/>
      <c r="KF581" s="129"/>
      <c r="KP581" s="129"/>
    </row>
    <row xmlns:x14ac="http://schemas.microsoft.com/office/spreadsheetml/2009/9/ac" r="582" s="3" customFormat="true" x14ac:dyDescent="0.25">
      <c r="A582" s="415"/>
      <c r="B582" s="129"/>
      <c r="L582" s="129"/>
      <c r="V582" s="129"/>
      <c r="AF582" s="129"/>
      <c r="AP582" s="129"/>
      <c r="AZ582" s="129"/>
      <c r="BJ582" s="129"/>
      <c r="BT582" s="129"/>
      <c r="CD582" s="129"/>
      <c r="CN582" s="129"/>
      <c r="CX582" s="129"/>
      <c r="DH582" s="129"/>
      <c r="DR582" s="129"/>
      <c r="DS582" s="129"/>
      <c r="EB582" s="129"/>
      <c r="EL582" s="129"/>
      <c r="EV582" s="129"/>
      <c r="FF582" s="129"/>
      <c r="FP582" s="129"/>
      <c r="FZ582" s="129"/>
      <c r="GJ582" s="129"/>
      <c r="GT582" s="129"/>
      <c r="HD582" s="129"/>
      <c r="HN582" s="129"/>
      <c r="HX582" s="129"/>
      <c r="IH582" s="129"/>
      <c r="IR582" s="129"/>
      <c r="JB582" s="129"/>
      <c r="JL582" s="129"/>
      <c r="JV582" s="129"/>
      <c r="KF582" s="129"/>
      <c r="KP582" s="129"/>
    </row>
    <row xmlns:x14ac="http://schemas.microsoft.com/office/spreadsheetml/2009/9/ac" r="583" s="3" customFormat="true" x14ac:dyDescent="0.25">
      <c r="A583" s="415"/>
      <c r="B583" s="129"/>
      <c r="L583" s="129"/>
      <c r="V583" s="129"/>
      <c r="AF583" s="129"/>
      <c r="AP583" s="129"/>
      <c r="AZ583" s="129"/>
      <c r="BJ583" s="129"/>
      <c r="BT583" s="129"/>
      <c r="CD583" s="129"/>
      <c r="CN583" s="129"/>
      <c r="CX583" s="129"/>
      <c r="DH583" s="129"/>
      <c r="DR583" s="129"/>
      <c r="DS583" s="129"/>
      <c r="EB583" s="129"/>
      <c r="EL583" s="129"/>
      <c r="EV583" s="129"/>
      <c r="FF583" s="129"/>
      <c r="FP583" s="129"/>
      <c r="FZ583" s="129"/>
      <c r="GJ583" s="129"/>
      <c r="GT583" s="129"/>
      <c r="HD583" s="129"/>
      <c r="HN583" s="129"/>
      <c r="HX583" s="129"/>
      <c r="IH583" s="129"/>
      <c r="IR583" s="129"/>
      <c r="JB583" s="129"/>
      <c r="JL583" s="129"/>
      <c r="JV583" s="129"/>
      <c r="KF583" s="129"/>
      <c r="KP583" s="129"/>
    </row>
    <row xmlns:x14ac="http://schemas.microsoft.com/office/spreadsheetml/2009/9/ac" r="584" s="3" customFormat="true" x14ac:dyDescent="0.25">
      <c r="A584" s="415"/>
      <c r="B584" s="129"/>
      <c r="L584" s="129"/>
      <c r="V584" s="129"/>
      <c r="AF584" s="129"/>
      <c r="AP584" s="129"/>
      <c r="AZ584" s="129"/>
      <c r="BJ584" s="129"/>
      <c r="BT584" s="129"/>
      <c r="CD584" s="129"/>
      <c r="CN584" s="129"/>
      <c r="CX584" s="129"/>
      <c r="DH584" s="129"/>
      <c r="DR584" s="129"/>
      <c r="DS584" s="129"/>
      <c r="EB584" s="129"/>
      <c r="EL584" s="129"/>
      <c r="EV584" s="129"/>
      <c r="FF584" s="129"/>
      <c r="FP584" s="129"/>
      <c r="FZ584" s="129"/>
      <c r="GJ584" s="129"/>
      <c r="GT584" s="129"/>
      <c r="HD584" s="129"/>
      <c r="HN584" s="129"/>
      <c r="HX584" s="129"/>
      <c r="IH584" s="129"/>
      <c r="IR584" s="129"/>
      <c r="JB584" s="129"/>
      <c r="JL584" s="129"/>
      <c r="JV584" s="129"/>
      <c r="KF584" s="129"/>
      <c r="KP584" s="129"/>
    </row>
    <row xmlns:x14ac="http://schemas.microsoft.com/office/spreadsheetml/2009/9/ac" r="585" s="3" customFormat="true" x14ac:dyDescent="0.25">
      <c r="A585" s="415"/>
      <c r="B585" s="129"/>
      <c r="L585" s="129"/>
      <c r="V585" s="129"/>
      <c r="AF585" s="129"/>
      <c r="AP585" s="129"/>
      <c r="AZ585" s="129"/>
      <c r="BJ585" s="129"/>
      <c r="BT585" s="129"/>
      <c r="CD585" s="129"/>
      <c r="CN585" s="129"/>
      <c r="CX585" s="129"/>
      <c r="DH585" s="129"/>
      <c r="DR585" s="129"/>
      <c r="DS585" s="129"/>
      <c r="EB585" s="129"/>
      <c r="EL585" s="129"/>
      <c r="EV585" s="129"/>
      <c r="FF585" s="129"/>
      <c r="FP585" s="129"/>
      <c r="FZ585" s="129"/>
      <c r="GJ585" s="129"/>
      <c r="GT585" s="129"/>
      <c r="HD585" s="129"/>
      <c r="HN585" s="129"/>
      <c r="HX585" s="129"/>
      <c r="IH585" s="129"/>
      <c r="IR585" s="129"/>
      <c r="JB585" s="129"/>
      <c r="JL585" s="129"/>
      <c r="JV585" s="129"/>
      <c r="KF585" s="129"/>
      <c r="KP585" s="129"/>
    </row>
    <row xmlns:x14ac="http://schemas.microsoft.com/office/spreadsheetml/2009/9/ac" r="586" s="3" customFormat="true" x14ac:dyDescent="0.25">
      <c r="A586" s="415"/>
      <c r="B586" s="129"/>
      <c r="L586" s="129"/>
      <c r="V586" s="129"/>
      <c r="AF586" s="129"/>
      <c r="AP586" s="129"/>
      <c r="AZ586" s="129"/>
      <c r="BJ586" s="129"/>
      <c r="BT586" s="129"/>
      <c r="CD586" s="129"/>
      <c r="CN586" s="129"/>
      <c r="CX586" s="129"/>
      <c r="DH586" s="129"/>
      <c r="DR586" s="129"/>
      <c r="DS586" s="129"/>
      <c r="EB586" s="129"/>
      <c r="EL586" s="129"/>
      <c r="EV586" s="129"/>
      <c r="FF586" s="129"/>
      <c r="FP586" s="129"/>
      <c r="FZ586" s="129"/>
      <c r="GJ586" s="129"/>
      <c r="GT586" s="129"/>
      <c r="HD586" s="129"/>
      <c r="HN586" s="129"/>
      <c r="HX586" s="129"/>
      <c r="IH586" s="129"/>
      <c r="IR586" s="129"/>
      <c r="JB586" s="129"/>
      <c r="JL586" s="129"/>
      <c r="JV586" s="129"/>
      <c r="KF586" s="129"/>
      <c r="KP586" s="129"/>
    </row>
    <row xmlns:x14ac="http://schemas.microsoft.com/office/spreadsheetml/2009/9/ac" r="587" s="3" customFormat="true" x14ac:dyDescent="0.25">
      <c r="A587" s="415"/>
      <c r="B587" s="129"/>
      <c r="L587" s="129"/>
      <c r="V587" s="129"/>
      <c r="AF587" s="129"/>
      <c r="AP587" s="129"/>
      <c r="AZ587" s="129"/>
      <c r="BJ587" s="129"/>
      <c r="BT587" s="129"/>
      <c r="CD587" s="129"/>
      <c r="CN587" s="129"/>
      <c r="CX587" s="129"/>
      <c r="DH587" s="129"/>
      <c r="DR587" s="129"/>
      <c r="DS587" s="129"/>
      <c r="EB587" s="129"/>
      <c r="EL587" s="129"/>
      <c r="EV587" s="129"/>
      <c r="FF587" s="129"/>
      <c r="FP587" s="129"/>
      <c r="FZ587" s="129"/>
      <c r="GJ587" s="129"/>
      <c r="GT587" s="129"/>
      <c r="HD587" s="129"/>
      <c r="HN587" s="129"/>
      <c r="HX587" s="129"/>
      <c r="IH587" s="129"/>
      <c r="IR587" s="129"/>
      <c r="JB587" s="129"/>
      <c r="JL587" s="129"/>
      <c r="JV587" s="129"/>
      <c r="KF587" s="129"/>
      <c r="KP587" s="129"/>
    </row>
    <row xmlns:x14ac="http://schemas.microsoft.com/office/spreadsheetml/2009/9/ac" r="588" s="3" customFormat="true" x14ac:dyDescent="0.25">
      <c r="A588" s="415"/>
      <c r="B588" s="129"/>
      <c r="L588" s="129"/>
      <c r="V588" s="129"/>
      <c r="AF588" s="129"/>
      <c r="AP588" s="129"/>
      <c r="AZ588" s="129"/>
      <c r="BJ588" s="129"/>
      <c r="BT588" s="129"/>
      <c r="CD588" s="129"/>
      <c r="CN588" s="129"/>
      <c r="CX588" s="129"/>
      <c r="DH588" s="129"/>
      <c r="DR588" s="129"/>
      <c r="DS588" s="129"/>
      <c r="EB588" s="129"/>
      <c r="EL588" s="129"/>
      <c r="EV588" s="129"/>
      <c r="FF588" s="129"/>
      <c r="FP588" s="129"/>
      <c r="FZ588" s="129"/>
      <c r="GJ588" s="129"/>
      <c r="GT588" s="129"/>
      <c r="HD588" s="129"/>
      <c r="HN588" s="129"/>
      <c r="HX588" s="129"/>
      <c r="IH588" s="129"/>
      <c r="IR588" s="129"/>
      <c r="JB588" s="129"/>
      <c r="JL588" s="129"/>
      <c r="JV588" s="129"/>
      <c r="KF588" s="129"/>
      <c r="KP588" s="129"/>
    </row>
    <row xmlns:x14ac="http://schemas.microsoft.com/office/spreadsheetml/2009/9/ac" r="589" s="3" customFormat="true" x14ac:dyDescent="0.25">
      <c r="A589" s="415"/>
      <c r="B589" s="129"/>
      <c r="L589" s="129"/>
      <c r="V589" s="129"/>
      <c r="AF589" s="129"/>
      <c r="AP589" s="129"/>
      <c r="AZ589" s="129"/>
      <c r="BJ589" s="129"/>
      <c r="BT589" s="129"/>
      <c r="CD589" s="129"/>
      <c r="CN589" s="129"/>
      <c r="CX589" s="129"/>
      <c r="DH589" s="129"/>
      <c r="DR589" s="129"/>
      <c r="DS589" s="129"/>
      <c r="EB589" s="129"/>
      <c r="EL589" s="129"/>
      <c r="EV589" s="129"/>
      <c r="FF589" s="129"/>
      <c r="FP589" s="129"/>
      <c r="FZ589" s="129"/>
      <c r="GJ589" s="129"/>
      <c r="GT589" s="129"/>
      <c r="HD589" s="129"/>
      <c r="HN589" s="129"/>
      <c r="HX589" s="129"/>
      <c r="IH589" s="129"/>
      <c r="IR589" s="129"/>
      <c r="JB589" s="129"/>
      <c r="JL589" s="129"/>
      <c r="JV589" s="129"/>
      <c r="KF589" s="129"/>
      <c r="KP589" s="129"/>
    </row>
    <row xmlns:x14ac="http://schemas.microsoft.com/office/spreadsheetml/2009/9/ac" r="590" s="3" customFormat="true" x14ac:dyDescent="0.25">
      <c r="A590" s="415"/>
      <c r="B590" s="129"/>
      <c r="L590" s="129"/>
      <c r="V590" s="129"/>
      <c r="AF590" s="129"/>
      <c r="AP590" s="129"/>
      <c r="AZ590" s="129"/>
      <c r="BJ590" s="129"/>
      <c r="BT590" s="129"/>
      <c r="CD590" s="129"/>
      <c r="CN590" s="129"/>
      <c r="CX590" s="129"/>
      <c r="DH590" s="129"/>
      <c r="DR590" s="129"/>
      <c r="DS590" s="129"/>
      <c r="EB590" s="129"/>
      <c r="EL590" s="129"/>
      <c r="EV590" s="129"/>
      <c r="FF590" s="129"/>
      <c r="FP590" s="129"/>
      <c r="FZ590" s="129"/>
      <c r="GJ590" s="129"/>
      <c r="GT590" s="129"/>
      <c r="HD590" s="129"/>
      <c r="HN590" s="129"/>
      <c r="HX590" s="129"/>
      <c r="IH590" s="129"/>
      <c r="IR590" s="129"/>
      <c r="JB590" s="129"/>
      <c r="JL590" s="129"/>
      <c r="JV590" s="129"/>
      <c r="KF590" s="129"/>
      <c r="KP590" s="129"/>
    </row>
    <row xmlns:x14ac="http://schemas.microsoft.com/office/spreadsheetml/2009/9/ac" r="591" s="3" customFormat="true" x14ac:dyDescent="0.25">
      <c r="A591" s="415"/>
      <c r="B591" s="129"/>
      <c r="L591" s="129"/>
      <c r="V591" s="129"/>
      <c r="AF591" s="129"/>
      <c r="AP591" s="129"/>
      <c r="AZ591" s="129"/>
      <c r="BJ591" s="129"/>
      <c r="BT591" s="129"/>
      <c r="CD591" s="129"/>
      <c r="CN591" s="129"/>
      <c r="CX591" s="129"/>
      <c r="DH591" s="129"/>
      <c r="DR591" s="129"/>
      <c r="DS591" s="129"/>
      <c r="EB591" s="129"/>
      <c r="EL591" s="129"/>
      <c r="EV591" s="129"/>
      <c r="FF591" s="129"/>
      <c r="FP591" s="129"/>
      <c r="FZ591" s="129"/>
      <c r="GJ591" s="129"/>
      <c r="GT591" s="129"/>
      <c r="HD591" s="129"/>
      <c r="HN591" s="129"/>
      <c r="HX591" s="129"/>
      <c r="IH591" s="129"/>
      <c r="IR591" s="129"/>
      <c r="JB591" s="129"/>
      <c r="JL591" s="129"/>
      <c r="JV591" s="129"/>
      <c r="KF591" s="129"/>
      <c r="KP591" s="129"/>
    </row>
    <row xmlns:x14ac="http://schemas.microsoft.com/office/spreadsheetml/2009/9/ac" r="592" s="3" customFormat="true" x14ac:dyDescent="0.25">
      <c r="A592" s="415"/>
      <c r="B592" s="129"/>
      <c r="L592" s="129"/>
      <c r="V592" s="129"/>
      <c r="AF592" s="129"/>
      <c r="AP592" s="129"/>
      <c r="AZ592" s="129"/>
      <c r="BJ592" s="129"/>
      <c r="BT592" s="129"/>
      <c r="CD592" s="129"/>
      <c r="CN592" s="129"/>
      <c r="CX592" s="129"/>
      <c r="DH592" s="129"/>
      <c r="DR592" s="129"/>
      <c r="DS592" s="129"/>
      <c r="EB592" s="129"/>
      <c r="EL592" s="129"/>
      <c r="EV592" s="129"/>
      <c r="FF592" s="129"/>
      <c r="FP592" s="129"/>
      <c r="FZ592" s="129"/>
      <c r="GJ592" s="129"/>
      <c r="GT592" s="129"/>
      <c r="HD592" s="129"/>
      <c r="HN592" s="129"/>
      <c r="HX592" s="129"/>
      <c r="IH592" s="129"/>
      <c r="IR592" s="129"/>
      <c r="JB592" s="129"/>
      <c r="JL592" s="129"/>
      <c r="JV592" s="129"/>
      <c r="KF592" s="129"/>
      <c r="KP592" s="129"/>
    </row>
    <row xmlns:x14ac="http://schemas.microsoft.com/office/spreadsheetml/2009/9/ac" r="593" s="3" customFormat="true" x14ac:dyDescent="0.25">
      <c r="A593" s="415"/>
      <c r="B593" s="129"/>
      <c r="L593" s="129"/>
      <c r="V593" s="129"/>
      <c r="AF593" s="129"/>
      <c r="AP593" s="129"/>
      <c r="AZ593" s="129"/>
      <c r="BJ593" s="129"/>
      <c r="BT593" s="129"/>
      <c r="CD593" s="129"/>
      <c r="CN593" s="129"/>
      <c r="CX593" s="129"/>
      <c r="DH593" s="129"/>
      <c r="DR593" s="129"/>
      <c r="DS593" s="129"/>
      <c r="EB593" s="129"/>
      <c r="EL593" s="129"/>
      <c r="EV593" s="129"/>
      <c r="FF593" s="129"/>
      <c r="FP593" s="129"/>
      <c r="FZ593" s="129"/>
      <c r="GJ593" s="129"/>
      <c r="GT593" s="129"/>
      <c r="HD593" s="129"/>
      <c r="HN593" s="129"/>
      <c r="HX593" s="129"/>
      <c r="IH593" s="129"/>
      <c r="IR593" s="129"/>
      <c r="JB593" s="129"/>
      <c r="JL593" s="129"/>
      <c r="JV593" s="129"/>
      <c r="KF593" s="129"/>
      <c r="KP593" s="129"/>
    </row>
    <row xmlns:x14ac="http://schemas.microsoft.com/office/spreadsheetml/2009/9/ac" r="594" s="3" customFormat="true" x14ac:dyDescent="0.25">
      <c r="A594" s="415"/>
      <c r="B594" s="129"/>
      <c r="L594" s="129"/>
      <c r="V594" s="129"/>
      <c r="AF594" s="129"/>
      <c r="AP594" s="129"/>
      <c r="AZ594" s="129"/>
      <c r="BJ594" s="129"/>
      <c r="BT594" s="129"/>
      <c r="CD594" s="129"/>
      <c r="CN594" s="129"/>
      <c r="CX594" s="129"/>
      <c r="DH594" s="129"/>
      <c r="DR594" s="129"/>
      <c r="DS594" s="129"/>
      <c r="EB594" s="129"/>
      <c r="EL594" s="129"/>
      <c r="EV594" s="129"/>
      <c r="FF594" s="129"/>
      <c r="FP594" s="129"/>
      <c r="FZ594" s="129"/>
      <c r="GJ594" s="129"/>
      <c r="GT594" s="129"/>
      <c r="HD594" s="129"/>
      <c r="HN594" s="129"/>
      <c r="HX594" s="129"/>
      <c r="IH594" s="129"/>
      <c r="IR594" s="129"/>
      <c r="JB594" s="129"/>
      <c r="JL594" s="129"/>
      <c r="JV594" s="129"/>
      <c r="KF594" s="129"/>
      <c r="KP594" s="129"/>
    </row>
    <row xmlns:x14ac="http://schemas.microsoft.com/office/spreadsheetml/2009/9/ac" r="595" s="3" customFormat="true" x14ac:dyDescent="0.25">
      <c r="A595" s="415"/>
      <c r="B595" s="129"/>
      <c r="L595" s="129"/>
      <c r="V595" s="129"/>
      <c r="AF595" s="129"/>
      <c r="AP595" s="129"/>
      <c r="AZ595" s="129"/>
      <c r="BJ595" s="129"/>
      <c r="BT595" s="129"/>
      <c r="CD595" s="129"/>
      <c r="CN595" s="129"/>
      <c r="CX595" s="129"/>
      <c r="DH595" s="129"/>
      <c r="DR595" s="129"/>
      <c r="DS595" s="129"/>
      <c r="EB595" s="129"/>
      <c r="EL595" s="129"/>
      <c r="EV595" s="129"/>
      <c r="FF595" s="129"/>
      <c r="FP595" s="129"/>
      <c r="FZ595" s="129"/>
      <c r="GJ595" s="129"/>
      <c r="GT595" s="129"/>
      <c r="HD595" s="129"/>
      <c r="HN595" s="129"/>
      <c r="HX595" s="129"/>
      <c r="IH595" s="129"/>
      <c r="IR595" s="129"/>
      <c r="JB595" s="129"/>
      <c r="JL595" s="129"/>
      <c r="JV595" s="129"/>
      <c r="KF595" s="129"/>
      <c r="KP595" s="129"/>
    </row>
    <row xmlns:x14ac="http://schemas.microsoft.com/office/spreadsheetml/2009/9/ac" r="596" s="3" customFormat="true" x14ac:dyDescent="0.25">
      <c r="A596" s="415"/>
      <c r="B596" s="129"/>
      <c r="L596" s="129"/>
      <c r="V596" s="129"/>
      <c r="AF596" s="129"/>
      <c r="AP596" s="129"/>
      <c r="AZ596" s="129"/>
      <c r="BJ596" s="129"/>
      <c r="BT596" s="129"/>
      <c r="CD596" s="129"/>
      <c r="CN596" s="129"/>
      <c r="CX596" s="129"/>
      <c r="DH596" s="129"/>
      <c r="DR596" s="129"/>
      <c r="DS596" s="129"/>
      <c r="EB596" s="129"/>
      <c r="EL596" s="129"/>
      <c r="EV596" s="129"/>
      <c r="FF596" s="129"/>
      <c r="FP596" s="129"/>
      <c r="FZ596" s="129"/>
      <c r="GJ596" s="129"/>
      <c r="GT596" s="129"/>
      <c r="HD596" s="129"/>
      <c r="HN596" s="129"/>
      <c r="HX596" s="129"/>
      <c r="IH596" s="129"/>
      <c r="IR596" s="129"/>
      <c r="JB596" s="129"/>
      <c r="JL596" s="129"/>
      <c r="JV596" s="129"/>
      <c r="KF596" s="129"/>
      <c r="KP596" s="129"/>
    </row>
    <row xmlns:x14ac="http://schemas.microsoft.com/office/spreadsheetml/2009/9/ac" r="597" s="3" customFormat="true" x14ac:dyDescent="0.25">
      <c r="A597" s="415"/>
      <c r="B597" s="129"/>
      <c r="L597" s="129"/>
      <c r="V597" s="129"/>
      <c r="AF597" s="129"/>
      <c r="AP597" s="129"/>
      <c r="AZ597" s="129"/>
      <c r="BJ597" s="129"/>
      <c r="BT597" s="129"/>
      <c r="CD597" s="129"/>
      <c r="CN597" s="129"/>
      <c r="CX597" s="129"/>
      <c r="DH597" s="129"/>
      <c r="DR597" s="129"/>
      <c r="DS597" s="129"/>
      <c r="EB597" s="129"/>
      <c r="EL597" s="129"/>
      <c r="EV597" s="129"/>
      <c r="FF597" s="129"/>
      <c r="FP597" s="129"/>
      <c r="FZ597" s="129"/>
      <c r="GJ597" s="129"/>
      <c r="GT597" s="129"/>
      <c r="HD597" s="129"/>
      <c r="HN597" s="129"/>
      <c r="HX597" s="129"/>
      <c r="IH597" s="129"/>
      <c r="IR597" s="129"/>
      <c r="JB597" s="129"/>
      <c r="JL597" s="129"/>
      <c r="JV597" s="129"/>
      <c r="KF597" s="129"/>
      <c r="KP597" s="129"/>
    </row>
    <row xmlns:x14ac="http://schemas.microsoft.com/office/spreadsheetml/2009/9/ac" r="598" s="3" customFormat="true" x14ac:dyDescent="0.25">
      <c r="A598" s="415"/>
      <c r="B598" s="129"/>
      <c r="L598" s="129"/>
      <c r="V598" s="129"/>
      <c r="AF598" s="129"/>
      <c r="AP598" s="129"/>
      <c r="AZ598" s="129"/>
      <c r="BJ598" s="129"/>
      <c r="BT598" s="129"/>
      <c r="CD598" s="129"/>
      <c r="CN598" s="129"/>
      <c r="CX598" s="129"/>
      <c r="DH598" s="129"/>
      <c r="DR598" s="129"/>
      <c r="DS598" s="129"/>
      <c r="EB598" s="129"/>
      <c r="EL598" s="129"/>
      <c r="EV598" s="129"/>
      <c r="FF598" s="129"/>
      <c r="FP598" s="129"/>
      <c r="FZ598" s="129"/>
      <c r="GJ598" s="129"/>
      <c r="GT598" s="129"/>
      <c r="HD598" s="129"/>
      <c r="HN598" s="129"/>
      <c r="HX598" s="129"/>
      <c r="IH598" s="129"/>
      <c r="IR598" s="129"/>
      <c r="JB598" s="129"/>
      <c r="JL598" s="129"/>
      <c r="JV598" s="129"/>
      <c r="KF598" s="129"/>
      <c r="KP598" s="129"/>
    </row>
    <row xmlns:x14ac="http://schemas.microsoft.com/office/spreadsheetml/2009/9/ac" r="599" s="3" customFormat="true" x14ac:dyDescent="0.25">
      <c r="A599" s="415"/>
      <c r="B599" s="129"/>
      <c r="L599" s="129"/>
      <c r="V599" s="129"/>
      <c r="AF599" s="129"/>
      <c r="AP599" s="129"/>
      <c r="AZ599" s="129"/>
      <c r="BJ599" s="129"/>
      <c r="BT599" s="129"/>
      <c r="CD599" s="129"/>
      <c r="CN599" s="129"/>
      <c r="CX599" s="129"/>
      <c r="DH599" s="129"/>
      <c r="DR599" s="129"/>
      <c r="DS599" s="129"/>
      <c r="EB599" s="129"/>
      <c r="EL599" s="129"/>
      <c r="EV599" s="129"/>
      <c r="FF599" s="129"/>
      <c r="FP599" s="129"/>
      <c r="FZ599" s="129"/>
      <c r="GJ599" s="129"/>
      <c r="GT599" s="129"/>
      <c r="HD599" s="129"/>
      <c r="HN599" s="129"/>
      <c r="HX599" s="129"/>
      <c r="IH599" s="129"/>
      <c r="IR599" s="129"/>
      <c r="JB599" s="129"/>
      <c r="JL599" s="129"/>
      <c r="JV599" s="129"/>
      <c r="KF599" s="129"/>
      <c r="KP599" s="129"/>
    </row>
    <row xmlns:x14ac="http://schemas.microsoft.com/office/spreadsheetml/2009/9/ac" r="600" s="3" customFormat="true" x14ac:dyDescent="0.25">
      <c r="A600" s="415"/>
      <c r="B600" s="129"/>
      <c r="L600" s="129"/>
      <c r="V600" s="129"/>
      <c r="AF600" s="129"/>
      <c r="AP600" s="129"/>
      <c r="AZ600" s="129"/>
      <c r="BJ600" s="129"/>
      <c r="BT600" s="129"/>
      <c r="CD600" s="129"/>
      <c r="CN600" s="129"/>
      <c r="CX600" s="129"/>
      <c r="DH600" s="129"/>
      <c r="DR600" s="129"/>
      <c r="DS600" s="129"/>
      <c r="EB600" s="129"/>
      <c r="EL600" s="129"/>
      <c r="EV600" s="129"/>
      <c r="FF600" s="129"/>
      <c r="FP600" s="129"/>
      <c r="FZ600" s="129"/>
      <c r="GJ600" s="129"/>
      <c r="GT600" s="129"/>
      <c r="HD600" s="129"/>
      <c r="HN600" s="129"/>
      <c r="HX600" s="129"/>
      <c r="IH600" s="129"/>
      <c r="IR600" s="129"/>
      <c r="JB600" s="129"/>
      <c r="JL600" s="129"/>
      <c r="JV600" s="129"/>
      <c r="KF600" s="129"/>
      <c r="KP600" s="129"/>
    </row>
    <row xmlns:x14ac="http://schemas.microsoft.com/office/spreadsheetml/2009/9/ac" r="601" s="3" customFormat="true" x14ac:dyDescent="0.25">
      <c r="A601" s="415"/>
      <c r="B601" s="129"/>
      <c r="L601" s="129"/>
      <c r="V601" s="129"/>
      <c r="AF601" s="129"/>
      <c r="AP601" s="129"/>
      <c r="AZ601" s="129"/>
      <c r="BJ601" s="129"/>
      <c r="BT601" s="129"/>
      <c r="CD601" s="129"/>
      <c r="CN601" s="129"/>
      <c r="CX601" s="129"/>
      <c r="DH601" s="129"/>
      <c r="DR601" s="129"/>
      <c r="DS601" s="129"/>
      <c r="EB601" s="129"/>
      <c r="EL601" s="129"/>
      <c r="EV601" s="129"/>
      <c r="FF601" s="129"/>
      <c r="FP601" s="129"/>
      <c r="FZ601" s="129"/>
      <c r="GJ601" s="129"/>
      <c r="GT601" s="129"/>
      <c r="HD601" s="129"/>
      <c r="HN601" s="129"/>
      <c r="HX601" s="129"/>
      <c r="IH601" s="129"/>
      <c r="IR601" s="129"/>
      <c r="JB601" s="129"/>
      <c r="JL601" s="129"/>
      <c r="JV601" s="129"/>
      <c r="KF601" s="129"/>
      <c r="KP601" s="129"/>
    </row>
    <row xmlns:x14ac="http://schemas.microsoft.com/office/spreadsheetml/2009/9/ac" r="602" s="3" customFormat="true" x14ac:dyDescent="0.25">
      <c r="A602" s="415"/>
      <c r="B602" s="129"/>
      <c r="L602" s="129"/>
      <c r="V602" s="129"/>
      <c r="AF602" s="129"/>
      <c r="AP602" s="129"/>
      <c r="AZ602" s="129"/>
      <c r="BJ602" s="129"/>
      <c r="BT602" s="129"/>
      <c r="CD602" s="129"/>
      <c r="CN602" s="129"/>
      <c r="CX602" s="129"/>
      <c r="DH602" s="129"/>
      <c r="DR602" s="129"/>
      <c r="DS602" s="129"/>
      <c r="EB602" s="129"/>
      <c r="EL602" s="129"/>
      <c r="EV602" s="129"/>
      <c r="FF602" s="129"/>
      <c r="FP602" s="129"/>
      <c r="FZ602" s="129"/>
      <c r="GJ602" s="129"/>
      <c r="GT602" s="129"/>
      <c r="HD602" s="129"/>
      <c r="HN602" s="129"/>
      <c r="HX602" s="129"/>
      <c r="IH602" s="129"/>
      <c r="IR602" s="129"/>
      <c r="JB602" s="129"/>
      <c r="JL602" s="129"/>
      <c r="JV602" s="129"/>
      <c r="KF602" s="129"/>
      <c r="KP602" s="129"/>
    </row>
    <row xmlns:x14ac="http://schemas.microsoft.com/office/spreadsheetml/2009/9/ac" r="603" s="3" customFormat="true" x14ac:dyDescent="0.25">
      <c r="A603" s="415"/>
      <c r="B603" s="129"/>
      <c r="L603" s="129"/>
      <c r="V603" s="129"/>
      <c r="AF603" s="129"/>
      <c r="AP603" s="129"/>
      <c r="AZ603" s="129"/>
      <c r="BJ603" s="129"/>
      <c r="BT603" s="129"/>
      <c r="CD603" s="129"/>
      <c r="CN603" s="129"/>
      <c r="CX603" s="129"/>
      <c r="DH603" s="129"/>
      <c r="DR603" s="129"/>
      <c r="DS603" s="129"/>
      <c r="EB603" s="129"/>
      <c r="EL603" s="129"/>
      <c r="EV603" s="129"/>
      <c r="FF603" s="129"/>
      <c r="FP603" s="129"/>
      <c r="FZ603" s="129"/>
      <c r="GJ603" s="129"/>
      <c r="GT603" s="129"/>
      <c r="HD603" s="129"/>
      <c r="HN603" s="129"/>
      <c r="HX603" s="129"/>
      <c r="IH603" s="129"/>
      <c r="IR603" s="129"/>
      <c r="JB603" s="129"/>
      <c r="JL603" s="129"/>
      <c r="JV603" s="129"/>
      <c r="KF603" s="129"/>
      <c r="KP603" s="129"/>
    </row>
    <row xmlns:x14ac="http://schemas.microsoft.com/office/spreadsheetml/2009/9/ac" r="604" s="3" customFormat="true" x14ac:dyDescent="0.25">
      <c r="A604" s="415"/>
      <c r="B604" s="129"/>
      <c r="L604" s="129"/>
      <c r="V604" s="129"/>
      <c r="AF604" s="129"/>
      <c r="AP604" s="129"/>
      <c r="AZ604" s="129"/>
      <c r="BJ604" s="129"/>
      <c r="BT604" s="129"/>
      <c r="CD604" s="129"/>
      <c r="CN604" s="129"/>
      <c r="CX604" s="129"/>
      <c r="DH604" s="129"/>
      <c r="DR604" s="129"/>
      <c r="DS604" s="129"/>
      <c r="EB604" s="129"/>
      <c r="EL604" s="129"/>
      <c r="EV604" s="129"/>
      <c r="FF604" s="129"/>
      <c r="FP604" s="129"/>
      <c r="FZ604" s="129"/>
      <c r="GJ604" s="129"/>
      <c r="GT604" s="129"/>
      <c r="HD604" s="129"/>
      <c r="HN604" s="129"/>
      <c r="HX604" s="129"/>
      <c r="IH604" s="129"/>
      <c r="IR604" s="129"/>
      <c r="JB604" s="129"/>
      <c r="JL604" s="129"/>
      <c r="JV604" s="129"/>
      <c r="KF604" s="129"/>
      <c r="KP604" s="129"/>
    </row>
    <row xmlns:x14ac="http://schemas.microsoft.com/office/spreadsheetml/2009/9/ac" r="605" s="3" customFormat="true" x14ac:dyDescent="0.25">
      <c r="A605" s="415"/>
      <c r="B605" s="129"/>
      <c r="L605" s="129"/>
      <c r="V605" s="129"/>
      <c r="AF605" s="129"/>
      <c r="AP605" s="129"/>
      <c r="AZ605" s="129"/>
      <c r="BJ605" s="129"/>
      <c r="BT605" s="129"/>
      <c r="CD605" s="129"/>
      <c r="CN605" s="129"/>
      <c r="CX605" s="129"/>
      <c r="DH605" s="129"/>
      <c r="DR605" s="129"/>
      <c r="DS605" s="129"/>
      <c r="EB605" s="129"/>
      <c r="EL605" s="129"/>
      <c r="EV605" s="129"/>
      <c r="FF605" s="129"/>
      <c r="FP605" s="129"/>
      <c r="FZ605" s="129"/>
      <c r="GJ605" s="129"/>
      <c r="GT605" s="129"/>
      <c r="HD605" s="129"/>
      <c r="HN605" s="129"/>
      <c r="HX605" s="129"/>
      <c r="IH605" s="129"/>
      <c r="IR605" s="129"/>
      <c r="JB605" s="129"/>
      <c r="JL605" s="129"/>
      <c r="JV605" s="129"/>
      <c r="KF605" s="129"/>
      <c r="KP605" s="129"/>
    </row>
    <row xmlns:x14ac="http://schemas.microsoft.com/office/spreadsheetml/2009/9/ac" r="606" s="3" customFormat="true" x14ac:dyDescent="0.25">
      <c r="A606" s="415"/>
      <c r="B606" s="129"/>
      <c r="L606" s="129"/>
      <c r="V606" s="129"/>
      <c r="AF606" s="129"/>
      <c r="AP606" s="129"/>
      <c r="AZ606" s="129"/>
      <c r="BJ606" s="129"/>
      <c r="BT606" s="129"/>
      <c r="CD606" s="129"/>
      <c r="CN606" s="129"/>
      <c r="CX606" s="129"/>
      <c r="DH606" s="129"/>
      <c r="DR606" s="129"/>
      <c r="DS606" s="129"/>
      <c r="EB606" s="129"/>
      <c r="EL606" s="129"/>
      <c r="EV606" s="129"/>
      <c r="FF606" s="129"/>
      <c r="FP606" s="129"/>
      <c r="FZ606" s="129"/>
      <c r="GJ606" s="129"/>
      <c r="GT606" s="129"/>
      <c r="HD606" s="129"/>
      <c r="HN606" s="129"/>
      <c r="HX606" s="129"/>
      <c r="IH606" s="129"/>
      <c r="IR606" s="129"/>
      <c r="JB606" s="129"/>
      <c r="JL606" s="129"/>
      <c r="JV606" s="129"/>
      <c r="KF606" s="129"/>
      <c r="KP606" s="129"/>
    </row>
    <row xmlns:x14ac="http://schemas.microsoft.com/office/spreadsheetml/2009/9/ac" r="607" s="3" customFormat="true" x14ac:dyDescent="0.25">
      <c r="A607" s="415"/>
      <c r="B607" s="129"/>
      <c r="L607" s="129"/>
      <c r="V607" s="129"/>
      <c r="AF607" s="129"/>
      <c r="AP607" s="129"/>
      <c r="AZ607" s="129"/>
      <c r="BJ607" s="129"/>
      <c r="BT607" s="129"/>
      <c r="CD607" s="129"/>
      <c r="CN607" s="129"/>
      <c r="CX607" s="129"/>
      <c r="DH607" s="129"/>
      <c r="DR607" s="129"/>
      <c r="DS607" s="129"/>
      <c r="EB607" s="129"/>
      <c r="EL607" s="129"/>
      <c r="EV607" s="129"/>
      <c r="FF607" s="129"/>
      <c r="FP607" s="129"/>
      <c r="FZ607" s="129"/>
      <c r="GJ607" s="129"/>
      <c r="GT607" s="129"/>
      <c r="HD607" s="129"/>
      <c r="HN607" s="129"/>
      <c r="HX607" s="129"/>
      <c r="IH607" s="129"/>
      <c r="IR607" s="129"/>
      <c r="JB607" s="129"/>
      <c r="JL607" s="129"/>
      <c r="JV607" s="129"/>
      <c r="KF607" s="129"/>
      <c r="KP607" s="129"/>
    </row>
    <row xmlns:x14ac="http://schemas.microsoft.com/office/spreadsheetml/2009/9/ac" r="608" s="3" customFormat="true" x14ac:dyDescent="0.25">
      <c r="A608" s="415"/>
      <c r="B608" s="129"/>
      <c r="L608" s="129"/>
      <c r="V608" s="129"/>
      <c r="AF608" s="129"/>
      <c r="AP608" s="129"/>
      <c r="AZ608" s="129"/>
      <c r="BJ608" s="129"/>
      <c r="BT608" s="129"/>
      <c r="CD608" s="129"/>
      <c r="CN608" s="129"/>
      <c r="CX608" s="129"/>
      <c r="DH608" s="129"/>
      <c r="DR608" s="129"/>
      <c r="DS608" s="129"/>
      <c r="EB608" s="129"/>
      <c r="EL608" s="129"/>
      <c r="EV608" s="129"/>
      <c r="FF608" s="129"/>
      <c r="FP608" s="129"/>
      <c r="FZ608" s="129"/>
      <c r="GJ608" s="129"/>
      <c r="GT608" s="129"/>
      <c r="HD608" s="129"/>
      <c r="HN608" s="129"/>
      <c r="HX608" s="129"/>
      <c r="IH608" s="129"/>
      <c r="IR608" s="129"/>
      <c r="JB608" s="129"/>
      <c r="JL608" s="129"/>
      <c r="JV608" s="129"/>
      <c r="KF608" s="129"/>
      <c r="KP608" s="129"/>
    </row>
    <row xmlns:x14ac="http://schemas.microsoft.com/office/spreadsheetml/2009/9/ac" r="609" s="3" customFormat="true" x14ac:dyDescent="0.25">
      <c r="A609" s="415"/>
      <c r="B609" s="129"/>
      <c r="L609" s="129"/>
      <c r="V609" s="129"/>
      <c r="AF609" s="129"/>
      <c r="AP609" s="129"/>
      <c r="AZ609" s="129"/>
      <c r="BJ609" s="129"/>
      <c r="BT609" s="129"/>
      <c r="CD609" s="129"/>
      <c r="CN609" s="129"/>
      <c r="CX609" s="129"/>
      <c r="DH609" s="129"/>
      <c r="DR609" s="129"/>
      <c r="DS609" s="129"/>
      <c r="EB609" s="129"/>
      <c r="EL609" s="129"/>
      <c r="EV609" s="129"/>
      <c r="FF609" s="129"/>
      <c r="FP609" s="129"/>
      <c r="FZ609" s="129"/>
      <c r="GJ609" s="129"/>
      <c r="GT609" s="129"/>
      <c r="HD609" s="129"/>
      <c r="HN609" s="129"/>
      <c r="HX609" s="129"/>
      <c r="IH609" s="129"/>
      <c r="IR609" s="129"/>
      <c r="JB609" s="129"/>
      <c r="JL609" s="129"/>
      <c r="JV609" s="129"/>
      <c r="KF609" s="129"/>
      <c r="KP609" s="129"/>
    </row>
    <row xmlns:x14ac="http://schemas.microsoft.com/office/spreadsheetml/2009/9/ac" r="610" s="3" customFormat="true" x14ac:dyDescent="0.25">
      <c r="A610" s="415"/>
      <c r="B610" s="129"/>
      <c r="L610" s="129"/>
      <c r="V610" s="129"/>
      <c r="AF610" s="129"/>
      <c r="AP610" s="129"/>
      <c r="AZ610" s="129"/>
      <c r="BJ610" s="129"/>
      <c r="BT610" s="129"/>
      <c r="CD610" s="129"/>
      <c r="CN610" s="129"/>
      <c r="CX610" s="129"/>
      <c r="DH610" s="129"/>
      <c r="DR610" s="129"/>
      <c r="DS610" s="129"/>
      <c r="EB610" s="129"/>
      <c r="EL610" s="129"/>
      <c r="EV610" s="129"/>
      <c r="FF610" s="129"/>
      <c r="FP610" s="129"/>
      <c r="FZ610" s="129"/>
      <c r="GJ610" s="129"/>
      <c r="GT610" s="129"/>
      <c r="HD610" s="129"/>
      <c r="HN610" s="129"/>
      <c r="HX610" s="129"/>
      <c r="IH610" s="129"/>
      <c r="IR610" s="129"/>
      <c r="JB610" s="129"/>
      <c r="JL610" s="129"/>
      <c r="JV610" s="129"/>
      <c r="KF610" s="129"/>
      <c r="KP610" s="129"/>
    </row>
    <row xmlns:x14ac="http://schemas.microsoft.com/office/spreadsheetml/2009/9/ac" r="611" s="3" customFormat="true" x14ac:dyDescent="0.25">
      <c r="A611" s="415"/>
      <c r="B611" s="129"/>
      <c r="L611" s="129"/>
      <c r="V611" s="129"/>
      <c r="AF611" s="129"/>
      <c r="AP611" s="129"/>
      <c r="AZ611" s="129"/>
      <c r="BJ611" s="129"/>
      <c r="BT611" s="129"/>
      <c r="CD611" s="129"/>
      <c r="CN611" s="129"/>
      <c r="CX611" s="129"/>
      <c r="DH611" s="129"/>
      <c r="DR611" s="129"/>
      <c r="DS611" s="129"/>
      <c r="EB611" s="129"/>
      <c r="EL611" s="129"/>
      <c r="EV611" s="129"/>
      <c r="FF611" s="129"/>
      <c r="FP611" s="129"/>
      <c r="FZ611" s="129"/>
      <c r="GJ611" s="129"/>
      <c r="GT611" s="129"/>
      <c r="HD611" s="129"/>
      <c r="HN611" s="129"/>
      <c r="HX611" s="129"/>
      <c r="IH611" s="129"/>
      <c r="IR611" s="129"/>
      <c r="JB611" s="129"/>
      <c r="JL611" s="129"/>
      <c r="JV611" s="129"/>
      <c r="KF611" s="129"/>
      <c r="KP611" s="129"/>
    </row>
    <row xmlns:x14ac="http://schemas.microsoft.com/office/spreadsheetml/2009/9/ac" r="612" s="3" customFormat="true" x14ac:dyDescent="0.25">
      <c r="A612" s="415"/>
      <c r="B612" s="129"/>
      <c r="L612" s="129"/>
      <c r="V612" s="129"/>
      <c r="AF612" s="129"/>
      <c r="AP612" s="129"/>
      <c r="AZ612" s="129"/>
      <c r="BJ612" s="129"/>
      <c r="BT612" s="129"/>
      <c r="CD612" s="129"/>
      <c r="CN612" s="129"/>
      <c r="CX612" s="129"/>
      <c r="DH612" s="129"/>
      <c r="DR612" s="129"/>
      <c r="DS612" s="129"/>
      <c r="EB612" s="129"/>
      <c r="EL612" s="129"/>
      <c r="EV612" s="129"/>
      <c r="FF612" s="129"/>
      <c r="FP612" s="129"/>
      <c r="FZ612" s="129"/>
      <c r="GJ612" s="129"/>
      <c r="GT612" s="129"/>
      <c r="HD612" s="129"/>
      <c r="HN612" s="129"/>
      <c r="HX612" s="129"/>
      <c r="IH612" s="129"/>
      <c r="IR612" s="129"/>
      <c r="JB612" s="129"/>
      <c r="JL612" s="129"/>
      <c r="JV612" s="129"/>
      <c r="KF612" s="129"/>
      <c r="KP612" s="129"/>
    </row>
    <row xmlns:x14ac="http://schemas.microsoft.com/office/spreadsheetml/2009/9/ac" r="613" s="3" customFormat="true" x14ac:dyDescent="0.25">
      <c r="A613" s="415"/>
      <c r="B613" s="129"/>
      <c r="L613" s="129"/>
      <c r="V613" s="129"/>
      <c r="AF613" s="129"/>
      <c r="AP613" s="129"/>
      <c r="AZ613" s="129"/>
      <c r="BJ613" s="129"/>
      <c r="BT613" s="129"/>
      <c r="CD613" s="129"/>
      <c r="CN613" s="129"/>
      <c r="CX613" s="129"/>
      <c r="DH613" s="129"/>
      <c r="DR613" s="129"/>
      <c r="DS613" s="129"/>
      <c r="EB613" s="129"/>
      <c r="EL613" s="129"/>
      <c r="EV613" s="129"/>
      <c r="FF613" s="129"/>
      <c r="FP613" s="129"/>
      <c r="FZ613" s="129"/>
      <c r="GJ613" s="129"/>
      <c r="GT613" s="129"/>
      <c r="HD613" s="129"/>
      <c r="HN613" s="129"/>
      <c r="HX613" s="129"/>
      <c r="IH613" s="129"/>
      <c r="IR613" s="129"/>
      <c r="JB613" s="129"/>
      <c r="JL613" s="129"/>
      <c r="JV613" s="129"/>
      <c r="KF613" s="129"/>
      <c r="KP613" s="129"/>
    </row>
    <row xmlns:x14ac="http://schemas.microsoft.com/office/spreadsheetml/2009/9/ac" r="614" s="3" customFormat="true" x14ac:dyDescent="0.25">
      <c r="A614" s="415"/>
      <c r="B614" s="129"/>
      <c r="L614" s="129"/>
      <c r="V614" s="129"/>
      <c r="AF614" s="129"/>
      <c r="AP614" s="129"/>
      <c r="AZ614" s="129"/>
      <c r="BJ614" s="129"/>
      <c r="BT614" s="129"/>
      <c r="CD614" s="129"/>
      <c r="CN614" s="129"/>
      <c r="CX614" s="129"/>
      <c r="DH614" s="129"/>
      <c r="DR614" s="129"/>
      <c r="DS614" s="129"/>
      <c r="EB614" s="129"/>
      <c r="EL614" s="129"/>
      <c r="EV614" s="129"/>
      <c r="FF614" s="129"/>
      <c r="FP614" s="129"/>
      <c r="FZ614" s="129"/>
      <c r="GJ614" s="129"/>
      <c r="GT614" s="129"/>
      <c r="HD614" s="129"/>
      <c r="HN614" s="129"/>
      <c r="HX614" s="129"/>
      <c r="IH614" s="129"/>
      <c r="IR614" s="129"/>
      <c r="JB614" s="129"/>
      <c r="JL614" s="129"/>
      <c r="JV614" s="129"/>
      <c r="KF614" s="129"/>
      <c r="KP614" s="129"/>
    </row>
    <row xmlns:x14ac="http://schemas.microsoft.com/office/spreadsheetml/2009/9/ac" r="615" s="3" customFormat="true" x14ac:dyDescent="0.25">
      <c r="A615" s="415"/>
      <c r="B615" s="129"/>
      <c r="L615" s="129"/>
      <c r="V615" s="129"/>
      <c r="AF615" s="129"/>
      <c r="AP615" s="129"/>
      <c r="AZ615" s="129"/>
      <c r="BJ615" s="129"/>
      <c r="BT615" s="129"/>
      <c r="CD615" s="129"/>
      <c r="CN615" s="129"/>
      <c r="CX615" s="129"/>
      <c r="DH615" s="129"/>
      <c r="DR615" s="129"/>
      <c r="DS615" s="129"/>
      <c r="EB615" s="129"/>
      <c r="EL615" s="129"/>
      <c r="EV615" s="129"/>
      <c r="FF615" s="129"/>
      <c r="FP615" s="129"/>
      <c r="FZ615" s="129"/>
      <c r="GJ615" s="129"/>
      <c r="GT615" s="129"/>
      <c r="HD615" s="129"/>
      <c r="HN615" s="129"/>
      <c r="HX615" s="129"/>
      <c r="IH615" s="129"/>
      <c r="IR615" s="129"/>
      <c r="JB615" s="129"/>
      <c r="JL615" s="129"/>
      <c r="JV615" s="129"/>
      <c r="KF615" s="129"/>
      <c r="KP615" s="129"/>
    </row>
    <row xmlns:x14ac="http://schemas.microsoft.com/office/spreadsheetml/2009/9/ac" r="616" s="3" customFormat="true" x14ac:dyDescent="0.25">
      <c r="A616" s="415"/>
      <c r="B616" s="129"/>
      <c r="L616" s="129"/>
      <c r="V616" s="129"/>
      <c r="AF616" s="129"/>
      <c r="AP616" s="129"/>
      <c r="AZ616" s="129"/>
      <c r="BJ616" s="129"/>
      <c r="BT616" s="129"/>
      <c r="CD616" s="129"/>
      <c r="CN616" s="129"/>
      <c r="CX616" s="129"/>
      <c r="DH616" s="129"/>
      <c r="DR616" s="129"/>
      <c r="DS616" s="129"/>
      <c r="EB616" s="129"/>
      <c r="EL616" s="129"/>
      <c r="EV616" s="129"/>
      <c r="FF616" s="129"/>
      <c r="FP616" s="129"/>
      <c r="FZ616" s="129"/>
      <c r="GJ616" s="129"/>
      <c r="GT616" s="129"/>
      <c r="HD616" s="129"/>
      <c r="HN616" s="129"/>
      <c r="HX616" s="129"/>
      <c r="IH616" s="129"/>
      <c r="IR616" s="129"/>
      <c r="JB616" s="129"/>
      <c r="JL616" s="129"/>
      <c r="JV616" s="129"/>
      <c r="KF616" s="129"/>
      <c r="KP616" s="129"/>
    </row>
    <row xmlns:x14ac="http://schemas.microsoft.com/office/spreadsheetml/2009/9/ac" r="617" s="3" customFormat="true" x14ac:dyDescent="0.25">
      <c r="A617" s="415"/>
      <c r="B617" s="129"/>
      <c r="L617" s="129"/>
      <c r="V617" s="129"/>
      <c r="AF617" s="129"/>
      <c r="AP617" s="129"/>
      <c r="AZ617" s="129"/>
      <c r="BJ617" s="129"/>
      <c r="BT617" s="129"/>
      <c r="CD617" s="129"/>
      <c r="CN617" s="129"/>
      <c r="CX617" s="129"/>
      <c r="DH617" s="129"/>
      <c r="DR617" s="129"/>
      <c r="DS617" s="129"/>
      <c r="EB617" s="129"/>
      <c r="EL617" s="129"/>
      <c r="EV617" s="129"/>
      <c r="FF617" s="129"/>
      <c r="FP617" s="129"/>
      <c r="FZ617" s="129"/>
      <c r="GJ617" s="129"/>
      <c r="GT617" s="129"/>
      <c r="HD617" s="129"/>
      <c r="HN617" s="129"/>
      <c r="HX617" s="129"/>
      <c r="IH617" s="129"/>
      <c r="IR617" s="129"/>
      <c r="JB617" s="129"/>
      <c r="JL617" s="129"/>
      <c r="JV617" s="129"/>
      <c r="KF617" s="129"/>
      <c r="KP617" s="129"/>
    </row>
    <row xmlns:x14ac="http://schemas.microsoft.com/office/spreadsheetml/2009/9/ac" r="618" s="3" customFormat="true" x14ac:dyDescent="0.25">
      <c r="A618" s="415"/>
      <c r="B618" s="129"/>
      <c r="L618" s="129"/>
      <c r="V618" s="129"/>
      <c r="AF618" s="129"/>
      <c r="AP618" s="129"/>
      <c r="AZ618" s="129"/>
      <c r="BJ618" s="129"/>
      <c r="BT618" s="129"/>
      <c r="CD618" s="129"/>
      <c r="CN618" s="129"/>
      <c r="CX618" s="129"/>
      <c r="DH618" s="129"/>
      <c r="DR618" s="129"/>
      <c r="DS618" s="129"/>
      <c r="EB618" s="129"/>
      <c r="EL618" s="129"/>
      <c r="EV618" s="129"/>
      <c r="FF618" s="129"/>
      <c r="FP618" s="129"/>
      <c r="FZ618" s="129"/>
      <c r="GJ618" s="129"/>
      <c r="GT618" s="129"/>
      <c r="HD618" s="129"/>
      <c r="HN618" s="129"/>
      <c r="HX618" s="129"/>
      <c r="IH618" s="129"/>
      <c r="IR618" s="129"/>
      <c r="JB618" s="129"/>
      <c r="JL618" s="129"/>
      <c r="JV618" s="129"/>
      <c r="KF618" s="129"/>
      <c r="KP618" s="129"/>
    </row>
    <row xmlns:x14ac="http://schemas.microsoft.com/office/spreadsheetml/2009/9/ac" r="619" s="3" customFormat="true" x14ac:dyDescent="0.25">
      <c r="A619" s="415"/>
      <c r="B619" s="129"/>
      <c r="L619" s="129"/>
      <c r="V619" s="129"/>
      <c r="AF619" s="129"/>
      <c r="AP619" s="129"/>
      <c r="AZ619" s="129"/>
      <c r="BJ619" s="129"/>
      <c r="BT619" s="129"/>
      <c r="CD619" s="129"/>
      <c r="CN619" s="129"/>
      <c r="CX619" s="129"/>
      <c r="DH619" s="129"/>
      <c r="DR619" s="129"/>
      <c r="DS619" s="129"/>
      <c r="EB619" s="129"/>
      <c r="EL619" s="129"/>
      <c r="EV619" s="129"/>
      <c r="FF619" s="129"/>
      <c r="FP619" s="129"/>
      <c r="FZ619" s="129"/>
      <c r="GJ619" s="129"/>
      <c r="GT619" s="129"/>
      <c r="HD619" s="129"/>
      <c r="HN619" s="129"/>
      <c r="HX619" s="129"/>
      <c r="IH619" s="129"/>
      <c r="IR619" s="129"/>
      <c r="JB619" s="129"/>
      <c r="JL619" s="129"/>
      <c r="JV619" s="129"/>
      <c r="KF619" s="129"/>
      <c r="KP619" s="129"/>
    </row>
    <row xmlns:x14ac="http://schemas.microsoft.com/office/spreadsheetml/2009/9/ac" r="620" s="3" customFormat="true" x14ac:dyDescent="0.25">
      <c r="A620" s="415"/>
      <c r="B620" s="129"/>
      <c r="L620" s="129"/>
      <c r="V620" s="129"/>
      <c r="AF620" s="129"/>
      <c r="AP620" s="129"/>
      <c r="AZ620" s="129"/>
      <c r="BJ620" s="129"/>
      <c r="BT620" s="129"/>
      <c r="CD620" s="129"/>
      <c r="CN620" s="129"/>
      <c r="CX620" s="129"/>
      <c r="DH620" s="129"/>
      <c r="DR620" s="129"/>
      <c r="DS620" s="129"/>
      <c r="EB620" s="129"/>
      <c r="EL620" s="129"/>
      <c r="EV620" s="129"/>
      <c r="FF620" s="129"/>
      <c r="FP620" s="129"/>
      <c r="FZ620" s="129"/>
      <c r="GJ620" s="129"/>
      <c r="GT620" s="129"/>
      <c r="HD620" s="129"/>
      <c r="HN620" s="129"/>
      <c r="HX620" s="129"/>
      <c r="IH620" s="129"/>
      <c r="IR620" s="129"/>
      <c r="JB620" s="129"/>
      <c r="JL620" s="129"/>
      <c r="JV620" s="129"/>
      <c r="KF620" s="129"/>
      <c r="KP620" s="129"/>
    </row>
    <row xmlns:x14ac="http://schemas.microsoft.com/office/spreadsheetml/2009/9/ac" r="621" s="3" customFormat="true" x14ac:dyDescent="0.25">
      <c r="A621" s="415"/>
      <c r="B621" s="129"/>
      <c r="L621" s="129"/>
      <c r="V621" s="129"/>
      <c r="AF621" s="129"/>
      <c r="AP621" s="129"/>
      <c r="AZ621" s="129"/>
      <c r="BJ621" s="129"/>
      <c r="BT621" s="129"/>
      <c r="CD621" s="129"/>
      <c r="CN621" s="129"/>
      <c r="CX621" s="129"/>
      <c r="DH621" s="129"/>
      <c r="DR621" s="129"/>
      <c r="DS621" s="129"/>
      <c r="EB621" s="129"/>
      <c r="EL621" s="129"/>
      <c r="EV621" s="129"/>
      <c r="FF621" s="129"/>
      <c r="FP621" s="129"/>
      <c r="FZ621" s="129"/>
      <c r="GJ621" s="129"/>
      <c r="GT621" s="129"/>
      <c r="HD621" s="129"/>
      <c r="HN621" s="129"/>
      <c r="HX621" s="129"/>
      <c r="IH621" s="129"/>
      <c r="IR621" s="129"/>
      <c r="JB621" s="129"/>
      <c r="JL621" s="129"/>
      <c r="JV621" s="129"/>
      <c r="KF621" s="129"/>
      <c r="KP621" s="129"/>
    </row>
    <row xmlns:x14ac="http://schemas.microsoft.com/office/spreadsheetml/2009/9/ac" r="622" s="3" customFormat="true" x14ac:dyDescent="0.25">
      <c r="A622" s="415"/>
      <c r="B622" s="129"/>
      <c r="L622" s="129"/>
      <c r="V622" s="129"/>
      <c r="AF622" s="129"/>
      <c r="AP622" s="129"/>
      <c r="AZ622" s="129"/>
      <c r="BJ622" s="129"/>
      <c r="BT622" s="129"/>
      <c r="CD622" s="129"/>
      <c r="CN622" s="129"/>
      <c r="CX622" s="129"/>
      <c r="DH622" s="129"/>
      <c r="DR622" s="129"/>
      <c r="DS622" s="129"/>
      <c r="EB622" s="129"/>
      <c r="EL622" s="129"/>
      <c r="EV622" s="129"/>
      <c r="FF622" s="129"/>
      <c r="FP622" s="129"/>
      <c r="FZ622" s="129"/>
      <c r="GJ622" s="129"/>
      <c r="GT622" s="129"/>
      <c r="HD622" s="129"/>
      <c r="HN622" s="129"/>
      <c r="HX622" s="129"/>
      <c r="IH622" s="129"/>
      <c r="IR622" s="129"/>
      <c r="JB622" s="129"/>
      <c r="JL622" s="129"/>
      <c r="JV622" s="129"/>
      <c r="KF622" s="129"/>
      <c r="KP622" s="129"/>
    </row>
    <row xmlns:x14ac="http://schemas.microsoft.com/office/spreadsheetml/2009/9/ac" r="623" s="3" customFormat="true" x14ac:dyDescent="0.25">
      <c r="A623" s="415"/>
      <c r="B623" s="129"/>
      <c r="L623" s="129"/>
      <c r="V623" s="129"/>
      <c r="AF623" s="129"/>
      <c r="AP623" s="129"/>
      <c r="AZ623" s="129"/>
      <c r="BJ623" s="129"/>
      <c r="BT623" s="129"/>
      <c r="CD623" s="129"/>
      <c r="CN623" s="129"/>
      <c r="CX623" s="129"/>
      <c r="DH623" s="129"/>
      <c r="DR623" s="129"/>
      <c r="DS623" s="129"/>
      <c r="EB623" s="129"/>
      <c r="EL623" s="129"/>
      <c r="EV623" s="129"/>
      <c r="FF623" s="129"/>
      <c r="FP623" s="129"/>
      <c r="FZ623" s="129"/>
      <c r="GJ623" s="129"/>
      <c r="GT623" s="129"/>
      <c r="HD623" s="129"/>
      <c r="HN623" s="129"/>
      <c r="HX623" s="129"/>
      <c r="IH623" s="129"/>
      <c r="IR623" s="129"/>
      <c r="JB623" s="129"/>
      <c r="JL623" s="129"/>
      <c r="JV623" s="129"/>
      <c r="KF623" s="129"/>
      <c r="KP623" s="129"/>
    </row>
    <row xmlns:x14ac="http://schemas.microsoft.com/office/spreadsheetml/2009/9/ac" r="624" s="3" customFormat="true" x14ac:dyDescent="0.25">
      <c r="A624" s="415"/>
      <c r="B624" s="129"/>
      <c r="L624" s="129"/>
      <c r="V624" s="129"/>
      <c r="AF624" s="129"/>
      <c r="AP624" s="129"/>
      <c r="AZ624" s="129"/>
      <c r="BJ624" s="129"/>
      <c r="BT624" s="129"/>
      <c r="CD624" s="129"/>
      <c r="CN624" s="129"/>
      <c r="CX624" s="129"/>
      <c r="DH624" s="129"/>
      <c r="DR624" s="129"/>
      <c r="DS624" s="129"/>
      <c r="EB624" s="129"/>
      <c r="EL624" s="129"/>
      <c r="EV624" s="129"/>
      <c r="FF624" s="129"/>
      <c r="FP624" s="129"/>
      <c r="FZ624" s="129"/>
      <c r="GJ624" s="129"/>
      <c r="GT624" s="129"/>
      <c r="HD624" s="129"/>
      <c r="HN624" s="129"/>
      <c r="HX624" s="129"/>
      <c r="IH624" s="129"/>
      <c r="IR624" s="129"/>
      <c r="JB624" s="129"/>
      <c r="JL624" s="129"/>
      <c r="JV624" s="129"/>
      <c r="KF624" s="129"/>
      <c r="KP624" s="129"/>
    </row>
    <row xmlns:x14ac="http://schemas.microsoft.com/office/spreadsheetml/2009/9/ac" r="625" s="3" customFormat="true" x14ac:dyDescent="0.25">
      <c r="A625" s="415"/>
      <c r="B625" s="129"/>
      <c r="L625" s="129"/>
      <c r="V625" s="129"/>
      <c r="AF625" s="129"/>
      <c r="AP625" s="129"/>
      <c r="AZ625" s="129"/>
      <c r="BJ625" s="129"/>
      <c r="BT625" s="129"/>
      <c r="CD625" s="129"/>
      <c r="CN625" s="129"/>
      <c r="CX625" s="129"/>
      <c r="DH625" s="129"/>
      <c r="DR625" s="129"/>
      <c r="DS625" s="129"/>
      <c r="EB625" s="129"/>
      <c r="EL625" s="129"/>
      <c r="EV625" s="129"/>
      <c r="FF625" s="129"/>
      <c r="FP625" s="129"/>
      <c r="FZ625" s="129"/>
      <c r="GJ625" s="129"/>
      <c r="GT625" s="129"/>
      <c r="HD625" s="129"/>
      <c r="HN625" s="129"/>
      <c r="HX625" s="129"/>
      <c r="IH625" s="129"/>
      <c r="IR625" s="129"/>
      <c r="JB625" s="129"/>
      <c r="JL625" s="129"/>
      <c r="JV625" s="129"/>
      <c r="KF625" s="129"/>
      <c r="KP625" s="129"/>
    </row>
    <row xmlns:x14ac="http://schemas.microsoft.com/office/spreadsheetml/2009/9/ac" r="626" s="3" customFormat="true" x14ac:dyDescent="0.25">
      <c r="A626" s="415"/>
      <c r="B626" s="129"/>
      <c r="L626" s="129"/>
      <c r="V626" s="129"/>
      <c r="AF626" s="129"/>
      <c r="AP626" s="129"/>
      <c r="AZ626" s="129"/>
      <c r="BJ626" s="129"/>
      <c r="BT626" s="129"/>
      <c r="CD626" s="129"/>
      <c r="CN626" s="129"/>
      <c r="CX626" s="129"/>
      <c r="DH626" s="129"/>
      <c r="DR626" s="129"/>
      <c r="DS626" s="129"/>
      <c r="EB626" s="129"/>
      <c r="EL626" s="129"/>
      <c r="EV626" s="129"/>
      <c r="FF626" s="129"/>
      <c r="FP626" s="129"/>
      <c r="FZ626" s="129"/>
      <c r="GJ626" s="129"/>
      <c r="GT626" s="129"/>
      <c r="HD626" s="129"/>
      <c r="HN626" s="129"/>
      <c r="HX626" s="129"/>
      <c r="IH626" s="129"/>
      <c r="IR626" s="129"/>
      <c r="JB626" s="129"/>
      <c r="JL626" s="129"/>
      <c r="JV626" s="129"/>
      <c r="KF626" s="129"/>
      <c r="KP626" s="129"/>
    </row>
    <row xmlns:x14ac="http://schemas.microsoft.com/office/spreadsheetml/2009/9/ac" r="627" s="3" customFormat="true" x14ac:dyDescent="0.25">
      <c r="A627" s="415"/>
      <c r="B627" s="129"/>
      <c r="L627" s="129"/>
      <c r="V627" s="129"/>
      <c r="AF627" s="129"/>
      <c r="AP627" s="129"/>
      <c r="AZ627" s="129"/>
      <c r="BJ627" s="129"/>
      <c r="BT627" s="129"/>
      <c r="CD627" s="129"/>
      <c r="CN627" s="129"/>
      <c r="CX627" s="129"/>
      <c r="DH627" s="129"/>
      <c r="DR627" s="129"/>
      <c r="DS627" s="129"/>
      <c r="EB627" s="129"/>
      <c r="EL627" s="129"/>
      <c r="EV627" s="129"/>
      <c r="FF627" s="129"/>
      <c r="FP627" s="129"/>
      <c r="FZ627" s="129"/>
      <c r="GJ627" s="129"/>
      <c r="GT627" s="129"/>
      <c r="HD627" s="129"/>
      <c r="HN627" s="129"/>
      <c r="HX627" s="129"/>
      <c r="IH627" s="129"/>
      <c r="IR627" s="129"/>
      <c r="JB627" s="129"/>
      <c r="JL627" s="129"/>
      <c r="JV627" s="129"/>
      <c r="KF627" s="129"/>
      <c r="KP627" s="129"/>
    </row>
    <row xmlns:x14ac="http://schemas.microsoft.com/office/spreadsheetml/2009/9/ac" r="628" s="3" customFormat="true" x14ac:dyDescent="0.25">
      <c r="A628" s="415"/>
      <c r="B628" s="129"/>
      <c r="L628" s="129"/>
      <c r="V628" s="129"/>
      <c r="AF628" s="129"/>
      <c r="AP628" s="129"/>
      <c r="AZ628" s="129"/>
      <c r="BJ628" s="129"/>
      <c r="BT628" s="129"/>
      <c r="CD628" s="129"/>
      <c r="CN628" s="129"/>
      <c r="CX628" s="129"/>
      <c r="DH628" s="129"/>
      <c r="DR628" s="129"/>
      <c r="DS628" s="129"/>
      <c r="EB628" s="129"/>
      <c r="EL628" s="129"/>
      <c r="EV628" s="129"/>
      <c r="FF628" s="129"/>
      <c r="FP628" s="129"/>
      <c r="FZ628" s="129"/>
      <c r="GJ628" s="129"/>
      <c r="GT628" s="129"/>
      <c r="HD628" s="129"/>
      <c r="HN628" s="129"/>
      <c r="HX628" s="129"/>
      <c r="IH628" s="129"/>
      <c r="IR628" s="129"/>
      <c r="JB628" s="129"/>
      <c r="JL628" s="129"/>
      <c r="JV628" s="129"/>
      <c r="KF628" s="129"/>
      <c r="KP628" s="129"/>
    </row>
    <row xmlns:x14ac="http://schemas.microsoft.com/office/spreadsheetml/2009/9/ac" r="629" s="3" customFormat="true" x14ac:dyDescent="0.25">
      <c r="A629" s="415"/>
      <c r="B629" s="129"/>
      <c r="L629" s="129"/>
      <c r="V629" s="129"/>
      <c r="AF629" s="129"/>
      <c r="AP629" s="129"/>
      <c r="AZ629" s="129"/>
      <c r="BJ629" s="129"/>
      <c r="BT629" s="129"/>
      <c r="CD629" s="129"/>
      <c r="CN629" s="129"/>
      <c r="CX629" s="129"/>
      <c r="DH629" s="129"/>
      <c r="DR629" s="129"/>
      <c r="DS629" s="129"/>
      <c r="EB629" s="129"/>
      <c r="EL629" s="129"/>
      <c r="EV629" s="129"/>
      <c r="FF629" s="129"/>
      <c r="FP629" s="129"/>
      <c r="FZ629" s="129"/>
      <c r="GJ629" s="129"/>
      <c r="GT629" s="129"/>
      <c r="HD629" s="129"/>
      <c r="HN629" s="129"/>
      <c r="HX629" s="129"/>
      <c r="IH629" s="129"/>
      <c r="IR629" s="129"/>
      <c r="JB629" s="129"/>
      <c r="JL629" s="129"/>
      <c r="JV629" s="129"/>
      <c r="KF629" s="129"/>
      <c r="KP629" s="129"/>
    </row>
    <row xmlns:x14ac="http://schemas.microsoft.com/office/spreadsheetml/2009/9/ac" r="630" s="3" customFormat="true" x14ac:dyDescent="0.25">
      <c r="A630" s="415"/>
      <c r="B630" s="129"/>
      <c r="L630" s="129"/>
      <c r="V630" s="129"/>
      <c r="AF630" s="129"/>
      <c r="AP630" s="129"/>
      <c r="AZ630" s="129"/>
      <c r="BJ630" s="129"/>
      <c r="BT630" s="129"/>
      <c r="CD630" s="129"/>
      <c r="CN630" s="129"/>
      <c r="CX630" s="129"/>
      <c r="DH630" s="129"/>
      <c r="DR630" s="129"/>
      <c r="DS630" s="129"/>
      <c r="EB630" s="129"/>
      <c r="EL630" s="129"/>
      <c r="EV630" s="129"/>
      <c r="FF630" s="129"/>
      <c r="FP630" s="129"/>
      <c r="FZ630" s="129"/>
      <c r="GJ630" s="129"/>
      <c r="GT630" s="129"/>
      <c r="HD630" s="129"/>
      <c r="HN630" s="129"/>
      <c r="HX630" s="129"/>
      <c r="IH630" s="129"/>
      <c r="IR630" s="129"/>
      <c r="JB630" s="129"/>
      <c r="JL630" s="129"/>
      <c r="JV630" s="129"/>
      <c r="KF630" s="129"/>
      <c r="KP630" s="129"/>
    </row>
    <row xmlns:x14ac="http://schemas.microsoft.com/office/spreadsheetml/2009/9/ac" r="631" s="3" customFormat="true" x14ac:dyDescent="0.25">
      <c r="A631" s="415"/>
      <c r="B631" s="129"/>
      <c r="L631" s="129"/>
      <c r="V631" s="129"/>
      <c r="AF631" s="129"/>
      <c r="AP631" s="129"/>
      <c r="AZ631" s="129"/>
      <c r="BJ631" s="129"/>
      <c r="BT631" s="129"/>
      <c r="CD631" s="129"/>
      <c r="CN631" s="129"/>
      <c r="CX631" s="129"/>
      <c r="DH631" s="129"/>
      <c r="DR631" s="129"/>
      <c r="DS631" s="129"/>
      <c r="EB631" s="129"/>
      <c r="EL631" s="129"/>
      <c r="EV631" s="129"/>
      <c r="FF631" s="129"/>
      <c r="FP631" s="129"/>
      <c r="FZ631" s="129"/>
      <c r="GJ631" s="129"/>
      <c r="GT631" s="129"/>
      <c r="HD631" s="129"/>
      <c r="HN631" s="129"/>
      <c r="HX631" s="129"/>
      <c r="IH631" s="129"/>
      <c r="IR631" s="129"/>
      <c r="JB631" s="129"/>
      <c r="JL631" s="129"/>
      <c r="JV631" s="129"/>
      <c r="KF631" s="129"/>
      <c r="KP631" s="129"/>
    </row>
    <row xmlns:x14ac="http://schemas.microsoft.com/office/spreadsheetml/2009/9/ac" r="632" s="3" customFormat="true" x14ac:dyDescent="0.25">
      <c r="A632" s="415"/>
      <c r="B632" s="129"/>
      <c r="L632" s="129"/>
      <c r="V632" s="129"/>
      <c r="AF632" s="129"/>
      <c r="AP632" s="129"/>
      <c r="AZ632" s="129"/>
      <c r="BJ632" s="129"/>
      <c r="BT632" s="129"/>
      <c r="CD632" s="129"/>
      <c r="CN632" s="129"/>
      <c r="CX632" s="129"/>
      <c r="DH632" s="129"/>
      <c r="DR632" s="129"/>
      <c r="DS632" s="129"/>
      <c r="EB632" s="129"/>
      <c r="EL632" s="129"/>
      <c r="EV632" s="129"/>
      <c r="FF632" s="129"/>
      <c r="FP632" s="129"/>
      <c r="FZ632" s="129"/>
      <c r="GJ632" s="129"/>
      <c r="GT632" s="129"/>
      <c r="HD632" s="129"/>
      <c r="HN632" s="129"/>
      <c r="HX632" s="129"/>
      <c r="IH632" s="129"/>
      <c r="IR632" s="129"/>
      <c r="JB632" s="129"/>
      <c r="JL632" s="129"/>
      <c r="JV632" s="129"/>
      <c r="KF632" s="129"/>
      <c r="KP632" s="129"/>
    </row>
    <row xmlns:x14ac="http://schemas.microsoft.com/office/spreadsheetml/2009/9/ac" r="633" s="3" customFormat="true" x14ac:dyDescent="0.25">
      <c r="A633" s="415"/>
      <c r="B633" s="129"/>
      <c r="L633" s="129"/>
      <c r="V633" s="129"/>
      <c r="AF633" s="129"/>
      <c r="AP633" s="129"/>
      <c r="AZ633" s="129"/>
      <c r="BJ633" s="129"/>
      <c r="BT633" s="129"/>
      <c r="CD633" s="129"/>
      <c r="CN633" s="129"/>
      <c r="CX633" s="129"/>
      <c r="DH633" s="129"/>
      <c r="DR633" s="129"/>
      <c r="DS633" s="129"/>
      <c r="EB633" s="129"/>
      <c r="EL633" s="129"/>
      <c r="EV633" s="129"/>
      <c r="FF633" s="129"/>
      <c r="FP633" s="129"/>
      <c r="FZ633" s="129"/>
      <c r="GJ633" s="129"/>
      <c r="GT633" s="129"/>
      <c r="HD633" s="129"/>
      <c r="HN633" s="129"/>
      <c r="HX633" s="129"/>
      <c r="IH633" s="129"/>
      <c r="IR633" s="129"/>
      <c r="JB633" s="129"/>
      <c r="JL633" s="129"/>
      <c r="JV633" s="129"/>
      <c r="KF633" s="129"/>
      <c r="KP633" s="129"/>
    </row>
    <row xmlns:x14ac="http://schemas.microsoft.com/office/spreadsheetml/2009/9/ac" r="634" s="3" customFormat="true" x14ac:dyDescent="0.25">
      <c r="A634" s="415"/>
      <c r="B634" s="129"/>
      <c r="L634" s="129"/>
      <c r="V634" s="129"/>
      <c r="AF634" s="129"/>
      <c r="AP634" s="129"/>
      <c r="AZ634" s="129"/>
      <c r="BJ634" s="129"/>
      <c r="BT634" s="129"/>
      <c r="CD634" s="129"/>
      <c r="CN634" s="129"/>
      <c r="CX634" s="129"/>
      <c r="DH634" s="129"/>
      <c r="DR634" s="129"/>
      <c r="DS634" s="129"/>
      <c r="EB634" s="129"/>
      <c r="EL634" s="129"/>
      <c r="EV634" s="129"/>
      <c r="FF634" s="129"/>
      <c r="FP634" s="129"/>
      <c r="FZ634" s="129"/>
      <c r="GJ634" s="129"/>
      <c r="GT634" s="129"/>
      <c r="HD634" s="129"/>
      <c r="HN634" s="129"/>
      <c r="HX634" s="129"/>
      <c r="IH634" s="129"/>
      <c r="IR634" s="129"/>
      <c r="JB634" s="129"/>
      <c r="JL634" s="129"/>
      <c r="JV634" s="129"/>
      <c r="KF634" s="129"/>
      <c r="KP634" s="129"/>
    </row>
    <row xmlns:x14ac="http://schemas.microsoft.com/office/spreadsheetml/2009/9/ac" r="635" s="3" customFormat="true" x14ac:dyDescent="0.25">
      <c r="A635" s="415"/>
      <c r="B635" s="129"/>
      <c r="L635" s="129"/>
      <c r="V635" s="129"/>
      <c r="AF635" s="129"/>
      <c r="AP635" s="129"/>
      <c r="AZ635" s="129"/>
      <c r="BJ635" s="129"/>
      <c r="BT635" s="129"/>
      <c r="CD635" s="129"/>
      <c r="CN635" s="129"/>
      <c r="CX635" s="129"/>
      <c r="DH635" s="129"/>
      <c r="DR635" s="129"/>
      <c r="DS635" s="129"/>
      <c r="EB635" s="129"/>
      <c r="EL635" s="129"/>
      <c r="EV635" s="129"/>
      <c r="FF635" s="129"/>
      <c r="FP635" s="129"/>
      <c r="FZ635" s="129"/>
      <c r="GJ635" s="129"/>
      <c r="GT635" s="129"/>
      <c r="HD635" s="129"/>
      <c r="HN635" s="129"/>
      <c r="HX635" s="129"/>
      <c r="IH635" s="129"/>
      <c r="IR635" s="129"/>
      <c r="JB635" s="129"/>
      <c r="JL635" s="129"/>
      <c r="JV635" s="129"/>
      <c r="KF635" s="129"/>
      <c r="KP635" s="129"/>
    </row>
    <row xmlns:x14ac="http://schemas.microsoft.com/office/spreadsheetml/2009/9/ac" r="636" s="3" customFormat="true" x14ac:dyDescent="0.25">
      <c r="A636" s="415"/>
      <c r="B636" s="129"/>
      <c r="L636" s="129"/>
      <c r="V636" s="129"/>
      <c r="AF636" s="129"/>
      <c r="AP636" s="129"/>
      <c r="AZ636" s="129"/>
      <c r="BJ636" s="129"/>
      <c r="BT636" s="129"/>
      <c r="CD636" s="129"/>
      <c r="CN636" s="129"/>
      <c r="CX636" s="129"/>
      <c r="DH636" s="129"/>
      <c r="DR636" s="129"/>
      <c r="DS636" s="129"/>
      <c r="EB636" s="129"/>
      <c r="EL636" s="129"/>
      <c r="EV636" s="129"/>
      <c r="FF636" s="129"/>
      <c r="FP636" s="129"/>
      <c r="FZ636" s="129"/>
      <c r="GJ636" s="129"/>
      <c r="GT636" s="129"/>
      <c r="HD636" s="129"/>
      <c r="HN636" s="129"/>
      <c r="HX636" s="129"/>
      <c r="IH636" s="129"/>
      <c r="IR636" s="129"/>
      <c r="JB636" s="129"/>
      <c r="JL636" s="129"/>
      <c r="JV636" s="129"/>
      <c r="KF636" s="129"/>
      <c r="KP636" s="129"/>
    </row>
    <row xmlns:x14ac="http://schemas.microsoft.com/office/spreadsheetml/2009/9/ac" r="637" s="3" customFormat="true" x14ac:dyDescent="0.25">
      <c r="A637" s="415"/>
      <c r="B637" s="129"/>
      <c r="L637" s="129"/>
      <c r="V637" s="129"/>
      <c r="AF637" s="129"/>
      <c r="AP637" s="129"/>
      <c r="AZ637" s="129"/>
      <c r="BJ637" s="129"/>
      <c r="BT637" s="129"/>
      <c r="CD637" s="129"/>
      <c r="CN637" s="129"/>
      <c r="CX637" s="129"/>
      <c r="DH637" s="129"/>
      <c r="DR637" s="129"/>
      <c r="DS637" s="129"/>
      <c r="EB637" s="129"/>
      <c r="EL637" s="129"/>
      <c r="EV637" s="129"/>
      <c r="FF637" s="129"/>
      <c r="FP637" s="129"/>
      <c r="FZ637" s="129"/>
      <c r="GJ637" s="129"/>
      <c r="GT637" s="129"/>
      <c r="HD637" s="129"/>
      <c r="HN637" s="129"/>
      <c r="HX637" s="129"/>
      <c r="IH637" s="129"/>
      <c r="IR637" s="129"/>
      <c r="JB637" s="129"/>
      <c r="JL637" s="129"/>
      <c r="JV637" s="129"/>
      <c r="KF637" s="129"/>
      <c r="KP637" s="129"/>
    </row>
  </sheetData>
  <mergeCells count="29">
    <mergeCell ref="A2:A3"/>
    <mergeCell ref="DS26:DY26"/>
    <mergeCell ref="FG26:FM26"/>
    <mergeCell ref="FQ26:FW26"/>
    <mergeCell ref="C26:I26"/>
    <mergeCell ref="AQ26:AW26"/>
    <mergeCell ref="BK26:BQ26"/>
    <mergeCell ref="CE26:CK26"/>
    <mergeCell ref="CY26:DE26"/>
    <mergeCell ref="CO26:CU26"/>
    <mergeCell ref="BA26:BG26"/>
    <mergeCell ref="BU26:CA26"/>
    <mergeCell ref="DI26:DO26"/>
    <mergeCell ref="EM26:ES26"/>
    <mergeCell ref="M26:S26"/>
    <mergeCell ref="AG26:AM26"/>
    <mergeCell ref="JM26:JS26"/>
    <mergeCell ref="IS26:IY26"/>
    <mergeCell ref="JC26:JI26"/>
    <mergeCell ref="W26:AC26"/>
    <mergeCell ref="HE26:HK26"/>
    <mergeCell ref="HO26:HU26"/>
    <mergeCell ref="EC26:EI26"/>
    <mergeCell ref="EW26:FC26"/>
    <mergeCell ref="GA26:GG26"/>
    <mergeCell ref="GK26:GQ26"/>
    <mergeCell ref="GU26:HA26"/>
    <mergeCell ref="HY26:IE26"/>
    <mergeCell ref="II26:IO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 ref="A26" location="myrangeW22" display="myrangeW22"/>
    <hyperlink ref="A27" location="myrangeW23" display="myrangeW23"/>
    <hyperlink ref="A28" location="myrangeW24" display="myrangeW24"/>
    <hyperlink ref="A29" location="myrangeW25" display="myrangeW25"/>
    <hyperlink ref="A30" location="myrangeW26" display="myrangeW26"/>
    <hyperlink ref="A31" location="myrangeW27" display="myrangeW2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LT640"/>
  <sheetViews>
    <sheetView showGridLines="false" zoomScale="90" zoomScaleNormal="90" workbookViewId="0">
      <pane xSplit="1" topLeftCell="B1" activePane="topRight" state="frozen"/>
      <selection pane="top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customWidth="true"/>
    <col min="54" max="59" width="7.875"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style="130"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 min="252" max="252" width="24.625" style="130" customWidth="true"/>
    <col min="253" max="253" width="29.75" customWidth="true"/>
    <col min="254" max="259" width="7.875" customWidth="true"/>
    <col min="260" max="261" width="1.125" customWidth="true"/>
    <col min="262" max="262" width="24.625" style="130" customWidth="true"/>
    <col min="263" max="263" width="29.75" customWidth="true"/>
    <col min="264" max="269" width="7.875" customWidth="true"/>
    <col min="270" max="271" width="1.125" customWidth="true"/>
    <col min="272" max="272" width="24.625" style="130" customWidth="true"/>
    <col min="273" max="273" width="29.75" customWidth="true"/>
    <col min="274" max="279" width="7.875" customWidth="true"/>
    <col min="280" max="281" width="1.125" customWidth="true"/>
    <col min="282" max="282" width="24.625" style="130" customWidth="true"/>
    <col min="283" max="283" width="29.75" customWidth="true"/>
    <col min="284" max="289" width="7.875" customWidth="true"/>
    <col min="290" max="291" width="1.125" customWidth="true"/>
    <col min="292" max="292" width="24.625" style="130" customWidth="true"/>
    <col min="293" max="293" width="29.75" customWidth="true"/>
    <col min="294" max="299" width="7.875" customWidth="true"/>
    <col min="300" max="301" width="1.125" customWidth="true"/>
    <col min="302" max="302" width="24.625" style="130" customWidth="true"/>
    <col min="303" max="303" width="29.75" customWidth="true"/>
    <col min="304" max="309" width="7.875" customWidth="true"/>
    <col min="310" max="311" width="1.125" customWidth="true"/>
    <col min="312" max="312" width="24.625" style="130" customWidth="true"/>
    <col min="313" max="313" width="29.75" customWidth="true"/>
    <col min="314" max="319" width="7.875" customWidth="true"/>
    <col min="320" max="321" width="1.125" customWidth="true"/>
    <col min="322" max="322" width="24.625" style="130" customWidth="true"/>
    <col min="323" max="323" width="29.75" customWidth="true"/>
    <col min="324" max="329" width="7.875" customWidth="true"/>
    <col min="330" max="331" width="1.125" customWidth="true"/>
    <col min="332" max="332" width="24.625" style="130" customWidth="true"/>
    <col min="333" max="333" width="29.75" customWidth="true"/>
    <col min="334" max="339" width="7.875" customWidth="true"/>
    <col min="340" max="341" width="1.125" customWidth="true"/>
  </cols>
  <sheetData>
    <row xmlns:x14ac="http://schemas.microsoft.com/office/spreadsheetml/2009/9/ac" r="1" s="334" customFormat="true" ht="30" customHeight="true" x14ac:dyDescent="0.25">
      <c r="B1" s="350" t="s">
        <v>22</v>
      </c>
      <c r="C1" s="586" t="s">
        <v>283</v>
      </c>
      <c r="D1" s="331" t="s">
        <v>159</v>
      </c>
      <c r="E1" s="331"/>
      <c r="F1" s="331"/>
      <c r="G1" s="331"/>
      <c r="H1" s="331"/>
      <c r="I1" s="349"/>
      <c r="J1" s="332"/>
      <c r="K1" s="333"/>
      <c r="L1" s="350" t="s">
        <v>22</v>
      </c>
      <c r="M1" s="586" t="s">
        <v>283</v>
      </c>
      <c r="N1" s="331" t="s">
        <v>159</v>
      </c>
      <c r="O1" s="331"/>
      <c r="P1" s="331"/>
      <c r="Q1" s="331"/>
      <c r="R1" s="331"/>
      <c r="S1" s="349"/>
      <c r="T1" s="332"/>
      <c r="U1" s="333"/>
      <c r="V1" s="350" t="s">
        <v>22</v>
      </c>
      <c r="W1" s="586" t="s">
        <v>284</v>
      </c>
      <c r="X1" s="331" t="s">
        <v>159</v>
      </c>
      <c r="Y1" s="331"/>
      <c r="Z1" s="331"/>
      <c r="AA1" s="331"/>
      <c r="AB1" s="331"/>
      <c r="AC1" s="349"/>
      <c r="AD1" s="332"/>
      <c r="AE1" s="333"/>
      <c r="AF1" s="350" t="s">
        <v>22</v>
      </c>
      <c r="AG1" s="586" t="s">
        <v>285</v>
      </c>
      <c r="AH1" s="331" t="s">
        <v>159</v>
      </c>
      <c r="AI1" s="331"/>
      <c r="AJ1" s="331"/>
      <c r="AK1" s="331"/>
      <c r="AL1" s="331"/>
      <c r="AM1" s="349"/>
      <c r="AN1" s="332"/>
      <c r="AO1" s="333"/>
      <c r="AP1" s="350" t="s">
        <v>22</v>
      </c>
      <c r="AQ1" s="586" t="s">
        <v>286</v>
      </c>
      <c r="AR1" s="331" t="s">
        <v>159</v>
      </c>
      <c r="AS1" s="331"/>
      <c r="AT1" s="331"/>
      <c r="AU1" s="331"/>
      <c r="AV1" s="331"/>
      <c r="AW1" s="349"/>
      <c r="AX1" s="332"/>
      <c r="AY1" s="333"/>
      <c r="AZ1" s="350" t="s">
        <v>22</v>
      </c>
      <c r="BA1" s="586" t="s">
        <v>286</v>
      </c>
      <c r="BB1" s="331" t="s">
        <v>159</v>
      </c>
      <c r="BC1" s="331"/>
      <c r="BD1" s="331"/>
      <c r="BE1" s="331"/>
      <c r="BF1" s="331"/>
      <c r="BG1" s="349"/>
      <c r="BH1" s="332"/>
      <c r="BI1" s="333"/>
      <c r="BJ1" s="350" t="s">
        <v>22</v>
      </c>
      <c r="BK1" s="586" t="s">
        <v>287</v>
      </c>
      <c r="BL1" s="331" t="s">
        <v>159</v>
      </c>
      <c r="BM1" s="331"/>
      <c r="BN1" s="331"/>
      <c r="BO1" s="331"/>
      <c r="BP1" s="331"/>
      <c r="BQ1" s="349"/>
      <c r="BR1" s="332"/>
      <c r="BS1" s="333"/>
      <c r="BT1" s="350" t="s">
        <v>22</v>
      </c>
      <c r="BU1" s="586" t="s">
        <v>287</v>
      </c>
      <c r="BV1" s="331" t="s">
        <v>159</v>
      </c>
      <c r="BW1" s="331"/>
      <c r="BX1" s="331"/>
      <c r="BY1" s="331"/>
      <c r="BZ1" s="331"/>
      <c r="CA1" s="349"/>
      <c r="CB1" s="332"/>
      <c r="CC1" s="333"/>
      <c r="CD1" s="350" t="s">
        <v>22</v>
      </c>
      <c r="CE1" s="586" t="s">
        <v>288</v>
      </c>
      <c r="CF1" s="331" t="s">
        <v>159</v>
      </c>
      <c r="CG1" s="331"/>
      <c r="CH1" s="331"/>
      <c r="CI1" s="331"/>
      <c r="CJ1" s="331"/>
      <c r="CK1" s="349"/>
      <c r="CL1" s="332"/>
      <c r="CM1" s="333"/>
      <c r="CN1" s="350" t="s">
        <v>22</v>
      </c>
      <c r="CO1" s="586" t="s">
        <v>288</v>
      </c>
      <c r="CP1" s="331" t="s">
        <v>159</v>
      </c>
      <c r="CQ1" s="331"/>
      <c r="CR1" s="331"/>
      <c r="CS1" s="331"/>
      <c r="CT1" s="331"/>
      <c r="CU1" s="349"/>
      <c r="CV1" s="332"/>
      <c r="CW1" s="333"/>
      <c r="CX1" s="350" t="s">
        <v>22</v>
      </c>
      <c r="CY1" s="586" t="s">
        <v>289</v>
      </c>
      <c r="CZ1" s="331" t="s">
        <v>159</v>
      </c>
      <c r="DA1" s="331"/>
      <c r="DB1" s="331"/>
      <c r="DC1" s="331"/>
      <c r="DD1" s="331"/>
      <c r="DE1" s="349"/>
      <c r="DF1" s="332"/>
      <c r="DG1" s="333"/>
      <c r="DH1" s="350" t="s">
        <v>22</v>
      </c>
      <c r="DI1" s="586" t="s">
        <v>289</v>
      </c>
      <c r="DJ1" s="331" t="s">
        <v>159</v>
      </c>
      <c r="DK1" s="331"/>
      <c r="DL1" s="331"/>
      <c r="DM1" s="331"/>
      <c r="DN1" s="331"/>
      <c r="DO1" s="349"/>
      <c r="DP1" s="332"/>
      <c r="DQ1" s="333"/>
      <c r="DR1" s="350" t="s">
        <v>22</v>
      </c>
      <c r="DS1" s="586" t="s">
        <v>290</v>
      </c>
      <c r="DT1" s="331" t="s">
        <v>159</v>
      </c>
      <c r="DU1" s="331"/>
      <c r="DV1" s="331"/>
      <c r="DW1" s="331"/>
      <c r="DX1" s="331"/>
      <c r="DY1" s="349"/>
      <c r="DZ1" s="332"/>
      <c r="EA1" s="333"/>
      <c r="EB1" s="350" t="s">
        <v>22</v>
      </c>
      <c r="EC1" s="586" t="s">
        <v>290</v>
      </c>
      <c r="ED1" s="331" t="s">
        <v>159</v>
      </c>
      <c r="EE1" s="331"/>
      <c r="EF1" s="331"/>
      <c r="EG1" s="331"/>
      <c r="EH1" s="331"/>
      <c r="EI1" s="349"/>
      <c r="EJ1" s="332"/>
      <c r="EK1" s="333"/>
      <c r="EL1" s="350" t="s">
        <v>22</v>
      </c>
      <c r="EM1" s="586" t="s">
        <v>291</v>
      </c>
      <c r="EN1" s="331" t="s">
        <v>159</v>
      </c>
      <c r="EO1" s="331"/>
      <c r="EP1" s="331"/>
      <c r="EQ1" s="331"/>
      <c r="ER1" s="331"/>
      <c r="ES1" s="349"/>
      <c r="ET1" s="332"/>
      <c r="EU1" s="333"/>
      <c r="EV1" s="350" t="s">
        <v>22</v>
      </c>
      <c r="EW1" s="586" t="s">
        <v>291</v>
      </c>
      <c r="EX1" s="331" t="s">
        <v>159</v>
      </c>
      <c r="EY1" s="331"/>
      <c r="EZ1" s="331"/>
      <c r="FA1" s="331"/>
      <c r="FB1" s="331"/>
      <c r="FC1" s="349"/>
      <c r="FD1" s="332"/>
      <c r="FE1" s="333"/>
      <c r="FF1" s="350" t="s">
        <v>22</v>
      </c>
      <c r="FG1" s="586" t="s">
        <v>292</v>
      </c>
      <c r="FH1" s="331" t="s">
        <v>159</v>
      </c>
      <c r="FI1" s="331"/>
      <c r="FJ1" s="331"/>
      <c r="FK1" s="331"/>
      <c r="FL1" s="331"/>
      <c r="FM1" s="349"/>
      <c r="FN1" s="332"/>
      <c r="FO1" s="333"/>
      <c r="FP1" s="350" t="s">
        <v>22</v>
      </c>
      <c r="FQ1" s="586" t="s">
        <v>292</v>
      </c>
      <c r="FR1" s="331" t="s">
        <v>159</v>
      </c>
      <c r="FS1" s="331"/>
      <c r="FT1" s="331"/>
      <c r="FU1" s="331"/>
      <c r="FV1" s="331"/>
      <c r="FW1" s="349"/>
      <c r="FX1" s="332"/>
      <c r="FY1" s="333"/>
      <c r="FZ1" s="350" t="s">
        <v>22</v>
      </c>
      <c r="GA1" s="586">
        <v>2019</v>
      </c>
      <c r="GB1" s="331" t="s">
        <v>312</v>
      </c>
      <c r="GC1" s="331"/>
      <c r="GD1" s="331"/>
      <c r="GE1" s="331"/>
      <c r="GF1" s="331"/>
      <c r="GG1" s="349"/>
      <c r="GH1" s="332"/>
      <c r="GI1" s="333"/>
      <c r="GJ1" s="350" t="s">
        <v>22</v>
      </c>
      <c r="GK1" s="586">
        <v>2019</v>
      </c>
      <c r="GL1" s="331" t="s">
        <v>312</v>
      </c>
      <c r="GM1" s="331"/>
      <c r="GN1" s="331"/>
      <c r="GO1" s="331"/>
      <c r="GP1" s="331"/>
      <c r="GQ1" s="349"/>
      <c r="GR1" s="332"/>
      <c r="GS1" s="333"/>
      <c r="GT1" s="350" t="s">
        <v>22</v>
      </c>
      <c r="GU1" s="586">
        <v>2019</v>
      </c>
      <c r="GV1" s="331" t="s">
        <v>312</v>
      </c>
      <c r="GW1" s="331"/>
      <c r="GX1" s="331"/>
      <c r="GY1" s="331"/>
      <c r="GZ1" s="331"/>
      <c r="HA1" s="349"/>
      <c r="HB1" s="332"/>
      <c r="HC1" s="333"/>
      <c r="HD1" s="350" t="s">
        <v>22</v>
      </c>
      <c r="HE1" s="586">
        <v>2020</v>
      </c>
      <c r="HF1" s="331" t="s">
        <v>312</v>
      </c>
      <c r="HG1" s="331"/>
      <c r="HH1" s="331"/>
      <c r="HI1" s="331"/>
      <c r="HJ1" s="331"/>
      <c r="HK1" s="349"/>
      <c r="HL1" s="332"/>
      <c r="HM1" s="333"/>
      <c r="HN1" s="350" t="s">
        <v>22</v>
      </c>
      <c r="HO1" s="586">
        <v>2020</v>
      </c>
      <c r="HP1" s="331" t="s">
        <v>312</v>
      </c>
      <c r="HQ1" s="331"/>
      <c r="HR1" s="331"/>
      <c r="HS1" s="331"/>
      <c r="HT1" s="331"/>
      <c r="HU1" s="349"/>
      <c r="HV1" s="332"/>
      <c r="HW1" s="286"/>
      <c r="HX1" s="350" t="s">
        <v>22</v>
      </c>
      <c r="HY1" s="586">
        <v>2020</v>
      </c>
      <c r="HZ1" s="331" t="s">
        <v>312</v>
      </c>
      <c r="IA1" s="331"/>
      <c r="IB1" s="331"/>
      <c r="IC1" s="331"/>
      <c r="ID1" s="331"/>
      <c r="IE1" s="349"/>
      <c r="IF1" s="332"/>
      <c r="IG1" s="333"/>
      <c r="IH1" s="350" t="s">
        <v>22</v>
      </c>
      <c r="II1" s="586">
        <v>2021</v>
      </c>
      <c r="IJ1" s="331" t="s">
        <v>312</v>
      </c>
      <c r="IK1" s="331"/>
      <c r="IL1" s="331"/>
      <c r="IM1" s="331"/>
      <c r="IN1" s="331"/>
      <c r="IO1" s="349"/>
      <c r="IP1" s="332"/>
      <c r="IQ1" s="333"/>
      <c r="IR1" s="350" t="s">
        <v>22</v>
      </c>
      <c r="IS1" s="586">
        <v>2021</v>
      </c>
      <c r="IT1" s="331" t="s">
        <v>312</v>
      </c>
      <c r="IU1" s="331"/>
      <c r="IV1" s="331"/>
      <c r="IW1" s="331"/>
      <c r="IX1" s="331"/>
      <c r="IY1" s="349"/>
      <c r="IZ1" s="332"/>
      <c r="JA1" s="286"/>
      <c r="JB1" s="350" t="s">
        <v>22</v>
      </c>
      <c r="JC1" s="586">
        <v>2022</v>
      </c>
      <c r="JD1" s="331" t="s">
        <v>159</v>
      </c>
      <c r="JE1" s="331"/>
      <c r="JF1" s="331"/>
      <c r="JG1" s="331"/>
      <c r="JH1" s="331"/>
      <c r="JI1" s="349"/>
      <c r="JJ1" s="332"/>
      <c r="JK1" s="286"/>
      <c r="JL1" s="350" t="s">
        <v>22</v>
      </c>
      <c r="JM1" s="586">
        <v>2022</v>
      </c>
      <c r="JN1" s="331" t="s">
        <v>312</v>
      </c>
      <c r="JO1" s="331"/>
      <c r="JP1" s="331"/>
      <c r="JQ1" s="331"/>
      <c r="JR1" s="331"/>
      <c r="JS1" s="349"/>
      <c r="JT1" s="332"/>
      <c r="JU1" s="333"/>
    </row>
    <row xmlns:x14ac="http://schemas.microsoft.com/office/spreadsheetml/2009/9/ac" r="2" s="334" customFormat="true" ht="30" customHeight="true" x14ac:dyDescent="0.25">
      <c r="A2" s="605" t="s">
        <v>341</v>
      </c>
      <c r="B2" s="337" t="s">
        <v>265</v>
      </c>
      <c r="C2" s="280" t="s">
        <v>179</v>
      </c>
      <c r="D2" s="280" t="s">
        <v>160</v>
      </c>
      <c r="E2" s="338"/>
      <c r="F2" s="338"/>
      <c r="G2" s="338"/>
      <c r="H2" s="338"/>
      <c r="I2" s="339"/>
      <c r="J2" s="335" t="s">
        <v>293</v>
      </c>
      <c r="K2" s="381"/>
      <c r="L2" s="337" t="s">
        <v>266</v>
      </c>
      <c r="M2" s="280" t="s">
        <v>183</v>
      </c>
      <c r="N2" s="280" t="s">
        <v>188</v>
      </c>
      <c r="O2" s="338"/>
      <c r="P2" s="338"/>
      <c r="Q2" s="338"/>
      <c r="R2" s="338"/>
      <c r="S2" s="339"/>
      <c r="T2" s="335" t="s">
        <v>293</v>
      </c>
      <c r="U2" s="381"/>
      <c r="V2" s="337" t="s">
        <v>267</v>
      </c>
      <c r="W2" s="280" t="s">
        <v>183</v>
      </c>
      <c r="X2" s="280" t="s">
        <v>189</v>
      </c>
      <c r="Y2" s="338"/>
      <c r="Z2" s="338"/>
      <c r="AA2" s="338"/>
      <c r="AB2" s="338"/>
      <c r="AC2" s="339"/>
      <c r="AD2" s="335" t="s">
        <v>293</v>
      </c>
      <c r="AE2" s="381"/>
      <c r="AF2" s="337" t="s">
        <v>268</v>
      </c>
      <c r="AG2" s="280" t="s">
        <v>183</v>
      </c>
      <c r="AH2" s="280" t="s">
        <v>190</v>
      </c>
      <c r="AI2" s="338"/>
      <c r="AJ2" s="338"/>
      <c r="AK2" s="338"/>
      <c r="AL2" s="338"/>
      <c r="AM2" s="339"/>
      <c r="AN2" s="335" t="s">
        <v>293</v>
      </c>
      <c r="AO2" s="381"/>
      <c r="AP2" s="337" t="s">
        <v>269</v>
      </c>
      <c r="AQ2" s="280" t="s">
        <v>179</v>
      </c>
      <c r="AR2" s="280" t="s">
        <v>160</v>
      </c>
      <c r="AS2" s="338"/>
      <c r="AT2" s="338"/>
      <c r="AU2" s="338"/>
      <c r="AV2" s="338"/>
      <c r="AW2" s="339"/>
      <c r="AX2" s="335" t="s">
        <v>293</v>
      </c>
      <c r="AY2" s="381"/>
      <c r="AZ2" s="337" t="s">
        <v>270</v>
      </c>
      <c r="BA2" s="280" t="s">
        <v>183</v>
      </c>
      <c r="BB2" s="280" t="s">
        <v>191</v>
      </c>
      <c r="BC2" s="338"/>
      <c r="BD2" s="338"/>
      <c r="BE2" s="338"/>
      <c r="BF2" s="338"/>
      <c r="BG2" s="339"/>
      <c r="BH2" s="335" t="s">
        <v>293</v>
      </c>
      <c r="BI2" s="381"/>
      <c r="BJ2" s="337" t="s">
        <v>271</v>
      </c>
      <c r="BK2" s="280" t="s">
        <v>179</v>
      </c>
      <c r="BL2" s="280" t="s">
        <v>160</v>
      </c>
      <c r="BM2" s="338"/>
      <c r="BN2" s="338"/>
      <c r="BO2" s="338"/>
      <c r="BP2" s="338"/>
      <c r="BQ2" s="339"/>
      <c r="BR2" s="335" t="s">
        <v>293</v>
      </c>
      <c r="BS2" s="381"/>
      <c r="BT2" s="337" t="s">
        <v>272</v>
      </c>
      <c r="BU2" s="280" t="s">
        <v>183</v>
      </c>
      <c r="BV2" s="280" t="s">
        <v>192</v>
      </c>
      <c r="BW2" s="338"/>
      <c r="BX2" s="338"/>
      <c r="BY2" s="338"/>
      <c r="BZ2" s="338"/>
      <c r="CA2" s="339"/>
      <c r="CB2" s="335" t="s">
        <v>293</v>
      </c>
      <c r="CC2" s="381"/>
      <c r="CD2" s="337" t="s">
        <v>273</v>
      </c>
      <c r="CE2" s="280" t="s">
        <v>179</v>
      </c>
      <c r="CF2" s="280" t="s">
        <v>160</v>
      </c>
      <c r="CG2" s="338"/>
      <c r="CH2" s="338"/>
      <c r="CI2" s="338"/>
      <c r="CJ2" s="338"/>
      <c r="CK2" s="339"/>
      <c r="CL2" s="335" t="s">
        <v>293</v>
      </c>
      <c r="CM2" s="381"/>
      <c r="CN2" s="337" t="s">
        <v>274</v>
      </c>
      <c r="CO2" s="280" t="s">
        <v>183</v>
      </c>
      <c r="CP2" s="280" t="s">
        <v>193</v>
      </c>
      <c r="CQ2" s="338"/>
      <c r="CR2" s="338"/>
      <c r="CS2" s="338"/>
      <c r="CT2" s="338"/>
      <c r="CU2" s="339"/>
      <c r="CV2" s="335" t="s">
        <v>293</v>
      </c>
      <c r="CW2" s="381"/>
      <c r="CX2" s="337" t="s">
        <v>275</v>
      </c>
      <c r="CY2" s="280" t="s">
        <v>179</v>
      </c>
      <c r="CZ2" s="280" t="s">
        <v>160</v>
      </c>
      <c r="DA2" s="338"/>
      <c r="DB2" s="338"/>
      <c r="DC2" s="338"/>
      <c r="DD2" s="338"/>
      <c r="DE2" s="339"/>
      <c r="DF2" s="335" t="s">
        <v>293</v>
      </c>
      <c r="DG2" s="381"/>
      <c r="DH2" s="337" t="s">
        <v>276</v>
      </c>
      <c r="DI2" s="280" t="s">
        <v>183</v>
      </c>
      <c r="DJ2" s="280" t="s">
        <v>194</v>
      </c>
      <c r="DK2" s="338"/>
      <c r="DL2" s="338"/>
      <c r="DM2" s="338"/>
      <c r="DN2" s="338"/>
      <c r="DO2" s="339"/>
      <c r="DP2" s="335" t="s">
        <v>293</v>
      </c>
      <c r="DQ2" s="381"/>
      <c r="DR2" s="337" t="s">
        <v>277</v>
      </c>
      <c r="DS2" s="280" t="s">
        <v>179</v>
      </c>
      <c r="DT2" s="280" t="s">
        <v>160</v>
      </c>
      <c r="DU2" s="338"/>
      <c r="DV2" s="338"/>
      <c r="DW2" s="338"/>
      <c r="DX2" s="338"/>
      <c r="DY2" s="339"/>
      <c r="DZ2" s="335" t="s">
        <v>293</v>
      </c>
      <c r="EA2" s="381"/>
      <c r="EB2" s="337" t="s">
        <v>278</v>
      </c>
      <c r="EC2" s="280" t="s">
        <v>183</v>
      </c>
      <c r="ED2" s="280" t="s">
        <v>195</v>
      </c>
      <c r="EE2" s="338"/>
      <c r="EF2" s="338"/>
      <c r="EG2" s="338"/>
      <c r="EH2" s="338"/>
      <c r="EI2" s="339"/>
      <c r="EJ2" s="335" t="s">
        <v>293</v>
      </c>
      <c r="EK2" s="381"/>
      <c r="EL2" s="337" t="s">
        <v>279</v>
      </c>
      <c r="EM2" s="280" t="s">
        <v>183</v>
      </c>
      <c r="EN2" s="280" t="s">
        <v>196</v>
      </c>
      <c r="EO2" s="338"/>
      <c r="EP2" s="338"/>
      <c r="EQ2" s="338"/>
      <c r="ER2" s="338"/>
      <c r="ES2" s="339"/>
      <c r="ET2" s="335" t="s">
        <v>293</v>
      </c>
      <c r="EU2" s="381"/>
      <c r="EV2" s="337" t="s">
        <v>280</v>
      </c>
      <c r="EW2" s="280" t="s">
        <v>179</v>
      </c>
      <c r="EX2" s="280" t="s">
        <v>160</v>
      </c>
      <c r="EY2" s="338"/>
      <c r="EZ2" s="338"/>
      <c r="FA2" s="338"/>
      <c r="FB2" s="338"/>
      <c r="FC2" s="339"/>
      <c r="FD2" s="335" t="s">
        <v>293</v>
      </c>
      <c r="FE2" s="381"/>
      <c r="FF2" s="337" t="s">
        <v>281</v>
      </c>
      <c r="FG2" s="280" t="s">
        <v>183</v>
      </c>
      <c r="FH2" s="280" t="s">
        <v>243</v>
      </c>
      <c r="FI2" s="338"/>
      <c r="FJ2" s="338"/>
      <c r="FK2" s="338"/>
      <c r="FL2" s="338"/>
      <c r="FM2" s="339"/>
      <c r="FN2" s="335" t="s">
        <v>293</v>
      </c>
      <c r="FO2" s="381"/>
      <c r="FP2" s="337" t="s">
        <v>282</v>
      </c>
      <c r="FQ2" s="280" t="s">
        <v>179</v>
      </c>
      <c r="FR2" s="280" t="s">
        <v>160</v>
      </c>
      <c r="FS2" s="338"/>
      <c r="FT2" s="338"/>
      <c r="FU2" s="338"/>
      <c r="FV2" s="338"/>
      <c r="FW2" s="339"/>
      <c r="FX2" s="335" t="s">
        <v>293</v>
      </c>
      <c r="FY2" s="336"/>
      <c r="FZ2" s="337" t="s">
        <v>309</v>
      </c>
      <c r="GA2" s="280" t="s">
        <v>179</v>
      </c>
      <c r="GB2" s="280" t="s">
        <v>160</v>
      </c>
      <c r="GC2" s="338"/>
      <c r="GD2" s="338"/>
      <c r="GE2" s="338"/>
      <c r="GF2" s="338"/>
      <c r="GG2" s="339"/>
      <c r="GH2" s="335" t="s">
        <v>293</v>
      </c>
      <c r="GI2" s="336"/>
      <c r="GJ2" s="337" t="s">
        <v>313</v>
      </c>
      <c r="GK2" s="280" t="s">
        <v>183</v>
      </c>
      <c r="GL2" s="280" t="s">
        <v>314</v>
      </c>
      <c r="GM2" s="338"/>
      <c r="GN2" s="338"/>
      <c r="GO2" s="338"/>
      <c r="GP2" s="338"/>
      <c r="GQ2" s="339"/>
      <c r="GR2" s="335" t="s">
        <v>293</v>
      </c>
      <c r="GS2" s="381"/>
      <c r="GT2" s="337" t="s">
        <v>317</v>
      </c>
      <c r="GU2" s="280" t="s">
        <v>318</v>
      </c>
      <c r="GV2" s="280" t="s">
        <v>319</v>
      </c>
      <c r="GW2" s="338"/>
      <c r="GX2" s="338"/>
      <c r="GY2" s="338"/>
      <c r="GZ2" s="338"/>
      <c r="HA2" s="339"/>
      <c r="HB2" s="335" t="s">
        <v>293</v>
      </c>
      <c r="HC2" s="381"/>
      <c r="HD2" s="337" t="s">
        <v>322</v>
      </c>
      <c r="HE2" s="280" t="s">
        <v>183</v>
      </c>
      <c r="HF2" s="280" t="s">
        <v>323</v>
      </c>
      <c r="HG2" s="338"/>
      <c r="HH2" s="338"/>
      <c r="HI2" s="338"/>
      <c r="HJ2" s="338"/>
      <c r="HK2" s="339"/>
      <c r="HL2" s="335" t="s">
        <v>293</v>
      </c>
      <c r="HM2" s="381"/>
      <c r="HN2" s="337" t="s">
        <v>361</v>
      </c>
      <c r="HO2" s="280" t="s">
        <v>318</v>
      </c>
      <c r="HP2" s="280" t="s">
        <v>346</v>
      </c>
      <c r="HQ2" s="338"/>
      <c r="HR2" s="338"/>
      <c r="HS2" s="338"/>
      <c r="HT2" s="338"/>
      <c r="HU2" s="339"/>
      <c r="HV2" s="335" t="s">
        <v>293</v>
      </c>
      <c r="HW2" s="286"/>
      <c r="HX2" s="337" t="s">
        <v>353</v>
      </c>
      <c r="HY2" s="280" t="s">
        <v>179</v>
      </c>
      <c r="HZ2" s="280" t="s">
        <v>160</v>
      </c>
      <c r="IA2" s="338"/>
      <c r="IB2" s="338"/>
      <c r="IC2" s="338"/>
      <c r="ID2" s="338"/>
      <c r="IE2" s="339"/>
      <c r="IF2" s="335" t="s">
        <v>293</v>
      </c>
      <c r="IG2" s="336"/>
      <c r="IH2" s="337" t="s">
        <v>354</v>
      </c>
      <c r="II2" s="280" t="s">
        <v>179</v>
      </c>
      <c r="IJ2" s="280" t="s">
        <v>160</v>
      </c>
      <c r="IK2" s="338"/>
      <c r="IL2" s="338"/>
      <c r="IM2" s="338"/>
      <c r="IN2" s="338"/>
      <c r="IO2" s="339"/>
      <c r="IP2" s="335" t="s">
        <v>293</v>
      </c>
      <c r="IQ2" s="336"/>
      <c r="IR2" s="337" t="s">
        <v>347</v>
      </c>
      <c r="IS2" s="280" t="s">
        <v>183</v>
      </c>
      <c r="IT2" s="280" t="s">
        <v>348</v>
      </c>
      <c r="IU2" s="338"/>
      <c r="IV2" s="338"/>
      <c r="IW2" s="338"/>
      <c r="IX2" s="338"/>
      <c r="IY2" s="339"/>
      <c r="IZ2" s="335" t="s">
        <v>293</v>
      </c>
      <c r="JA2" s="286"/>
      <c r="JB2" s="337" t="s">
        <v>351</v>
      </c>
      <c r="JC2" s="280" t="s">
        <v>183</v>
      </c>
      <c r="JD2" s="280" t="s">
        <v>352</v>
      </c>
      <c r="JE2" s="338"/>
      <c r="JF2" s="338"/>
      <c r="JG2" s="338"/>
      <c r="JH2" s="338"/>
      <c r="JI2" s="339"/>
      <c r="JJ2" s="335" t="s">
        <v>293</v>
      </c>
      <c r="JK2" s="286"/>
      <c r="JL2" s="337" t="s">
        <v>358</v>
      </c>
      <c r="JM2" s="280" t="s">
        <v>179</v>
      </c>
      <c r="JN2" s="280" t="s">
        <v>160</v>
      </c>
      <c r="JO2" s="338"/>
      <c r="JP2" s="338"/>
      <c r="JQ2" s="338"/>
      <c r="JR2" s="338"/>
      <c r="JS2" s="339"/>
      <c r="JT2" s="335" t="s">
        <v>293</v>
      </c>
      <c r="JU2" s="336"/>
    </row>
    <row xmlns:x14ac="http://schemas.microsoft.com/office/spreadsheetml/2009/9/ac" r="3" s="273" customFormat="true" ht="18" customHeight="true" x14ac:dyDescent="0.25">
      <c r="A3" s="605"/>
      <c r="B3" s="380" t="s">
        <v>171</v>
      </c>
      <c r="C3" s="282" t="s">
        <v>56</v>
      </c>
      <c r="D3" s="283" t="s">
        <v>7</v>
      </c>
      <c r="E3" s="284" t="s">
        <v>1</v>
      </c>
      <c r="F3" s="284" t="s">
        <v>2</v>
      </c>
      <c r="G3" s="284" t="s">
        <v>16</v>
      </c>
      <c r="H3" s="284" t="s">
        <v>17</v>
      </c>
      <c r="I3" s="285" t="s">
        <v>18</v>
      </c>
      <c r="J3" s="271"/>
      <c r="K3" s="286"/>
      <c r="L3" s="380" t="s">
        <v>171</v>
      </c>
      <c r="M3" s="282" t="s">
        <v>56</v>
      </c>
      <c r="N3" s="283" t="s">
        <v>7</v>
      </c>
      <c r="O3" s="284" t="s">
        <v>1</v>
      </c>
      <c r="P3" s="284" t="s">
        <v>2</v>
      </c>
      <c r="Q3" s="284" t="s">
        <v>16</v>
      </c>
      <c r="R3" s="284" t="s">
        <v>17</v>
      </c>
      <c r="S3" s="285" t="s">
        <v>18</v>
      </c>
      <c r="T3" s="271"/>
      <c r="U3" s="286"/>
      <c r="V3" s="380" t="s">
        <v>171</v>
      </c>
      <c r="W3" s="282" t="s">
        <v>56</v>
      </c>
      <c r="X3" s="283" t="s">
        <v>7</v>
      </c>
      <c r="Y3" s="284" t="s">
        <v>1</v>
      </c>
      <c r="Z3" s="284" t="s">
        <v>2</v>
      </c>
      <c r="AA3" s="284" t="s">
        <v>16</v>
      </c>
      <c r="AB3" s="284" t="s">
        <v>17</v>
      </c>
      <c r="AC3" s="285" t="s">
        <v>18</v>
      </c>
      <c r="AD3" s="271"/>
      <c r="AE3" s="286"/>
      <c r="AF3" s="380" t="s">
        <v>171</v>
      </c>
      <c r="AG3" s="282" t="s">
        <v>56</v>
      </c>
      <c r="AH3" s="283" t="s">
        <v>7</v>
      </c>
      <c r="AI3" s="284" t="s">
        <v>1</v>
      </c>
      <c r="AJ3" s="284" t="s">
        <v>2</v>
      </c>
      <c r="AK3" s="284" t="s">
        <v>16</v>
      </c>
      <c r="AL3" s="284" t="s">
        <v>17</v>
      </c>
      <c r="AM3" s="285" t="s">
        <v>18</v>
      </c>
      <c r="AN3" s="271"/>
      <c r="AO3" s="286"/>
      <c r="AP3" s="380" t="s">
        <v>171</v>
      </c>
      <c r="AQ3" s="282" t="s">
        <v>56</v>
      </c>
      <c r="AR3" s="283" t="s">
        <v>7</v>
      </c>
      <c r="AS3" s="284" t="s">
        <v>1</v>
      </c>
      <c r="AT3" s="284" t="s">
        <v>2</v>
      </c>
      <c r="AU3" s="284" t="s">
        <v>16</v>
      </c>
      <c r="AV3" s="284" t="s">
        <v>17</v>
      </c>
      <c r="AW3" s="285" t="s">
        <v>18</v>
      </c>
      <c r="AX3" s="271"/>
      <c r="AY3" s="286"/>
      <c r="AZ3" s="380" t="s">
        <v>171</v>
      </c>
      <c r="BA3" s="282" t="s">
        <v>56</v>
      </c>
      <c r="BB3" s="283" t="s">
        <v>7</v>
      </c>
      <c r="BC3" s="284" t="s">
        <v>1</v>
      </c>
      <c r="BD3" s="284" t="s">
        <v>2</v>
      </c>
      <c r="BE3" s="284" t="s">
        <v>16</v>
      </c>
      <c r="BF3" s="284" t="s">
        <v>17</v>
      </c>
      <c r="BG3" s="285" t="s">
        <v>18</v>
      </c>
      <c r="BH3" s="271"/>
      <c r="BI3" s="286"/>
      <c r="BJ3" s="380" t="s">
        <v>171</v>
      </c>
      <c r="BK3" s="282" t="s">
        <v>56</v>
      </c>
      <c r="BL3" s="283" t="s">
        <v>7</v>
      </c>
      <c r="BM3" s="284" t="s">
        <v>1</v>
      </c>
      <c r="BN3" s="284" t="s">
        <v>2</v>
      </c>
      <c r="BO3" s="284" t="s">
        <v>16</v>
      </c>
      <c r="BP3" s="284" t="s">
        <v>17</v>
      </c>
      <c r="BQ3" s="285" t="s">
        <v>18</v>
      </c>
      <c r="BR3" s="271"/>
      <c r="BS3" s="286"/>
      <c r="BT3" s="380" t="s">
        <v>171</v>
      </c>
      <c r="BU3" s="282" t="s">
        <v>56</v>
      </c>
      <c r="BV3" s="283" t="s">
        <v>7</v>
      </c>
      <c r="BW3" s="284" t="s">
        <v>1</v>
      </c>
      <c r="BX3" s="284" t="s">
        <v>2</v>
      </c>
      <c r="BY3" s="284" t="s">
        <v>16</v>
      </c>
      <c r="BZ3" s="284" t="s">
        <v>17</v>
      </c>
      <c r="CA3" s="285" t="s">
        <v>18</v>
      </c>
      <c r="CB3" s="271"/>
      <c r="CC3" s="286"/>
      <c r="CD3" s="380" t="s">
        <v>171</v>
      </c>
      <c r="CE3" s="282" t="s">
        <v>56</v>
      </c>
      <c r="CF3" s="283" t="s">
        <v>7</v>
      </c>
      <c r="CG3" s="284" t="s">
        <v>1</v>
      </c>
      <c r="CH3" s="284" t="s">
        <v>2</v>
      </c>
      <c r="CI3" s="284" t="s">
        <v>16</v>
      </c>
      <c r="CJ3" s="284" t="s">
        <v>17</v>
      </c>
      <c r="CK3" s="285" t="s">
        <v>18</v>
      </c>
      <c r="CL3" s="271"/>
      <c r="CM3" s="286"/>
      <c r="CN3" s="380" t="s">
        <v>171</v>
      </c>
      <c r="CO3" s="282" t="s">
        <v>56</v>
      </c>
      <c r="CP3" s="283" t="s">
        <v>7</v>
      </c>
      <c r="CQ3" s="284" t="s">
        <v>1</v>
      </c>
      <c r="CR3" s="284" t="s">
        <v>2</v>
      </c>
      <c r="CS3" s="284" t="s">
        <v>16</v>
      </c>
      <c r="CT3" s="284" t="s">
        <v>17</v>
      </c>
      <c r="CU3" s="285" t="s">
        <v>18</v>
      </c>
      <c r="CV3" s="271"/>
      <c r="CW3" s="286"/>
      <c r="CX3" s="380" t="s">
        <v>171</v>
      </c>
      <c r="CY3" s="282" t="s">
        <v>56</v>
      </c>
      <c r="CZ3" s="283" t="s">
        <v>7</v>
      </c>
      <c r="DA3" s="284" t="s">
        <v>1</v>
      </c>
      <c r="DB3" s="284" t="s">
        <v>2</v>
      </c>
      <c r="DC3" s="284" t="s">
        <v>16</v>
      </c>
      <c r="DD3" s="284" t="s">
        <v>17</v>
      </c>
      <c r="DE3" s="285" t="s">
        <v>18</v>
      </c>
      <c r="DF3" s="271"/>
      <c r="DG3" s="286"/>
      <c r="DH3" s="380" t="s">
        <v>171</v>
      </c>
      <c r="DI3" s="282" t="s">
        <v>56</v>
      </c>
      <c r="DJ3" s="283" t="s">
        <v>7</v>
      </c>
      <c r="DK3" s="284" t="s">
        <v>1</v>
      </c>
      <c r="DL3" s="284" t="s">
        <v>2</v>
      </c>
      <c r="DM3" s="284" t="s">
        <v>16</v>
      </c>
      <c r="DN3" s="284" t="s">
        <v>17</v>
      </c>
      <c r="DO3" s="285" t="s">
        <v>18</v>
      </c>
      <c r="DP3" s="271"/>
      <c r="DQ3" s="286"/>
      <c r="DR3" s="380" t="s">
        <v>171</v>
      </c>
      <c r="DS3" s="282" t="s">
        <v>56</v>
      </c>
      <c r="DT3" s="283" t="s">
        <v>7</v>
      </c>
      <c r="DU3" s="284" t="s">
        <v>1</v>
      </c>
      <c r="DV3" s="284" t="s">
        <v>2</v>
      </c>
      <c r="DW3" s="284" t="s">
        <v>16</v>
      </c>
      <c r="DX3" s="284" t="s">
        <v>17</v>
      </c>
      <c r="DY3" s="285" t="s">
        <v>18</v>
      </c>
      <c r="DZ3" s="271"/>
      <c r="EA3" s="286"/>
      <c r="EB3" s="380" t="s">
        <v>171</v>
      </c>
      <c r="EC3" s="282" t="s">
        <v>56</v>
      </c>
      <c r="ED3" s="283" t="s">
        <v>7</v>
      </c>
      <c r="EE3" s="284" t="s">
        <v>1</v>
      </c>
      <c r="EF3" s="284" t="s">
        <v>2</v>
      </c>
      <c r="EG3" s="284" t="s">
        <v>16</v>
      </c>
      <c r="EH3" s="284" t="s">
        <v>17</v>
      </c>
      <c r="EI3" s="285" t="s">
        <v>18</v>
      </c>
      <c r="EJ3" s="271"/>
      <c r="EK3" s="286"/>
      <c r="EL3" s="380" t="s">
        <v>171</v>
      </c>
      <c r="EM3" s="282" t="s">
        <v>56</v>
      </c>
      <c r="EN3" s="283" t="s">
        <v>7</v>
      </c>
      <c r="EO3" s="284" t="s">
        <v>1</v>
      </c>
      <c r="EP3" s="284" t="s">
        <v>2</v>
      </c>
      <c r="EQ3" s="284" t="s">
        <v>16</v>
      </c>
      <c r="ER3" s="284" t="s">
        <v>17</v>
      </c>
      <c r="ES3" s="285" t="s">
        <v>18</v>
      </c>
      <c r="ET3" s="271"/>
      <c r="EU3" s="286"/>
      <c r="EV3" s="380" t="s">
        <v>171</v>
      </c>
      <c r="EW3" s="282" t="s">
        <v>56</v>
      </c>
      <c r="EX3" s="283" t="s">
        <v>7</v>
      </c>
      <c r="EY3" s="284" t="s">
        <v>1</v>
      </c>
      <c r="EZ3" s="284" t="s">
        <v>2</v>
      </c>
      <c r="FA3" s="284" t="s">
        <v>16</v>
      </c>
      <c r="FB3" s="284" t="s">
        <v>17</v>
      </c>
      <c r="FC3" s="285" t="s">
        <v>18</v>
      </c>
      <c r="FD3" s="271"/>
      <c r="FE3" s="286"/>
      <c r="FF3" s="380" t="s">
        <v>171</v>
      </c>
      <c r="FG3" s="282" t="s">
        <v>56</v>
      </c>
      <c r="FH3" s="283" t="s">
        <v>7</v>
      </c>
      <c r="FI3" s="284" t="s">
        <v>1</v>
      </c>
      <c r="FJ3" s="284" t="s">
        <v>2</v>
      </c>
      <c r="FK3" s="284" t="s">
        <v>16</v>
      </c>
      <c r="FL3" s="284" t="s">
        <v>17</v>
      </c>
      <c r="FM3" s="285" t="s">
        <v>18</v>
      </c>
      <c r="FN3" s="271"/>
      <c r="FO3" s="286"/>
      <c r="FP3" s="380" t="s">
        <v>171</v>
      </c>
      <c r="FQ3" s="282" t="s">
        <v>56</v>
      </c>
      <c r="FR3" s="283" t="s">
        <v>7</v>
      </c>
      <c r="FS3" s="284" t="s">
        <v>1</v>
      </c>
      <c r="FT3" s="284" t="s">
        <v>2</v>
      </c>
      <c r="FU3" s="284" t="s">
        <v>16</v>
      </c>
      <c r="FV3" s="284" t="s">
        <v>17</v>
      </c>
      <c r="FW3" s="285" t="s">
        <v>18</v>
      </c>
      <c r="FX3" s="271"/>
      <c r="FY3" s="286"/>
      <c r="FZ3" s="380" t="s">
        <v>171</v>
      </c>
      <c r="GA3" s="282" t="s">
        <v>56</v>
      </c>
      <c r="GB3" s="283" t="s">
        <v>7</v>
      </c>
      <c r="GC3" s="284" t="s">
        <v>1</v>
      </c>
      <c r="GD3" s="284" t="s">
        <v>2</v>
      </c>
      <c r="GE3" s="284" t="s">
        <v>16</v>
      </c>
      <c r="GF3" s="284" t="s">
        <v>17</v>
      </c>
      <c r="GG3" s="285" t="s">
        <v>18</v>
      </c>
      <c r="GH3" s="271"/>
      <c r="GI3" s="286"/>
      <c r="GJ3" s="380" t="s">
        <v>171</v>
      </c>
      <c r="GK3" s="282" t="s">
        <v>56</v>
      </c>
      <c r="GL3" s="283" t="s">
        <v>7</v>
      </c>
      <c r="GM3" s="284" t="s">
        <v>1</v>
      </c>
      <c r="GN3" s="284" t="s">
        <v>2</v>
      </c>
      <c r="GO3" s="284" t="s">
        <v>16</v>
      </c>
      <c r="GP3" s="284" t="s">
        <v>17</v>
      </c>
      <c r="GQ3" s="285" t="s">
        <v>18</v>
      </c>
      <c r="GR3" s="271"/>
      <c r="GS3" s="286"/>
      <c r="GT3" s="380" t="s">
        <v>171</v>
      </c>
      <c r="GU3" s="282" t="s">
        <v>56</v>
      </c>
      <c r="GV3" s="283" t="s">
        <v>7</v>
      </c>
      <c r="GW3" s="284" t="s">
        <v>1</v>
      </c>
      <c r="GX3" s="284" t="s">
        <v>2</v>
      </c>
      <c r="GY3" s="284" t="s">
        <v>16</v>
      </c>
      <c r="GZ3" s="284" t="s">
        <v>17</v>
      </c>
      <c r="HA3" s="285" t="s">
        <v>18</v>
      </c>
      <c r="HB3" s="271"/>
      <c r="HC3" s="286"/>
      <c r="HD3" s="380" t="s">
        <v>171</v>
      </c>
      <c r="HE3" s="282" t="s">
        <v>56</v>
      </c>
      <c r="HF3" s="283" t="s">
        <v>7</v>
      </c>
      <c r="HG3" s="284" t="s">
        <v>1</v>
      </c>
      <c r="HH3" s="284" t="s">
        <v>2</v>
      </c>
      <c r="HI3" s="284" t="s">
        <v>16</v>
      </c>
      <c r="HJ3" s="284" t="s">
        <v>17</v>
      </c>
      <c r="HK3" s="285" t="s">
        <v>18</v>
      </c>
      <c r="HL3" s="271"/>
      <c r="HM3" s="286"/>
      <c r="HN3" s="380" t="s">
        <v>171</v>
      </c>
      <c r="HO3" s="282" t="s">
        <v>56</v>
      </c>
      <c r="HP3" s="283" t="s">
        <v>7</v>
      </c>
      <c r="HQ3" s="284" t="s">
        <v>1</v>
      </c>
      <c r="HR3" s="284" t="s">
        <v>2</v>
      </c>
      <c r="HS3" s="284" t="s">
        <v>16</v>
      </c>
      <c r="HT3" s="284" t="s">
        <v>17</v>
      </c>
      <c r="HU3" s="285" t="s">
        <v>18</v>
      </c>
      <c r="HV3" s="271"/>
      <c r="HW3" s="286"/>
      <c r="HX3" s="380" t="s">
        <v>171</v>
      </c>
      <c r="HY3" s="282" t="s">
        <v>56</v>
      </c>
      <c r="HZ3" s="283" t="s">
        <v>7</v>
      </c>
      <c r="IA3" s="284" t="s">
        <v>1</v>
      </c>
      <c r="IB3" s="284" t="s">
        <v>2</v>
      </c>
      <c r="IC3" s="284" t="s">
        <v>16</v>
      </c>
      <c r="ID3" s="284" t="s">
        <v>17</v>
      </c>
      <c r="IE3" s="285" t="s">
        <v>18</v>
      </c>
      <c r="IF3" s="271"/>
      <c r="IG3" s="286"/>
      <c r="IH3" s="380" t="s">
        <v>171</v>
      </c>
      <c r="II3" s="282" t="s">
        <v>56</v>
      </c>
      <c r="IJ3" s="283" t="s">
        <v>7</v>
      </c>
      <c r="IK3" s="284" t="s">
        <v>1</v>
      </c>
      <c r="IL3" s="284" t="s">
        <v>2</v>
      </c>
      <c r="IM3" s="284" t="s">
        <v>16</v>
      </c>
      <c r="IN3" s="284" t="s">
        <v>17</v>
      </c>
      <c r="IO3" s="285" t="s">
        <v>18</v>
      </c>
      <c r="IP3" s="271"/>
      <c r="IQ3" s="286"/>
      <c r="IR3" s="380" t="s">
        <v>171</v>
      </c>
      <c r="IS3" s="282" t="s">
        <v>56</v>
      </c>
      <c r="IT3" s="283" t="s">
        <v>7</v>
      </c>
      <c r="IU3" s="284" t="s">
        <v>1</v>
      </c>
      <c r="IV3" s="284" t="s">
        <v>2</v>
      </c>
      <c r="IW3" s="284" t="s">
        <v>16</v>
      </c>
      <c r="IX3" s="284" t="s">
        <v>17</v>
      </c>
      <c r="IY3" s="285" t="s">
        <v>18</v>
      </c>
      <c r="IZ3" s="271"/>
      <c r="JA3" s="286"/>
      <c r="JB3" s="380" t="s">
        <v>171</v>
      </c>
      <c r="JC3" s="282" t="s">
        <v>56</v>
      </c>
      <c r="JD3" s="283" t="s">
        <v>7</v>
      </c>
      <c r="JE3" s="284" t="s">
        <v>1</v>
      </c>
      <c r="JF3" s="284" t="s">
        <v>2</v>
      </c>
      <c r="JG3" s="284" t="s">
        <v>16</v>
      </c>
      <c r="JH3" s="284" t="s">
        <v>17</v>
      </c>
      <c r="JI3" s="285" t="s">
        <v>18</v>
      </c>
      <c r="JJ3" s="271"/>
      <c r="JK3" s="286"/>
      <c r="JL3" s="380" t="s">
        <v>171</v>
      </c>
      <c r="JM3" s="282" t="s">
        <v>56</v>
      </c>
      <c r="JN3" s="283" t="s">
        <v>7</v>
      </c>
      <c r="JO3" s="284" t="s">
        <v>1</v>
      </c>
      <c r="JP3" s="284" t="s">
        <v>2</v>
      </c>
      <c r="JQ3" s="284" t="s">
        <v>16</v>
      </c>
      <c r="JR3" s="284" t="s">
        <v>17</v>
      </c>
      <c r="JS3" s="285" t="s">
        <v>18</v>
      </c>
      <c r="JT3" s="271"/>
      <c r="JU3" s="286"/>
      <c r="JV3" s="272"/>
      <c r="KF3" s="272"/>
      <c r="KP3" s="272"/>
      <c r="KZ3" s="272"/>
      <c r="LJ3" s="272"/>
      <c r="LT3" s="272"/>
    </row>
    <row xmlns:x14ac="http://schemas.microsoft.com/office/spreadsheetml/2009/9/ac" r="4" s="4" customFormat="true" x14ac:dyDescent="0.25">
      <c r="A4" s="418" t="str">
        <f>IF(ISBLANK('Data Summary'!A6),"",'Data Summary'!A6)</f>
        <v>CIV_2009_UIS</v>
      </c>
      <c r="B4" s="123"/>
      <c r="C4" s="15" t="s">
        <v>3</v>
      </c>
      <c r="D4" s="9">
        <f t="shared" ref="D4:I4" si="0">IF(COUNTA(D14)=0,"",D14)</f>
        <v>59.8</v>
      </c>
      <c r="E4" s="9" t="str">
        <f t="shared" si="0"/>
        <v/>
      </c>
      <c r="F4" s="9" t="str">
        <f t="shared" si="0"/>
        <v/>
      </c>
      <c r="G4" s="9" t="str">
        <f t="shared" si="0"/>
        <v/>
      </c>
      <c r="H4" s="9">
        <f t="shared" si="0"/>
        <v>59.8</v>
      </c>
      <c r="I4" s="29" t="str">
        <f t="shared" si="0"/>
        <v/>
      </c>
      <c r="J4" s="24"/>
      <c r="K4" s="17"/>
      <c r="L4" s="123"/>
      <c r="M4" s="15" t="s">
        <v>3</v>
      </c>
      <c r="N4" s="9">
        <f t="shared" ref="N4:S4" si="1">IF(COUNTA(N14)=0,"",N14)</f>
        <v>53.172623995566674</v>
      </c>
      <c r="O4" s="9">
        <f t="shared" si="1"/>
        <v>30.535331905781604</v>
      </c>
      <c r="P4" s="9">
        <f t="shared" si="1"/>
        <v>70.342699366574607</v>
      </c>
      <c r="Q4" s="9">
        <f t="shared" si="1"/>
        <v>30.776426566884894</v>
      </c>
      <c r="R4" s="9">
        <f t="shared" si="1"/>
        <v>55.626152900184501</v>
      </c>
      <c r="S4" s="29" t="str">
        <f t="shared" si="1"/>
        <v/>
      </c>
      <c r="T4" s="24"/>
      <c r="U4" s="17"/>
      <c r="V4" s="123"/>
      <c r="W4" s="15" t="s">
        <v>3</v>
      </c>
      <c r="X4" s="9" t="str">
        <f t="shared" ref="X4:AC4" si="2">IF(COUNTA(X14)=0,"",X14)</f>
        <v/>
      </c>
      <c r="Y4" s="9" t="str">
        <f t="shared" si="2"/>
        <v/>
      </c>
      <c r="Z4" s="9" t="str">
        <f t="shared" si="2"/>
        <v/>
      </c>
      <c r="AA4" s="9" t="str">
        <f t="shared" si="2"/>
        <v/>
      </c>
      <c r="AB4" s="9" t="str">
        <f t="shared" si="2"/>
        <v/>
      </c>
      <c r="AC4" s="29" t="str">
        <f t="shared" si="2"/>
        <v/>
      </c>
      <c r="AD4" s="24"/>
      <c r="AE4" s="17"/>
      <c r="AF4" s="123"/>
      <c r="AG4" s="15" t="s">
        <v>3</v>
      </c>
      <c r="AH4" s="9">
        <f t="shared" ref="AH4:AM4" si="3">IF(COUNTA(AH14)=0,"",AH14)</f>
        <v>65.390570021111898</v>
      </c>
      <c r="AI4" s="9" t="str">
        <f t="shared" si="3"/>
        <v/>
      </c>
      <c r="AJ4" s="9" t="str">
        <f t="shared" si="3"/>
        <v/>
      </c>
      <c r="AK4" s="9" t="str">
        <f t="shared" si="3"/>
        <v/>
      </c>
      <c r="AL4" s="9">
        <f t="shared" si="3"/>
        <v>65.390570021111898</v>
      </c>
      <c r="AM4" s="29" t="str">
        <f t="shared" si="3"/>
        <v/>
      </c>
      <c r="AN4" s="24"/>
      <c r="AO4" s="17"/>
      <c r="AP4" s="123"/>
      <c r="AQ4" s="15" t="s">
        <v>3</v>
      </c>
      <c r="AR4" s="9" t="str">
        <f t="shared" ref="AR4:AU4" si="4">IF(COUNTA(AR14)=0,"",AR14)</f>
        <v/>
      </c>
      <c r="AS4" s="9" t="str">
        <f t="shared" si="4"/>
        <v/>
      </c>
      <c r="AT4" s="9" t="str">
        <f t="shared" si="4"/>
        <v/>
      </c>
      <c r="AU4" s="9" t="str">
        <f t="shared" si="4"/>
        <v/>
      </c>
      <c r="AV4" s="9"/>
      <c r="AW4" s="29">
        <f>AW14</f>
        <v>0</v>
      </c>
      <c r="AX4" s="24"/>
      <c r="AY4" s="17"/>
      <c r="AZ4" s="123"/>
      <c r="BA4" s="15" t="s">
        <v>3</v>
      </c>
      <c r="BB4" s="9">
        <f t="shared" ref="BB4:BG4" si="5">IF(COUNTA(BB14)=0,"",BB14)</f>
        <v>51.137638199006567</v>
      </c>
      <c r="BC4" s="9" t="str">
        <f t="shared" si="5"/>
        <v/>
      </c>
      <c r="BD4" s="9" t="str">
        <f t="shared" si="5"/>
        <v/>
      </c>
      <c r="BE4" s="9" t="str">
        <f t="shared" si="5"/>
        <v/>
      </c>
      <c r="BF4" s="9">
        <f t="shared" si="5"/>
        <v>51.137638199006567</v>
      </c>
      <c r="BG4" s="29" t="str">
        <f t="shared" si="5"/>
        <v/>
      </c>
      <c r="BH4" s="24"/>
      <c r="BI4" s="17"/>
      <c r="BJ4" s="123"/>
      <c r="BK4" s="15" t="s">
        <v>3</v>
      </c>
      <c r="BL4" s="9">
        <f t="shared" ref="BL4:BQ4" si="6">IF(COUNTA(BL14)=0,"",BL14)</f>
        <v>60.7</v>
      </c>
      <c r="BM4" s="9" t="str">
        <f t="shared" si="6"/>
        <v/>
      </c>
      <c r="BN4" s="9" t="str">
        <f t="shared" si="6"/>
        <v/>
      </c>
      <c r="BO4" s="9" t="str">
        <f t="shared" si="6"/>
        <v/>
      </c>
      <c r="BP4" s="9">
        <f t="shared" si="6"/>
        <v>60.7</v>
      </c>
      <c r="BQ4" s="29">
        <f t="shared" si="6"/>
        <v>0</v>
      </c>
      <c r="BR4" s="24"/>
      <c r="BS4" s="17"/>
      <c r="BT4" s="123"/>
      <c r="BU4" s="15" t="s">
        <v>3</v>
      </c>
      <c r="BV4" s="9">
        <f t="shared" ref="BV4:CA4" si="7">IF(COUNTA(BV14)=0,"",BV14)</f>
        <v>50.340662743883556</v>
      </c>
      <c r="BW4" s="9" t="str">
        <f t="shared" si="7"/>
        <v/>
      </c>
      <c r="BX4" s="9" t="str">
        <f t="shared" si="7"/>
        <v/>
      </c>
      <c r="BY4" s="9" t="str">
        <f t="shared" si="7"/>
        <v/>
      </c>
      <c r="BZ4" s="9">
        <f t="shared" si="7"/>
        <v>50.340662743883556</v>
      </c>
      <c r="CA4" s="29" t="str">
        <f t="shared" si="7"/>
        <v/>
      </c>
      <c r="CB4" s="24"/>
      <c r="CC4" s="17"/>
      <c r="CD4" s="123"/>
      <c r="CE4" s="15" t="s">
        <v>3</v>
      </c>
      <c r="CF4" s="9">
        <f t="shared" ref="CF4:CK4" si="8">IF(COUNTA(CF14)=0,"",CF14)</f>
        <v>56.6</v>
      </c>
      <c r="CG4" s="9" t="str">
        <f t="shared" si="8"/>
        <v/>
      </c>
      <c r="CH4" s="9" t="str">
        <f t="shared" si="8"/>
        <v/>
      </c>
      <c r="CI4" s="9" t="str">
        <f t="shared" si="8"/>
        <v/>
      </c>
      <c r="CJ4" s="9">
        <f t="shared" si="8"/>
        <v>56.6</v>
      </c>
      <c r="CK4" s="29">
        <f t="shared" si="8"/>
        <v>0</v>
      </c>
      <c r="CL4" s="24"/>
      <c r="CM4" s="17"/>
      <c r="CN4" s="123"/>
      <c r="CO4" s="15" t="s">
        <v>3</v>
      </c>
      <c r="CP4" s="9" t="str">
        <f t="shared" ref="CP4:CU4" si="9">IF(COUNTA(CP14)=0,"",CP14)</f>
        <v/>
      </c>
      <c r="CQ4" s="9" t="str">
        <f t="shared" si="9"/>
        <v/>
      </c>
      <c r="CR4" s="9" t="str">
        <f t="shared" si="9"/>
        <v/>
      </c>
      <c r="CS4" s="9" t="str">
        <f t="shared" si="9"/>
        <v/>
      </c>
      <c r="CT4" s="9" t="str">
        <f t="shared" si="9"/>
        <v/>
      </c>
      <c r="CU4" s="29" t="str">
        <f t="shared" si="9"/>
        <v/>
      </c>
      <c r="CV4" s="24"/>
      <c r="CW4" s="17"/>
      <c r="CX4" s="123"/>
      <c r="CY4" s="15" t="s">
        <v>3</v>
      </c>
      <c r="CZ4" s="9">
        <f t="shared" ref="CZ4:DE4" si="10">IF(COUNTA(CZ14)=0,"",CZ14)</f>
        <v>36.200000000000003</v>
      </c>
      <c r="DA4" s="9" t="str">
        <f t="shared" si="10"/>
        <v/>
      </c>
      <c r="DB4" s="9" t="str">
        <f t="shared" si="10"/>
        <v/>
      </c>
      <c r="DC4" s="9" t="str">
        <f t="shared" si="10"/>
        <v/>
      </c>
      <c r="DD4" s="9">
        <f t="shared" si="10"/>
        <v>36.200000000000003</v>
      </c>
      <c r="DE4" s="29">
        <f t="shared" si="10"/>
        <v>0</v>
      </c>
      <c r="DF4" s="24"/>
      <c r="DG4" s="17"/>
      <c r="DH4" s="123"/>
      <c r="DI4" s="15" t="s">
        <v>3</v>
      </c>
      <c r="DJ4" s="9">
        <f t="shared" ref="DJ4:DO4" si="11">IF(COUNTA(DJ14)=0,"",DJ14)</f>
        <v>59.4534562832335</v>
      </c>
      <c r="DK4" s="9">
        <f t="shared" si="11"/>
        <v>39.071146245059303</v>
      </c>
      <c r="DL4" s="9">
        <f t="shared" si="11"/>
        <v>69.980606308053495</v>
      </c>
      <c r="DM4" s="9" t="str">
        <f t="shared" si="11"/>
        <v/>
      </c>
      <c r="DN4" s="9">
        <f t="shared" si="11"/>
        <v>59.4534562832335</v>
      </c>
      <c r="DO4" s="29" t="str">
        <f t="shared" si="11"/>
        <v/>
      </c>
      <c r="DP4" s="24"/>
      <c r="DQ4" s="17"/>
      <c r="DR4" s="123"/>
      <c r="DS4" s="15" t="s">
        <v>3</v>
      </c>
      <c r="DT4" s="9" t="str">
        <f t="shared" ref="DT4:DY4" si="12">IF(COUNTA(DT14)=0,"",DT14)</f>
        <v/>
      </c>
      <c r="DU4" s="9" t="str">
        <f t="shared" si="12"/>
        <v/>
      </c>
      <c r="DV4" s="9" t="str">
        <f t="shared" si="12"/>
        <v/>
      </c>
      <c r="DW4" s="9" t="str">
        <f t="shared" si="12"/>
        <v/>
      </c>
      <c r="DX4" s="9" t="str">
        <f t="shared" si="12"/>
        <v/>
      </c>
      <c r="DY4" s="29" t="str">
        <f t="shared" si="12"/>
        <v/>
      </c>
      <c r="DZ4" s="24"/>
      <c r="EA4" s="17"/>
      <c r="EB4" s="123"/>
      <c r="EC4" s="15" t="s">
        <v>3</v>
      </c>
      <c r="ED4" s="9">
        <f t="shared" ref="ED4:EI4" si="13">IF(COUNTA(ED14)=0,"",ED14)</f>
        <v>53.353940464439695</v>
      </c>
      <c r="EE4" s="9">
        <f t="shared" si="13"/>
        <v>41.920675725302999</v>
      </c>
      <c r="EF4" s="9">
        <f t="shared" si="13"/>
        <v>68.8050688050688</v>
      </c>
      <c r="EG4" s="9">
        <f t="shared" si="13"/>
        <v>40</v>
      </c>
      <c r="EH4" s="9">
        <f t="shared" si="13"/>
        <v>59.387663214768097</v>
      </c>
      <c r="EI4" s="29">
        <f t="shared" si="13"/>
        <v>10</v>
      </c>
      <c r="EJ4" s="24"/>
      <c r="EK4" s="17"/>
      <c r="EL4" s="123"/>
      <c r="EM4" s="15" t="s">
        <v>3</v>
      </c>
      <c r="EN4" s="9">
        <f t="shared" ref="EN4:ES4" si="14">IF(COUNTA(EN14)=0,"",EN14)</f>
        <v>52.438886988811269</v>
      </c>
      <c r="EO4" s="9">
        <f t="shared" si="14"/>
        <v>46.661217096212056</v>
      </c>
      <c r="EP4" s="9">
        <f t="shared" si="14"/>
        <v>31.4</v>
      </c>
      <c r="EQ4" s="9">
        <f t="shared" si="14"/>
        <v>61.4</v>
      </c>
      <c r="ER4" s="9">
        <f t="shared" si="14"/>
        <v>51.2</v>
      </c>
      <c r="ES4" s="29">
        <f t="shared" si="14"/>
        <v>51.1</v>
      </c>
      <c r="ET4" s="24"/>
      <c r="EU4" s="17"/>
      <c r="EV4" s="123"/>
      <c r="EW4" s="15" t="s">
        <v>3</v>
      </c>
      <c r="EX4" s="9" t="str">
        <f t="shared" ref="EX4:FC4" si="15">IF(COUNTA(EX14)=0,"",EX14)</f>
        <v/>
      </c>
      <c r="EY4" s="9" t="str">
        <f t="shared" si="15"/>
        <v/>
      </c>
      <c r="EZ4" s="9" t="str">
        <f t="shared" si="15"/>
        <v/>
      </c>
      <c r="FA4" s="9" t="str">
        <f t="shared" si="15"/>
        <v/>
      </c>
      <c r="FB4" s="9" t="str">
        <f t="shared" si="15"/>
        <v/>
      </c>
      <c r="FC4" s="29" t="str">
        <f t="shared" si="15"/>
        <v/>
      </c>
      <c r="FD4" s="24"/>
      <c r="FE4" s="17"/>
      <c r="FF4" s="123"/>
      <c r="FG4" s="200" t="s">
        <v>3</v>
      </c>
      <c r="FH4" s="9">
        <f t="shared" ref="FH4:FM4" si="16">IF(COUNTA(FH14)=0,"",FH14)</f>
        <v>46.661217096212056</v>
      </c>
      <c r="FI4" s="9">
        <f t="shared" si="16"/>
        <v>31.4</v>
      </c>
      <c r="FJ4" s="9">
        <f t="shared" si="16"/>
        <v>61.4</v>
      </c>
      <c r="FK4" s="9">
        <f t="shared" si="16"/>
        <v>51.2</v>
      </c>
      <c r="FL4" s="9">
        <f t="shared" si="16"/>
        <v>51.1</v>
      </c>
      <c r="FM4" s="29">
        <f t="shared" si="16"/>
        <v>2.9235732009925552</v>
      </c>
      <c r="FN4" s="24"/>
      <c r="FO4" s="17"/>
      <c r="FP4" s="123"/>
      <c r="FQ4" s="15" t="s">
        <v>3</v>
      </c>
      <c r="FR4" s="9" t="str">
        <f t="shared" ref="FR4:FW4" si="17">IF(COUNTA(FR14)=0,"",FR14)</f>
        <v/>
      </c>
      <c r="FS4" s="9" t="str">
        <f t="shared" si="17"/>
        <v/>
      </c>
      <c r="FT4" s="9" t="str">
        <f t="shared" si="17"/>
        <v/>
      </c>
      <c r="FU4" s="9" t="str">
        <f t="shared" si="17"/>
        <v/>
      </c>
      <c r="FV4" s="9" t="str">
        <f t="shared" si="17"/>
        <v/>
      </c>
      <c r="FW4" s="29" t="str">
        <f t="shared" si="17"/>
        <v/>
      </c>
      <c r="FX4" s="24"/>
      <c r="FY4" s="17"/>
      <c r="FZ4" s="123"/>
      <c r="GA4" s="15" t="s">
        <v>3</v>
      </c>
      <c r="GB4" s="9" t="str">
        <f t="shared" ref="GB4:GG4" si="18">IF(COUNTA(GB14)=0,"",GB14)</f>
        <v/>
      </c>
      <c r="GC4" s="9" t="str">
        <f t="shared" si="18"/>
        <v/>
      </c>
      <c r="GD4" s="9" t="str">
        <f t="shared" si="18"/>
        <v/>
      </c>
      <c r="GE4" s="9" t="str">
        <f t="shared" si="18"/>
        <v/>
      </c>
      <c r="GF4" s="9" t="str">
        <f t="shared" si="18"/>
        <v/>
      </c>
      <c r="GG4" s="29" t="str">
        <f t="shared" si="18"/>
        <v/>
      </c>
      <c r="GH4" s="24"/>
      <c r="GI4" s="17"/>
      <c r="GJ4" s="123"/>
      <c r="GK4" s="15" t="s">
        <v>3</v>
      </c>
      <c r="GL4" s="9" t="str">
        <f t="shared" ref="GL4:GQ4" si="19">IF(COUNTA(GL14)=0,"",GL14)</f>
        <v/>
      </c>
      <c r="GM4" s="9" t="str">
        <f t="shared" si="19"/>
        <v/>
      </c>
      <c r="GN4" s="9" t="str">
        <f t="shared" si="19"/>
        <v/>
      </c>
      <c r="GO4" s="9" t="str">
        <f t="shared" si="19"/>
        <v/>
      </c>
      <c r="GP4" s="9" t="str">
        <f t="shared" si="19"/>
        <v/>
      </c>
      <c r="GQ4" s="29" t="str">
        <f t="shared" si="19"/>
        <v/>
      </c>
      <c r="GR4" s="24"/>
      <c r="GS4" s="17"/>
      <c r="GT4" s="123"/>
      <c r="GU4" s="200" t="s">
        <v>3</v>
      </c>
      <c r="GV4" s="9" t="str">
        <f t="shared" ref="GV4:HA4" si="20">IF(COUNTA(GV14)=0,"",GV14)</f>
        <v/>
      </c>
      <c r="GW4" s="9" t="str">
        <f t="shared" si="20"/>
        <v/>
      </c>
      <c r="GX4" s="9" t="str">
        <f t="shared" si="20"/>
        <v/>
      </c>
      <c r="GY4" s="9" t="str">
        <f t="shared" si="20"/>
        <v/>
      </c>
      <c r="GZ4" s="9" t="str">
        <f t="shared" si="20"/>
        <v/>
      </c>
      <c r="HA4" s="29" t="str">
        <f t="shared" si="20"/>
        <v/>
      </c>
      <c r="HB4" s="24"/>
      <c r="HC4" s="17"/>
      <c r="HD4" s="123"/>
      <c r="HE4" s="15" t="s">
        <v>3</v>
      </c>
      <c r="HF4" s="9" t="str">
        <f t="shared" ref="HF4:HK4" si="21">IF(COUNTA(HF14)=0,"",HF14)</f>
        <v/>
      </c>
      <c r="HG4" s="9" t="str">
        <f t="shared" si="21"/>
        <v/>
      </c>
      <c r="HH4" s="9" t="str">
        <f t="shared" si="21"/>
        <v/>
      </c>
      <c r="HI4" s="9" t="str">
        <f t="shared" si="21"/>
        <v/>
      </c>
      <c r="HJ4" s="9" t="str">
        <f t="shared" si="21"/>
        <v/>
      </c>
      <c r="HK4" s="29" t="str">
        <f t="shared" si="21"/>
        <v/>
      </c>
      <c r="HL4" s="24"/>
      <c r="HM4" s="17"/>
      <c r="HN4" s="123"/>
      <c r="HO4" s="200" t="s">
        <v>3</v>
      </c>
      <c r="HP4" s="9" t="str">
        <f t="shared" ref="HP4:HU4" si="22">IF(COUNTA(HP14)=0,"",HP14)</f>
        <v/>
      </c>
      <c r="HQ4" s="9" t="str">
        <f t="shared" si="22"/>
        <v/>
      </c>
      <c r="HR4" s="9" t="str">
        <f t="shared" si="22"/>
        <v/>
      </c>
      <c r="HS4" s="9" t="str">
        <f t="shared" si="22"/>
        <v/>
      </c>
      <c r="HT4" s="9" t="str">
        <f t="shared" si="22"/>
        <v/>
      </c>
      <c r="HU4" s="29">
        <f t="shared" si="22"/>
        <v>5.7</v>
      </c>
      <c r="HV4" s="24"/>
      <c r="HW4" s="17"/>
      <c r="HX4" s="123"/>
      <c r="HY4" s="15" t="s">
        <v>3</v>
      </c>
      <c r="HZ4" s="9" t="str">
        <f t="shared" ref="HZ4:IE4" si="23">IF(COUNTA(HZ14)=0,"",HZ14)</f>
        <v/>
      </c>
      <c r="IA4" s="9" t="str">
        <f t="shared" si="23"/>
        <v/>
      </c>
      <c r="IB4" s="9" t="str">
        <f t="shared" si="23"/>
        <v/>
      </c>
      <c r="IC4" s="9" t="str">
        <f t="shared" si="23"/>
        <v/>
      </c>
      <c r="ID4" s="9" t="str">
        <f t="shared" si="23"/>
        <v/>
      </c>
      <c r="IE4" s="29" t="str">
        <f t="shared" si="23"/>
        <v/>
      </c>
      <c r="IF4" s="24"/>
      <c r="IG4" s="17"/>
      <c r="IH4" s="123"/>
      <c r="II4" s="15" t="s">
        <v>3</v>
      </c>
      <c r="IJ4" s="9" t="str">
        <f t="shared" ref="IJ4:IO4" si="24">IF(COUNTA(IJ14)=0,"",IJ14)</f>
        <v/>
      </c>
      <c r="IK4" s="9" t="str">
        <f t="shared" si="24"/>
        <v/>
      </c>
      <c r="IL4" s="9" t="str">
        <f t="shared" si="24"/>
        <v/>
      </c>
      <c r="IM4" s="9" t="str">
        <f t="shared" si="24"/>
        <v/>
      </c>
      <c r="IN4" s="9" t="str">
        <f t="shared" si="24"/>
        <v/>
      </c>
      <c r="IO4" s="29" t="str">
        <f t="shared" si="24"/>
        <v/>
      </c>
      <c r="IP4" s="24"/>
      <c r="IQ4" s="17"/>
      <c r="IR4" s="123"/>
      <c r="IS4" s="200" t="s">
        <v>3</v>
      </c>
      <c r="IT4" s="9" t="str">
        <f t="shared" ref="IT4:IY4" si="25">IF(COUNTA(IT14)=0,"",IT14)</f>
        <v/>
      </c>
      <c r="IU4" s="9" t="str">
        <f t="shared" si="25"/>
        <v/>
      </c>
      <c r="IV4" s="9" t="str">
        <f t="shared" si="25"/>
        <v/>
      </c>
      <c r="IW4" s="9" t="str">
        <f t="shared" si="25"/>
        <v/>
      </c>
      <c r="IX4" s="9" t="str">
        <f t="shared" si="25"/>
        <v/>
      </c>
      <c r="IY4" s="29" t="str">
        <f t="shared" si="25"/>
        <v/>
      </c>
      <c r="IZ4" s="24"/>
      <c r="JA4" s="17"/>
      <c r="JB4" s="123"/>
      <c r="JC4" s="200" t="s">
        <v>3</v>
      </c>
      <c r="JD4" s="9" t="str">
        <f t="shared" ref="JD4:JI4" si="26">IF(COUNTA(JD14)=0,"",JD14)</f>
        <v/>
      </c>
      <c r="JE4" s="9" t="str">
        <f t="shared" si="26"/>
        <v/>
      </c>
      <c r="JF4" s="9" t="str">
        <f t="shared" si="26"/>
        <v/>
      </c>
      <c r="JG4" s="9" t="str">
        <f t="shared" si="26"/>
        <v/>
      </c>
      <c r="JH4" s="9" t="str">
        <f t="shared" si="26"/>
        <v/>
      </c>
      <c r="JI4" s="29" t="str">
        <f t="shared" si="26"/>
        <v/>
      </c>
      <c r="JJ4" s="24"/>
      <c r="JK4" s="17"/>
      <c r="JL4" s="123"/>
      <c r="JM4" s="15" t="s">
        <v>3</v>
      </c>
      <c r="JN4" s="9" t="str">
        <f t="shared" ref="JN4:JS4" si="27">IF(COUNTA(JN14)=0,"",JN14)</f>
        <v/>
      </c>
      <c r="JO4" s="9" t="str">
        <f t="shared" si="27"/>
        <v/>
      </c>
      <c r="JP4" s="9" t="str">
        <f t="shared" si="27"/>
        <v/>
      </c>
      <c r="JQ4" s="9" t="str">
        <f t="shared" si="27"/>
        <v/>
      </c>
      <c r="JR4" s="9" t="str">
        <f t="shared" si="27"/>
        <v/>
      </c>
      <c r="JS4" s="29" t="str">
        <f t="shared" si="27"/>
        <v/>
      </c>
      <c r="JT4" s="24"/>
      <c r="JU4" s="17"/>
      <c r="JV4" s="131"/>
      <c r="KF4" s="131"/>
      <c r="KP4" s="131"/>
      <c r="KZ4" s="131"/>
      <c r="LJ4" s="131"/>
      <c r="LT4" s="131"/>
    </row>
    <row xmlns:x14ac="http://schemas.microsoft.com/office/spreadsheetml/2009/9/ac" r="5" s="4" customFormat="true" x14ac:dyDescent="0.25">
      <c r="A5" s="418" t="str">
        <f ca="true">IF(ISBLANK('Data Summary'!A7),"",'Data Summary'!A7)</f>
        <v>CIV_2009_EMIS</v>
      </c>
      <c r="B5" s="12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3"/>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3"/>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c r="AW5" s="29"/>
      <c r="AX5" s="24"/>
      <c r="AY5" s="17"/>
      <c r="AZ5" s="123"/>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3"/>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3"/>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3"/>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3"/>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3"/>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3"/>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3"/>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c r="DY5" s="29"/>
      <c r="DZ5" s="24"/>
      <c r="EA5" s="17"/>
      <c r="EB5" s="123"/>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23"/>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c r="ES5" s="29"/>
      <c r="ET5" s="24"/>
      <c r="EU5" s="17"/>
      <c r="EV5" s="123"/>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c r="FC5" s="29"/>
      <c r="FD5" s="24"/>
      <c r="FE5" s="17"/>
      <c r="FF5" s="123"/>
      <c r="FG5" s="200"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c r="FM5" s="29"/>
      <c r="FN5" s="24"/>
      <c r="FO5" s="17"/>
      <c r="FP5" s="123"/>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c r="FW5" s="29"/>
      <c r="FX5" s="24"/>
      <c r="FY5" s="17"/>
      <c r="FZ5" s="123"/>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c r="GG5" s="29"/>
      <c r="GH5" s="24"/>
      <c r="GI5" s="17"/>
      <c r="GJ5" s="123"/>
      <c r="GK5" s="15"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t="str">
        <f>IF((COUNTA(GP15:GP26)=0)+(COUNTA(GP14)=0),"",100-GP14-SUMPRODUCT(GK15:GK26,GP15:GP26))</f>
        <v/>
      </c>
      <c r="GQ5" s="29" t="str">
        <f>IF((COUNTA(GQ15:GQ26)=0)+(COUNTA(GQ14)=0),"",100-GQ14-SUMPRODUCT(GK15:GK26,GQ15:GQ26))</f>
        <v/>
      </c>
      <c r="GR5" s="24"/>
      <c r="GS5" s="17"/>
      <c r="GT5" s="123"/>
      <c r="GU5" s="200" t="s">
        <v>0</v>
      </c>
      <c r="GV5" s="9" t="str">
        <f>IF((COUNTA(GV15:GV26)=0)+(COUNTA(GV14)=0),"",100-GV14-SUMPRODUCT(GU15:GU26,GV15:GV26))</f>
        <v/>
      </c>
      <c r="GW5" s="9" t="str">
        <f>IF((COUNTA(GW15:GW26)=0)+(COUNTA(GW14)=0),"",100-GW14-SUMPRODUCT(GU15:GU26,GW15:GW26))</f>
        <v/>
      </c>
      <c r="GX5" s="9" t="str">
        <f>IF((COUNTA(GX15:GX26)=0)+(COUNTA(GX14)=0),"",100-GX14-SUMPRODUCT(GU15:GU26,GX15:GX26))</f>
        <v/>
      </c>
      <c r="GY5" s="9" t="str">
        <f>IF((COUNTA(GY15:GY26)=0)+(COUNTA(GY14)=0),"",100-GY14-SUMPRODUCT(GU15:GU26,GY15:GY26))</f>
        <v/>
      </c>
      <c r="GZ5" s="9" t="str">
        <f>IF((COUNTA(GZ15:GZ26)=0)+(COUNTA(GZ14)=0),"",100-GZ14-SUMPRODUCT(GU15:GU26,GZ15:GZ26))</f>
        <v/>
      </c>
      <c r="HA5" s="29" t="str">
        <f>IF((COUNTA(HA15:HA26)=0)+(COUNTA(HA14)=0),"",100-HA14-SUMPRODUCT(GU15:GU26,HA15:HA26))</f>
        <v/>
      </c>
      <c r="HB5" s="24"/>
      <c r="HC5" s="17"/>
      <c r="HD5" s="123"/>
      <c r="HE5" s="15" t="s">
        <v>0</v>
      </c>
      <c r="HF5" s="9" t="str">
        <f>IF((COUNTA(HF15:HF26)=0)+(COUNTA(HF14)=0),"",100-HF14-SUMPRODUCT(HE15:HE26,HF15:HF26))</f>
        <v/>
      </c>
      <c r="HG5" s="9" t="str">
        <f>IF((COUNTA(HG15:HG26)=0)+(COUNTA(HG14)=0),"",100-HG14-SUMPRODUCT(HE15:HE26,HG15:HG26))</f>
        <v/>
      </c>
      <c r="HH5" s="9" t="str">
        <f>IF((COUNTA(HH15:HH26)=0)+(COUNTA(HH14)=0),"",100-HH14-SUMPRODUCT(HE15:HE26,HH15:HH26))</f>
        <v/>
      </c>
      <c r="HI5" s="9" t="str">
        <f>IF((COUNTA(HI15:HI26)=0)+(COUNTA(HI14)=0),"",100-HI14-SUMPRODUCT(HE15:HE26,HI15:HI26))</f>
        <v/>
      </c>
      <c r="HJ5" s="9" t="str">
        <f>IF((COUNTA(HJ15:HJ26)=0)+(COUNTA(HJ14)=0),"",100-HJ14-SUMPRODUCT(HE15:HE26,HJ15:HJ26))</f>
        <v/>
      </c>
      <c r="HK5" s="29" t="str">
        <f>IF((COUNTA(HK15:HK26)=0)+(COUNTA(HK14)=0),"",100-HK14-SUMPRODUCT(HE15:HE26,HK15:HK26))</f>
        <v/>
      </c>
      <c r="HL5" s="24"/>
      <c r="HM5" s="17"/>
      <c r="HN5" s="123"/>
      <c r="HO5" s="200" t="s">
        <v>0</v>
      </c>
      <c r="HP5" s="9" t="str">
        <f>IF((COUNTA(HP15:HP26)=0)+(COUNTA(HP14)=0),"",100-HP14-SUMPRODUCT(HO15:HO26,HP15:HP26))</f>
        <v/>
      </c>
      <c r="HQ5" s="9" t="str">
        <f>IF((COUNTA(HQ15:HQ26)=0)+(COUNTA(HQ14)=0),"",100-HQ14-SUMPRODUCT(HO15:HO26,HQ15:HQ26))</f>
        <v/>
      </c>
      <c r="HR5" s="9" t="str">
        <f>IF((COUNTA(HR15:HR26)=0)+(COUNTA(HR14)=0),"",100-HR14-SUMPRODUCT(HO15:HO26,HR15:HR26))</f>
        <v/>
      </c>
      <c r="HS5" s="9" t="str">
        <f>IF((COUNTA(HS15:HS26)=0)+(COUNTA(HS14)=0),"",100-HS14-SUMPRODUCT(HO15:HO26,HS15:HS26))</f>
        <v/>
      </c>
      <c r="HT5" s="9" t="str">
        <f>IF((COUNTA(HT15:HT26)=0)+(COUNTA(HT14)=0),"",100-HT14-SUMPRODUCT(HO15:HO26,HT15:HT26))</f>
        <v/>
      </c>
      <c r="HU5" s="29" t="str">
        <f>IF((COUNTA(HU15:HU26)=0)+(COUNTA(HU14)=0),"",100-HU14-SUMPRODUCT(HO15:HO26,HU15:HU26))</f>
        <v/>
      </c>
      <c r="HV5" s="24"/>
      <c r="HW5" s="17"/>
      <c r="HX5" s="123"/>
      <c r="HY5" s="15" t="s">
        <v>0</v>
      </c>
      <c r="HZ5" s="9" t="str">
        <f>IF((COUNTA(HZ15:HZ26)=0)+(COUNTA(HZ14)=0),"",100-HZ14-SUMPRODUCT(HY15:HY26,HZ15:HZ26))</f>
        <v/>
      </c>
      <c r="IA5" s="9" t="str">
        <f>IF((COUNTA(IA15:IA26)=0)+(COUNTA(IA14)=0),"",100-IA14-SUMPRODUCT(HY15:HY26,IA15:IA26))</f>
        <v/>
      </c>
      <c r="IB5" s="9" t="str">
        <f>IF((COUNTA(IB15:IB26)=0)+(COUNTA(IB14)=0),"",100-IB14-SUMPRODUCT(HY15:HY26,IB15:IB26))</f>
        <v/>
      </c>
      <c r="IC5" s="9" t="str">
        <f>IF((COUNTA(IC15:IC26)=0)+(COUNTA(IC14)=0),"",100-IC14-SUMPRODUCT(HY15:HY26,IC15:IC26))</f>
        <v/>
      </c>
      <c r="ID5" s="9"/>
      <c r="IE5" s="29"/>
      <c r="IF5" s="24"/>
      <c r="IG5" s="17"/>
      <c r="IH5" s="123"/>
      <c r="II5" s="15" t="s">
        <v>0</v>
      </c>
      <c r="IJ5" s="9" t="str">
        <f>IF((COUNTA(IJ15:IJ26)=0)+(COUNTA(IJ14)=0),"",100-IJ14-SUMPRODUCT(II15:II26,IJ15:IJ26))</f>
        <v/>
      </c>
      <c r="IK5" s="9" t="str">
        <f>IF((COUNTA(IK15:IK26)=0)+(COUNTA(IK14)=0),"",100-IK14-SUMPRODUCT(II15:II26,IK15:IK26))</f>
        <v/>
      </c>
      <c r="IL5" s="9" t="str">
        <f>IF((COUNTA(IL15:IL26)=0)+(COUNTA(IL14)=0),"",100-IL14-SUMPRODUCT(II15:II26,IL15:IL26))</f>
        <v/>
      </c>
      <c r="IM5" s="9" t="str">
        <f>IF((COUNTA(IM15:IM26)=0)+(COUNTA(IM14)=0),"",100-IM14-SUMPRODUCT(II15:II26,IM15:IM26))</f>
        <v/>
      </c>
      <c r="IN5" s="9"/>
      <c r="IO5" s="29"/>
      <c r="IP5" s="24"/>
      <c r="IQ5" s="17"/>
      <c r="IR5" s="123"/>
      <c r="IS5" s="200" t="s">
        <v>0</v>
      </c>
      <c r="IT5" s="9" t="str">
        <f>IF((COUNTA(IT15:IT26)=0)+(COUNTA(IT14)=0),"",100-IT14-SUMPRODUCT(IS15:IS26,IT15:IT26))</f>
        <v/>
      </c>
      <c r="IU5" s="9" t="str">
        <f>IF((COUNTA(IU15:IU26)=0)+(COUNTA(IU14)=0),"",100-IU14-SUMPRODUCT(IS15:IS26,IU15:IU26))</f>
        <v/>
      </c>
      <c r="IV5" s="9" t="str">
        <f>IF((COUNTA(IV15:IV26)=0)+(COUNTA(IV14)=0),"",100-IV14-SUMPRODUCT(IS15:IS26,IV15:IV26))</f>
        <v/>
      </c>
      <c r="IW5" s="9" t="str">
        <f>IF((COUNTA(IW15:IW26)=0)+(COUNTA(IW14)=0),"",100-IW14-SUMPRODUCT(IS15:IS26,IW15:IW26))</f>
        <v/>
      </c>
      <c r="IX5" s="9" t="str">
        <f>IF((COUNTA(IX15:IX26)=0)+(COUNTA(IX14)=0),"",100-IX14-SUMPRODUCT(IS15:IS26,IX15:IX26))</f>
        <v/>
      </c>
      <c r="IY5" s="29" t="str">
        <f>IF((COUNTA(IY15:IY26)=0)+(COUNTA(IY14)=0),"",100-IY14-SUMPRODUCT(IS15:IS26,IY15:IY26))</f>
        <v/>
      </c>
      <c r="IZ5" s="24"/>
      <c r="JA5" s="17"/>
      <c r="JB5" s="123"/>
      <c r="JC5" s="200" t="s">
        <v>0</v>
      </c>
      <c r="JD5" s="9" t="str">
        <f>IF((COUNTA(JD15:JD26)=0)+(COUNTA(JD14)=0),"",100-JD14-SUMPRODUCT(JC15:JC26,JD15:JD26))</f>
        <v/>
      </c>
      <c r="JE5" s="9" t="str">
        <f>IF((COUNTA(JE15:JE26)=0)+(COUNTA(JE14)=0),"",100-JE14-SUMPRODUCT(JC15:JC26,JE15:JE26))</f>
        <v/>
      </c>
      <c r="JF5" s="9" t="str">
        <f>IF((COUNTA(JF15:JF26)=0)+(COUNTA(JF14)=0),"",100-JF14-SUMPRODUCT(JC15:JC26,JF15:JF26))</f>
        <v/>
      </c>
      <c r="JG5" s="9" t="str">
        <f>IF((COUNTA(JG15:JG26)=0)+(COUNTA(JG14)=0),"",100-JG14-SUMPRODUCT(JC15:JC26,JG15:JG26))</f>
        <v/>
      </c>
      <c r="JH5" s="9" t="str">
        <f>IF((COUNTA(JH15:JH26)=0)+(COUNTA(JH14)=0),"",100-JH14-SUMPRODUCT(JC15:JC26,JH15:JH26))</f>
        <v/>
      </c>
      <c r="JI5" s="29" t="str">
        <f>IF((COUNTA(JI15:JI26)=0)+(COUNTA(JI14)=0),"",100-JI14-SUMPRODUCT(JC15:JC26,JI15:JI26))</f>
        <v/>
      </c>
      <c r="JJ5" s="24"/>
      <c r="JK5" s="17"/>
      <c r="JL5" s="123"/>
      <c r="JM5" s="15" t="s">
        <v>0</v>
      </c>
      <c r="JN5" s="9" t="str">
        <f>IF((COUNTA(JN15:JN26)=0)+(COUNTA(JN14)=0),"",100-JN14-SUMPRODUCT(JM15:JM26,JN15:JN26))</f>
        <v/>
      </c>
      <c r="JO5" s="9" t="str">
        <f>IF((COUNTA(JO15:JO26)=0)+(COUNTA(JO14)=0),"",100-JO14-SUMPRODUCT(JM15:JM26,JO15:JO26))</f>
        <v/>
      </c>
      <c r="JP5" s="9" t="str">
        <f>IF((COUNTA(JP15:JP26)=0)+(COUNTA(JP14)=0),"",100-JP14-SUMPRODUCT(JM15:JM26,JP15:JP26))</f>
        <v/>
      </c>
      <c r="JQ5" s="9" t="str">
        <f>IF((COUNTA(JQ15:JQ26)=0)+(COUNTA(JQ14)=0),"",100-JQ14-SUMPRODUCT(JM15:JM26,JQ15:JQ26))</f>
        <v/>
      </c>
      <c r="JR5" s="9"/>
      <c r="JS5" s="29"/>
      <c r="JT5" s="24"/>
      <c r="JU5" s="17"/>
      <c r="JV5" s="131"/>
      <c r="KF5" s="131"/>
      <c r="KP5" s="131"/>
      <c r="KZ5" s="131"/>
      <c r="LJ5" s="131"/>
      <c r="LT5" s="131"/>
    </row>
    <row xmlns:x14ac="http://schemas.microsoft.com/office/spreadsheetml/2009/9/ac" r="6" s="4" customFormat="true" x14ac:dyDescent="0.25">
      <c r="A6" s="418" t="str">
        <f ca="true">IF(ISBLANK('Data Summary'!A8),"",'Data Summary'!A8)</f>
        <v>CIV_2010_EMIS</v>
      </c>
      <c r="B6" s="123"/>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3"/>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3"/>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3"/>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3"/>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c r="AW6" s="29"/>
      <c r="AX6" s="24"/>
      <c r="AY6" s="17"/>
      <c r="AZ6" s="123"/>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3"/>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3"/>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3"/>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3"/>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3"/>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3"/>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3"/>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c r="DY6" s="29"/>
      <c r="DZ6" s="24"/>
      <c r="EA6" s="17"/>
      <c r="EB6" s="123"/>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9" t="str">
        <f>IF(COUNTA(EI15:EI26)=0,"",SUMPRODUCT(EI15:EI26,EC15:EC26))</f>
        <v/>
      </c>
      <c r="EJ6" s="24"/>
      <c r="EK6" s="17"/>
      <c r="EL6" s="123"/>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c r="ES6" s="29"/>
      <c r="ET6" s="24"/>
      <c r="EU6" s="17"/>
      <c r="EV6" s="123"/>
      <c r="EW6" s="1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c r="FC6" s="29"/>
      <c r="FD6" s="24"/>
      <c r="FE6" s="17"/>
      <c r="FF6" s="123"/>
      <c r="FG6" s="200"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c r="FM6" s="29"/>
      <c r="FN6" s="24"/>
      <c r="FO6" s="17"/>
      <c r="FP6" s="123"/>
      <c r="FQ6" s="15" t="s">
        <v>19</v>
      </c>
      <c r="FR6" s="9" t="str">
        <f>IF(COUNTA(FR15:FR26)=0,"",SUMPRODUCT(FR15:FR26,FQ15:FQ26))</f>
        <v/>
      </c>
      <c r="FS6" s="9" t="str">
        <f>IF(COUNTA(FS15:FS26)=0,"",SUMPRODUCT(FS15:FS26,FQ15:FQ26))</f>
        <v/>
      </c>
      <c r="FT6" s="9" t="str">
        <f>IF(COUNTA(FT15:FT26)=0,"",SUMPRODUCT(FT15:FT26,FQ15:FQ26))</f>
        <v/>
      </c>
      <c r="FU6" s="9" t="str">
        <f>IF(COUNTA(FU15:FU26)=0,"",SUMPRODUCT(FU15:FU26,FQ15:FQ26))</f>
        <v/>
      </c>
      <c r="FV6" s="9"/>
      <c r="FW6" s="29"/>
      <c r="FX6" s="24"/>
      <c r="FY6" s="17"/>
      <c r="FZ6" s="123"/>
      <c r="GA6" s="15" t="s">
        <v>19</v>
      </c>
      <c r="GB6" s="9" t="str">
        <f>IF(COUNTA(GB15:GB26)=0,"",SUMPRODUCT(GB15:GB26,GA15:GA26))</f>
        <v/>
      </c>
      <c r="GC6" s="9" t="str">
        <f>IF(COUNTA(GC15:GC26)=0,"",SUMPRODUCT(GC15:GC26,GA15:GA26))</f>
        <v/>
      </c>
      <c r="GD6" s="9" t="str">
        <f>IF(COUNTA(GD15:GD26)=0,"",SUMPRODUCT(GD15:GD26,GA15:GA26))</f>
        <v/>
      </c>
      <c r="GE6" s="9" t="str">
        <f>IF(COUNTA(GE15:GE26)=0,"",SUMPRODUCT(GE15:GE26,GA15:GA26))</f>
        <v/>
      </c>
      <c r="GF6" s="9"/>
      <c r="GG6" s="29"/>
      <c r="GH6" s="24"/>
      <c r="GI6" s="17"/>
      <c r="GJ6" s="123"/>
      <c r="GK6" s="15" t="s">
        <v>19</v>
      </c>
      <c r="GL6" s="9">
        <f>IF(COUNTA(GL15:GL26)=0,"",SUMPRODUCT(GL15:GL26,GK15:GK26))</f>
        <v>55.307351327627828</v>
      </c>
      <c r="GM6" s="9">
        <f>IF(COUNTA(GM15:GM26)=0,"",SUMPRODUCT(GM15:GM26,GK15:GK26))</f>
        <v>78.385737752439852</v>
      </c>
      <c r="GN6" s="9">
        <f>IF(COUNTA(GN15:GN26)=0,"",SUMPRODUCT(GN15:GN26,GK15:GK26))</f>
        <v>44.012624638147315</v>
      </c>
      <c r="GO6" s="9">
        <f>IF(COUNTA(GO15:GO26)=0,"",SUMPRODUCT(GO15:GO26,GK15:GK26))</f>
        <v>63.852745160266579</v>
      </c>
      <c r="GP6" s="9">
        <f>IF(COUNTA(GP15:GP26)=0,"",SUMPRODUCT(GP15:GP26,GK15:GK26))</f>
        <v>49</v>
      </c>
      <c r="GQ6" s="29">
        <f>IF(COUNTA(GQ15:GQ26)=0,"",SUMPRODUCT(GQ15:GQ26,GK15:GK26))</f>
        <v>97</v>
      </c>
      <c r="GR6" s="24"/>
      <c r="GS6" s="17"/>
      <c r="GT6" s="123"/>
      <c r="GU6" s="200" t="s">
        <v>19</v>
      </c>
      <c r="GV6" s="9">
        <f>IF(COUNTA(GV15:GV26)=0,"",SUMPRODUCT(GV15:GV26,GU15:GU26))</f>
        <v>52.936291419793719</v>
      </c>
      <c r="GW6" s="9">
        <f>IF(COUNTA(GW15:GW26)=0,"",SUMPRODUCT(GW15:GW26,GU15:GU26))</f>
        <v>65.2</v>
      </c>
      <c r="GX6" s="9">
        <f>IF(COUNTA(GX15:GX26)=0,"",SUMPRODUCT(GX15:GX26,GU15:GU26))</f>
        <v>36.6</v>
      </c>
      <c r="GY6" s="9">
        <f>IF(COUNTA(GY15:GY26)=0,"",SUMPRODUCT(GY15:GY26,GU15:GU26))</f>
        <v>63.9</v>
      </c>
      <c r="GZ6" s="9">
        <f>IF(COUNTA(GZ15:GZ26)=0,"",SUMPRODUCT(GZ15:GZ26,GU15:GU26))</f>
        <v>47.3</v>
      </c>
      <c r="HA6" s="29">
        <f>IF(COUNTA(HA15:HA26)=0,"",SUMPRODUCT(HA15:HA26,GU15:GU26))</f>
        <v>85</v>
      </c>
      <c r="HB6" s="24"/>
      <c r="HC6" s="17"/>
      <c r="HD6" s="123"/>
      <c r="HE6" s="15" t="s">
        <v>19</v>
      </c>
      <c r="HF6" s="9">
        <f>IF(COUNTA(HF15:HF26)=0,"",SUMPRODUCT(HF15:HF26,HE15:HE26))</f>
        <v>57.303440824468083</v>
      </c>
      <c r="HG6" s="9">
        <f>IF(COUNTA(HG15:HG26)=0,"",SUMPRODUCT(HG15:HG26,HE15:HE26))</f>
        <v>70.468675024803815</v>
      </c>
      <c r="HH6" s="9">
        <f>IF(COUNTA(HH15:HH26)=0,"",SUMPRODUCT(HH15:HH26,HE15:HE26))</f>
        <v>40.007628881867923</v>
      </c>
      <c r="HI6" s="9">
        <f>IF(COUNTA(HI15:HI26)=0,"",SUMPRODUCT(HI15:HI26,HE15:HE26))</f>
        <v>66</v>
      </c>
      <c r="HJ6" s="9">
        <f>IF(COUNTA(HJ15:HJ26)=0,"",SUMPRODUCT(HJ15:HJ26,HE15:HE26))</f>
        <v>50.487457552853542</v>
      </c>
      <c r="HK6" s="29">
        <f>IF(COUNTA(HK15:HK26)=0,"",SUMPRODUCT(HK15:HK26,HE15:HE26))</f>
        <v>97.72629772629773</v>
      </c>
      <c r="HL6" s="24"/>
      <c r="HM6" s="17"/>
      <c r="HN6" s="123"/>
      <c r="HO6" s="200" t="s">
        <v>19</v>
      </c>
      <c r="HP6" s="9">
        <f>IF(COUNTA(HP15:HP26)=0,"",SUMPRODUCT(HP15:HP26,HO15:HO26))</f>
        <v>52.034325132978722</v>
      </c>
      <c r="HQ6" s="9">
        <f>IF(COUNTA(HQ15:HQ26)=0,"",SUMPRODUCT(HQ15:HQ26,HO15:HO26))</f>
        <v>75.129894875164254</v>
      </c>
      <c r="HR6" s="9">
        <f>IF(COUNTA(HR15:HR26)=0,"",SUMPRODUCT(HR15:HR26,HO15:HO26))</f>
        <v>44.936219347670821</v>
      </c>
      <c r="HS6" s="9">
        <f>IF(COUNTA(HS15:HS26)=0,"",SUMPRODUCT(HS15:HS26,HO15:HO26))</f>
        <v>95</v>
      </c>
      <c r="HT6" s="9">
        <f>IF(COUNTA(HT15:HT26)=0,"",SUMPRODUCT(HT15:HT26,HO15:HO26))</f>
        <v>50.5</v>
      </c>
      <c r="HU6" s="29" t="str">
        <f>IF(COUNTA(HU15:HU26)=0,"",SUMPRODUCT(HU15:HU26,HO15:HO26))</f>
        <v/>
      </c>
      <c r="HV6" s="24"/>
      <c r="HW6" s="17"/>
      <c r="HX6" s="123"/>
      <c r="HY6" s="15" t="s">
        <v>19</v>
      </c>
      <c r="HZ6" s="9" t="str">
        <f>IF(COUNTA(HZ15:HZ26)=0,"",SUMPRODUCT(HZ15:HZ26,HY15:HY26))</f>
        <v/>
      </c>
      <c r="IA6" s="9" t="str">
        <f>IF(COUNTA(IA15:IA26)=0,"",SUMPRODUCT(IA15:IA26,HY15:HY26))</f>
        <v/>
      </c>
      <c r="IB6" s="9" t="str">
        <f>IF(COUNTA(IB15:IB26)=0,"",SUMPRODUCT(IB15:IB26,HY15:HY26))</f>
        <v/>
      </c>
      <c r="IC6" s="9" t="str">
        <f>IF(COUNTA(IC15:IC26)=0,"",SUMPRODUCT(IC15:IC26,HY15:HY26))</f>
        <v/>
      </c>
      <c r="ID6" s="9"/>
      <c r="IE6" s="29"/>
      <c r="IF6" s="24"/>
      <c r="IG6" s="17"/>
      <c r="IH6" s="123"/>
      <c r="II6" s="15" t="s">
        <v>19</v>
      </c>
      <c r="IJ6" s="9" t="str">
        <f>IF(COUNTA(IJ15:IJ26)=0,"",SUMPRODUCT(IJ15:IJ26,II15:II26))</f>
        <v/>
      </c>
      <c r="IK6" s="9" t="str">
        <f>IF(COUNTA(IK15:IK26)=0,"",SUMPRODUCT(IK15:IK26,II15:II26))</f>
        <v/>
      </c>
      <c r="IL6" s="9" t="str">
        <f>IF(COUNTA(IL15:IL26)=0,"",SUMPRODUCT(IL15:IL26,II15:II26))</f>
        <v/>
      </c>
      <c r="IM6" s="9" t="str">
        <f>IF(COUNTA(IM15:IM26)=0,"",SUMPRODUCT(IM15:IM26,II15:II26))</f>
        <v/>
      </c>
      <c r="IN6" s="9"/>
      <c r="IO6" s="29"/>
      <c r="IP6" s="24"/>
      <c r="IQ6" s="17"/>
      <c r="IR6" s="123"/>
      <c r="IS6" s="200" t="s">
        <v>19</v>
      </c>
      <c r="IT6" s="9">
        <f>IF(COUNTA(IT15:IT26)=0,"",SUMPRODUCT(IT15:IT26,IS15:IS26))</f>
        <v>55.659430979978929</v>
      </c>
      <c r="IU6" s="9">
        <f>IF(COUNTA(IU15:IU26)=0,"",SUMPRODUCT(IU15:IU26,IS15:IS26))</f>
        <v>52.796097869647753</v>
      </c>
      <c r="IV6" s="9">
        <f>IF(COUNTA(IV15:IV26)=0,"",SUMPRODUCT(IV15:IV26,IS15:IS26))</f>
        <v>40.184138091905758</v>
      </c>
      <c r="IW6" s="9">
        <f>IF(COUNTA(IW15:IW26)=0,"",SUMPRODUCT(IW15:IW26,IS15:IS26))</f>
        <v>67</v>
      </c>
      <c r="IX6" s="9">
        <f>IF(COUNTA(IX15:IX26)=0,"",SUMPRODUCT(IX15:IX26,IS15:IS26))</f>
        <v>49</v>
      </c>
      <c r="IY6" s="29">
        <f>IF(COUNTA(IY15:IY26)=0,"",SUMPRODUCT(IY15:IY26,IS15:IS26))</f>
        <v>91.8</v>
      </c>
      <c r="IZ6" s="24"/>
      <c r="JA6" s="17"/>
      <c r="JB6" s="123"/>
      <c r="JC6" s="200" t="s">
        <v>19</v>
      </c>
      <c r="JD6" s="9">
        <f>IF(COUNTA(JD15:JD26)=0,"",SUMPRODUCT(JD15:JD26,JC15:JC26))</f>
        <v>55.15496326670084</v>
      </c>
      <c r="JE6" s="9">
        <f>IF(COUNTA(JE15:JE26)=0,"",SUMPRODUCT(JE15:JE26,JC15:JC26))</f>
        <v>34</v>
      </c>
      <c r="JF6" s="9">
        <f>IF(COUNTA(JF15:JF26)=0,"",SUMPRODUCT(JF15:JF26,JC15:JC26))</f>
        <v>61</v>
      </c>
      <c r="JG6" s="9">
        <f>IF(COUNTA(JG15:JG26)=0,"",SUMPRODUCT(JG15:JG26,JC15:JC26))</f>
        <v>76</v>
      </c>
      <c r="JH6" s="9">
        <f>IF(COUNTA(JH15:JH26)=0,"",SUMPRODUCT(JH15:JH26,JC15:JC26))</f>
        <v>50</v>
      </c>
      <c r="JI6" s="29">
        <f>IF(COUNTA(JI15:JI26)=0,"",SUMPRODUCT(JI15:JI26,JC15:JC26))</f>
        <v>90</v>
      </c>
      <c r="JJ6" s="24"/>
      <c r="JK6" s="17"/>
      <c r="JL6" s="123"/>
      <c r="JM6" s="15" t="s">
        <v>19</v>
      </c>
      <c r="JN6" s="9" t="str">
        <f>IF(COUNTA(JN15:JN26)=0,"",SUMPRODUCT(JN15:JN26,JM15:JM26))</f>
        <v/>
      </c>
      <c r="JO6" s="9" t="str">
        <f>IF(COUNTA(JO15:JO26)=0,"",SUMPRODUCT(JO15:JO26,JM15:JM26))</f>
        <v/>
      </c>
      <c r="JP6" s="9" t="str">
        <f>IF(COUNTA(JP15:JP26)=0,"",SUMPRODUCT(JP15:JP26,JM15:JM26))</f>
        <v/>
      </c>
      <c r="JQ6" s="9" t="str">
        <f>IF(COUNTA(JQ15:JQ26)=0,"",SUMPRODUCT(JQ15:JQ26,JM15:JM26))</f>
        <v/>
      </c>
      <c r="JR6" s="9"/>
      <c r="JS6" s="29"/>
      <c r="JT6" s="24"/>
      <c r="JU6" s="17"/>
      <c r="JV6" s="131"/>
      <c r="KF6" s="131"/>
      <c r="KP6" s="131"/>
      <c r="KZ6" s="131"/>
      <c r="LJ6" s="131"/>
      <c r="LT6" s="131"/>
    </row>
    <row xmlns:x14ac="http://schemas.microsoft.com/office/spreadsheetml/2009/9/ac" r="7" s="4" customFormat="true" x14ac:dyDescent="0.25">
      <c r="A7" s="418" t="str">
        <f ca="true">IF(ISBLANK('Data Summary'!A9),"",'Data Summary'!A9)</f>
        <v>CIV_2011_EMIS</v>
      </c>
      <c r="B7" s="123"/>
      <c r="C7" s="46" t="s">
        <v>53</v>
      </c>
      <c r="D7" s="19"/>
      <c r="E7" s="19"/>
      <c r="F7" s="19"/>
      <c r="G7" s="19"/>
      <c r="H7" s="19"/>
      <c r="I7" s="78"/>
      <c r="J7" s="24"/>
      <c r="K7" s="17"/>
      <c r="L7" s="123"/>
      <c r="M7" s="46" t="s">
        <v>53</v>
      </c>
      <c r="N7" s="19"/>
      <c r="O7" s="19"/>
      <c r="P7" s="19"/>
      <c r="Q7" s="19"/>
      <c r="R7" s="19"/>
      <c r="S7" s="78"/>
      <c r="T7" s="24"/>
      <c r="U7" s="17"/>
      <c r="V7" s="123"/>
      <c r="W7" s="46" t="s">
        <v>53</v>
      </c>
      <c r="X7" s="19"/>
      <c r="Y7" s="19"/>
      <c r="Z7" s="19"/>
      <c r="AA7" s="19"/>
      <c r="AB7" s="19"/>
      <c r="AC7" s="78"/>
      <c r="AD7" s="24"/>
      <c r="AE7" s="17"/>
      <c r="AF7" s="123"/>
      <c r="AG7" s="46" t="s">
        <v>53</v>
      </c>
      <c r="AH7" s="19"/>
      <c r="AI7" s="19"/>
      <c r="AJ7" s="19"/>
      <c r="AK7" s="19"/>
      <c r="AL7" s="19"/>
      <c r="AM7" s="78"/>
      <c r="AN7" s="24"/>
      <c r="AO7" s="17"/>
      <c r="AP7" s="123"/>
      <c r="AQ7" s="46" t="s">
        <v>53</v>
      </c>
      <c r="AR7" s="19"/>
      <c r="AS7" s="19"/>
      <c r="AT7" s="19"/>
      <c r="AU7" s="19"/>
      <c r="AV7" s="19"/>
      <c r="AW7" s="78"/>
      <c r="AX7" s="24"/>
      <c r="AY7" s="17"/>
      <c r="AZ7" s="123"/>
      <c r="BA7" s="46" t="s">
        <v>53</v>
      </c>
      <c r="BB7" s="19"/>
      <c r="BC7" s="19"/>
      <c r="BD7" s="19"/>
      <c r="BE7" s="19"/>
      <c r="BF7" s="19"/>
      <c r="BG7" s="78"/>
      <c r="BH7" s="24"/>
      <c r="BI7" s="17"/>
      <c r="BJ7" s="123"/>
      <c r="BK7" s="46" t="s">
        <v>53</v>
      </c>
      <c r="BL7" s="19"/>
      <c r="BM7" s="19"/>
      <c r="BN7" s="19"/>
      <c r="BO7" s="19"/>
      <c r="BP7" s="19"/>
      <c r="BQ7" s="78"/>
      <c r="BR7" s="24"/>
      <c r="BS7" s="17"/>
      <c r="BT7" s="123"/>
      <c r="BU7" s="46" t="s">
        <v>53</v>
      </c>
      <c r="BV7" s="19"/>
      <c r="BW7" s="19"/>
      <c r="BX7" s="19"/>
      <c r="BY7" s="19"/>
      <c r="BZ7" s="19"/>
      <c r="CA7" s="78"/>
      <c r="CB7" s="24"/>
      <c r="CC7" s="17"/>
      <c r="CD7" s="123"/>
      <c r="CE7" s="46" t="s">
        <v>53</v>
      </c>
      <c r="CF7" s="19"/>
      <c r="CG7" s="19"/>
      <c r="CH7" s="19"/>
      <c r="CI7" s="19"/>
      <c r="CJ7" s="19"/>
      <c r="CK7" s="78"/>
      <c r="CL7" s="24"/>
      <c r="CM7" s="17"/>
      <c r="CN7" s="123" t="s">
        <v>214</v>
      </c>
      <c r="CO7" s="46" t="s">
        <v>53</v>
      </c>
      <c r="CP7" s="19">
        <f>(1-0.41)*23.7</f>
        <v>13.983000000000002</v>
      </c>
      <c r="CQ7" s="19"/>
      <c r="CR7" s="19"/>
      <c r="CS7" s="19"/>
      <c r="CT7" s="19">
        <f>(1-0.41)*23.7</f>
        <v>13.983000000000002</v>
      </c>
      <c r="CU7" s="78"/>
      <c r="CV7" s="24"/>
      <c r="CW7" s="17"/>
      <c r="CX7" s="123"/>
      <c r="CY7" s="46" t="s">
        <v>53</v>
      </c>
      <c r="CZ7" s="19"/>
      <c r="DA7" s="19"/>
      <c r="DB7" s="19"/>
      <c r="DC7" s="19"/>
      <c r="DD7" s="19"/>
      <c r="DE7" s="78"/>
      <c r="DF7" s="24"/>
      <c r="DG7" s="17"/>
      <c r="DH7" s="123"/>
      <c r="DI7" s="46" t="s">
        <v>53</v>
      </c>
      <c r="DJ7" s="19"/>
      <c r="DK7" s="19"/>
      <c r="DL7" s="19"/>
      <c r="DM7" s="19"/>
      <c r="DN7" s="19"/>
      <c r="DO7" s="78"/>
      <c r="DP7" s="24"/>
      <c r="DQ7" s="17"/>
      <c r="DR7" s="123"/>
      <c r="DS7" s="46" t="s">
        <v>53</v>
      </c>
      <c r="DT7" s="19"/>
      <c r="DU7" s="19"/>
      <c r="DV7" s="19"/>
      <c r="DW7" s="19"/>
      <c r="DX7" s="19"/>
      <c r="DY7" s="78"/>
      <c r="DZ7" s="24"/>
      <c r="EA7" s="17"/>
      <c r="EB7" s="123"/>
      <c r="EC7" s="46" t="s">
        <v>53</v>
      </c>
      <c r="ED7" s="19"/>
      <c r="EE7" s="19"/>
      <c r="EF7" s="19"/>
      <c r="EG7" s="19"/>
      <c r="EH7" s="19"/>
      <c r="EI7" s="78"/>
      <c r="EJ7" s="24"/>
      <c r="EK7" s="17"/>
      <c r="EL7" s="123"/>
      <c r="EM7" s="46" t="s">
        <v>53</v>
      </c>
      <c r="EN7" s="19"/>
      <c r="EO7" s="19"/>
      <c r="EP7" s="19"/>
      <c r="EQ7" s="19"/>
      <c r="ER7" s="19"/>
      <c r="ES7" s="78"/>
      <c r="ET7" s="24"/>
      <c r="EU7" s="17"/>
      <c r="EV7" s="123"/>
      <c r="EW7" s="46" t="s">
        <v>53</v>
      </c>
      <c r="EX7" s="19"/>
      <c r="EY7" s="19"/>
      <c r="EZ7" s="19"/>
      <c r="FA7" s="19"/>
      <c r="FB7" s="19"/>
      <c r="FC7" s="78"/>
      <c r="FD7" s="24"/>
      <c r="FE7" s="17"/>
      <c r="FF7" s="123"/>
      <c r="FG7" s="201" t="s">
        <v>53</v>
      </c>
      <c r="FH7" s="202"/>
      <c r="FI7" s="202"/>
      <c r="FJ7" s="202"/>
      <c r="FK7" s="202"/>
      <c r="FL7" s="202"/>
      <c r="FM7" s="78"/>
      <c r="FN7" s="24"/>
      <c r="FO7" s="17"/>
      <c r="FP7" s="123"/>
      <c r="FQ7" s="46" t="s">
        <v>53</v>
      </c>
      <c r="FR7" s="19"/>
      <c r="FS7" s="19"/>
      <c r="FT7" s="19"/>
      <c r="FU7" s="19"/>
      <c r="FV7" s="19"/>
      <c r="FW7" s="78"/>
      <c r="FX7" s="24"/>
      <c r="FY7" s="17"/>
      <c r="FZ7" s="123"/>
      <c r="GA7" s="46" t="s">
        <v>53</v>
      </c>
      <c r="GB7" s="19"/>
      <c r="GC7" s="19"/>
      <c r="GD7" s="19"/>
      <c r="GE7" s="19"/>
      <c r="GF7" s="19"/>
      <c r="GG7" s="78"/>
      <c r="GH7" s="24"/>
      <c r="GI7" s="17"/>
      <c r="GJ7" s="123"/>
      <c r="GK7" s="46" t="s">
        <v>53</v>
      </c>
      <c r="GL7" s="19">
        <v>55.307351327627828</v>
      </c>
      <c r="GM7" s="19">
        <v>78.385737752439852</v>
      </c>
      <c r="GN7" s="19">
        <v>44.012624638147315</v>
      </c>
      <c r="GO7" s="19">
        <v>63.852745160266579</v>
      </c>
      <c r="GP7" s="19">
        <v>49</v>
      </c>
      <c r="GQ7" s="78">
        <v>97</v>
      </c>
      <c r="GR7" s="24"/>
      <c r="GS7" s="17"/>
      <c r="GT7" s="123"/>
      <c r="GU7" s="201" t="s">
        <v>53</v>
      </c>
      <c r="GV7" s="202">
        <v>52.936291419793719</v>
      </c>
      <c r="GW7" s="202">
        <v>65.2</v>
      </c>
      <c r="GX7" s="202">
        <v>36.6</v>
      </c>
      <c r="GY7" s="202">
        <v>63.9</v>
      </c>
      <c r="GZ7" s="202">
        <v>47.3</v>
      </c>
      <c r="HA7" s="78">
        <v>85</v>
      </c>
      <c r="HB7" s="24"/>
      <c r="HC7" s="17"/>
      <c r="HD7" s="123"/>
      <c r="HE7" s="46" t="s">
        <v>53</v>
      </c>
      <c r="HF7" s="19">
        <f>HF6</f>
        <v>57.303440824468083</v>
      </c>
      <c r="HG7" s="19">
        <f t="shared" ref="HG7:HK7" si="28">HG6</f>
        <v>70.468675024803815</v>
      </c>
      <c r="HH7" s="19">
        <f t="shared" si="28"/>
        <v>40.007628881867923</v>
      </c>
      <c r="HI7" s="19">
        <f t="shared" si="28"/>
        <v>66</v>
      </c>
      <c r="HJ7" s="19">
        <f t="shared" si="28"/>
        <v>50.487457552853542</v>
      </c>
      <c r="HK7" s="78">
        <f t="shared" si="28"/>
        <v>97.72629772629773</v>
      </c>
      <c r="HL7" s="24"/>
      <c r="HM7" s="17"/>
      <c r="HN7" s="123"/>
      <c r="HO7" s="201" t="s">
        <v>53</v>
      </c>
      <c r="HP7" s="202">
        <v>52.236494348404257</v>
      </c>
      <c r="HQ7" s="202">
        <v>75.129894875164254</v>
      </c>
      <c r="HR7" s="202">
        <v>44.936219347670814</v>
      </c>
      <c r="HS7" s="202">
        <v>96.4</v>
      </c>
      <c r="HT7" s="202">
        <v>50.5</v>
      </c>
      <c r="HU7" s="78"/>
      <c r="HV7" s="24"/>
      <c r="HW7" s="17"/>
      <c r="HX7" s="123"/>
      <c r="HY7" s="46" t="s">
        <v>53</v>
      </c>
      <c r="HZ7" s="19"/>
      <c r="IA7" s="19"/>
      <c r="IB7" s="19"/>
      <c r="IC7" s="19"/>
      <c r="ID7" s="19"/>
      <c r="IE7" s="78"/>
      <c r="IF7" s="24"/>
      <c r="IG7" s="17"/>
      <c r="IH7" s="123"/>
      <c r="II7" s="46" t="s">
        <v>53</v>
      </c>
      <c r="IJ7" s="19"/>
      <c r="IK7" s="19"/>
      <c r="IL7" s="19"/>
      <c r="IM7" s="19"/>
      <c r="IN7" s="19"/>
      <c r="IO7" s="78"/>
      <c r="IP7" s="24"/>
      <c r="IQ7" s="17"/>
      <c r="IR7" s="123"/>
      <c r="IS7" s="201" t="s">
        <v>53</v>
      </c>
      <c r="IT7" s="202">
        <v>55.659430979978929</v>
      </c>
      <c r="IU7" s="202">
        <v>52.796097869647753</v>
      </c>
      <c r="IV7" s="202">
        <v>40.184138091905758</v>
      </c>
      <c r="IW7" s="202">
        <v>67</v>
      </c>
      <c r="IX7" s="202">
        <v>49</v>
      </c>
      <c r="IY7" s="78">
        <v>91.8</v>
      </c>
      <c r="IZ7" s="24"/>
      <c r="JA7" s="17"/>
      <c r="JB7" s="123"/>
      <c r="JC7" s="201" t="s">
        <v>53</v>
      </c>
      <c r="JD7" s="202">
        <v>55.15496326670084</v>
      </c>
      <c r="JE7" s="202">
        <v>34</v>
      </c>
      <c r="JF7" s="202">
        <v>61</v>
      </c>
      <c r="JG7" s="202">
        <v>76</v>
      </c>
      <c r="JH7" s="202">
        <v>50</v>
      </c>
      <c r="JI7" s="78">
        <v>100</v>
      </c>
      <c r="JJ7" s="24"/>
      <c r="JK7" s="17"/>
      <c r="JL7" s="123"/>
      <c r="JM7" s="46" t="s">
        <v>53</v>
      </c>
      <c r="JN7" s="19"/>
      <c r="JO7" s="19"/>
      <c r="JP7" s="19"/>
      <c r="JQ7" s="19"/>
      <c r="JR7" s="19"/>
      <c r="JS7" s="78"/>
      <c r="JT7" s="24"/>
      <c r="JU7" s="17"/>
      <c r="JV7" s="131"/>
      <c r="KF7" s="131"/>
      <c r="KP7" s="131"/>
      <c r="KZ7" s="131"/>
      <c r="LJ7" s="131"/>
      <c r="LT7" s="131"/>
    </row>
    <row xmlns:x14ac="http://schemas.microsoft.com/office/spreadsheetml/2009/9/ac" r="8" s="4" customFormat="true" x14ac:dyDescent="0.25">
      <c r="A8" s="418" t="str">
        <f ca="true">IF(ISBLANK('Data Summary'!A10),"",'Data Summary'!A10)</f>
        <v>CIV_2012_UIS</v>
      </c>
      <c r="B8" s="123"/>
      <c r="C8" s="46" t="s">
        <v>58</v>
      </c>
      <c r="D8" s="19"/>
      <c r="E8" s="19"/>
      <c r="F8" s="19"/>
      <c r="G8" s="19"/>
      <c r="H8" s="19"/>
      <c r="I8" s="78"/>
      <c r="J8" s="24"/>
      <c r="K8" s="17"/>
      <c r="L8" s="123"/>
      <c r="M8" s="46" t="s">
        <v>58</v>
      </c>
      <c r="N8" s="19"/>
      <c r="O8" s="19"/>
      <c r="P8" s="19"/>
      <c r="Q8" s="19"/>
      <c r="R8" s="19"/>
      <c r="S8" s="78"/>
      <c r="T8" s="24"/>
      <c r="U8" s="17"/>
      <c r="V8" s="123"/>
      <c r="W8" s="46" t="s">
        <v>58</v>
      </c>
      <c r="X8" s="19"/>
      <c r="Y8" s="19"/>
      <c r="Z8" s="19"/>
      <c r="AA8" s="19"/>
      <c r="AB8" s="19"/>
      <c r="AC8" s="78"/>
      <c r="AD8" s="24"/>
      <c r="AE8" s="17"/>
      <c r="AF8" s="123"/>
      <c r="AG8" s="46" t="s">
        <v>58</v>
      </c>
      <c r="AH8" s="19"/>
      <c r="AI8" s="19"/>
      <c r="AJ8" s="19"/>
      <c r="AK8" s="19"/>
      <c r="AL8" s="19"/>
      <c r="AM8" s="78"/>
      <c r="AN8" s="24"/>
      <c r="AO8" s="17"/>
      <c r="AP8" s="123" t="s">
        <v>58</v>
      </c>
      <c r="AQ8" s="46" t="s">
        <v>58</v>
      </c>
      <c r="AR8" s="19"/>
      <c r="AS8" s="19"/>
      <c r="AT8" s="19"/>
      <c r="AU8" s="19"/>
      <c r="AV8" s="19"/>
      <c r="AW8" s="78">
        <v>100</v>
      </c>
      <c r="AX8" s="24"/>
      <c r="AY8" s="17"/>
      <c r="AZ8" s="123"/>
      <c r="BA8" s="46" t="s">
        <v>58</v>
      </c>
      <c r="BB8" s="19"/>
      <c r="BC8" s="19"/>
      <c r="BD8" s="19"/>
      <c r="BE8" s="19"/>
      <c r="BF8" s="19"/>
      <c r="BG8" s="78"/>
      <c r="BH8" s="24"/>
      <c r="BI8" s="17"/>
      <c r="BJ8" s="123" t="s">
        <v>58</v>
      </c>
      <c r="BK8" s="46" t="s">
        <v>58</v>
      </c>
      <c r="BL8" s="8">
        <f>BP8</f>
        <v>19.399999999999999</v>
      </c>
      <c r="BM8" s="19"/>
      <c r="BN8" s="19"/>
      <c r="BO8" s="19"/>
      <c r="BP8" s="19">
        <v>19.399999999999999</v>
      </c>
      <c r="BQ8" s="78">
        <v>100</v>
      </c>
      <c r="BR8" s="24"/>
      <c r="BS8" s="17"/>
      <c r="BT8" s="123"/>
      <c r="BU8" s="46" t="s">
        <v>58</v>
      </c>
      <c r="BV8" s="19"/>
      <c r="BW8" s="19"/>
      <c r="BX8" s="19"/>
      <c r="BY8" s="19"/>
      <c r="BZ8" s="19"/>
      <c r="CA8" s="78"/>
      <c r="CB8" s="24"/>
      <c r="CC8" s="17"/>
      <c r="CD8" s="123" t="s">
        <v>58</v>
      </c>
      <c r="CE8" s="46" t="s">
        <v>58</v>
      </c>
      <c r="CF8" s="8">
        <f>CJ8</f>
        <v>25.9</v>
      </c>
      <c r="CG8" s="19"/>
      <c r="CH8" s="19"/>
      <c r="CI8" s="19"/>
      <c r="CJ8" s="19">
        <v>25.9</v>
      </c>
      <c r="CK8" s="78">
        <v>100</v>
      </c>
      <c r="CL8" s="24"/>
      <c r="CM8" s="17"/>
      <c r="CN8" s="123"/>
      <c r="CO8" s="46" t="s">
        <v>58</v>
      </c>
      <c r="CP8" s="19"/>
      <c r="CQ8" s="19"/>
      <c r="CR8" s="19"/>
      <c r="CS8" s="19"/>
      <c r="CT8" s="19"/>
      <c r="CU8" s="78"/>
      <c r="CV8" s="24"/>
      <c r="CW8" s="17"/>
      <c r="CX8" s="123" t="s">
        <v>58</v>
      </c>
      <c r="CY8" s="46" t="s">
        <v>58</v>
      </c>
      <c r="CZ8" s="8">
        <f>DD8</f>
        <v>55.3</v>
      </c>
      <c r="DA8" s="19"/>
      <c r="DB8" s="19"/>
      <c r="DC8" s="19"/>
      <c r="DD8" s="19">
        <v>55.3</v>
      </c>
      <c r="DE8" s="78">
        <v>100</v>
      </c>
      <c r="DF8" s="24"/>
      <c r="DG8" s="17"/>
      <c r="DH8" s="123"/>
      <c r="DI8" s="46" t="s">
        <v>58</v>
      </c>
      <c r="DJ8" s="19"/>
      <c r="DK8" s="19"/>
      <c r="DL8" s="19"/>
      <c r="DM8" s="19"/>
      <c r="DN8" s="19"/>
      <c r="DO8" s="78"/>
      <c r="DP8" s="24"/>
      <c r="DQ8" s="17"/>
      <c r="DR8" s="123"/>
      <c r="DS8" s="46" t="s">
        <v>58</v>
      </c>
      <c r="DT8" s="19"/>
      <c r="DU8" s="19"/>
      <c r="DV8" s="19"/>
      <c r="DW8" s="19"/>
      <c r="DX8" s="19"/>
      <c r="DY8" s="78"/>
      <c r="DZ8" s="24"/>
      <c r="EA8" s="17"/>
      <c r="EB8" s="123"/>
      <c r="EC8" s="46" t="s">
        <v>58</v>
      </c>
      <c r="ED8" s="19"/>
      <c r="EE8" s="19"/>
      <c r="EF8" s="19"/>
      <c r="EG8" s="19"/>
      <c r="EH8" s="19"/>
      <c r="EI8" s="78"/>
      <c r="EJ8" s="24"/>
      <c r="EK8" s="17"/>
      <c r="EL8" s="123"/>
      <c r="EM8" s="46" t="s">
        <v>58</v>
      </c>
      <c r="EN8" s="19"/>
      <c r="EO8" s="19"/>
      <c r="EP8" s="19"/>
      <c r="EQ8" s="19"/>
      <c r="ER8" s="19"/>
      <c r="ES8" s="78"/>
      <c r="ET8" s="24"/>
      <c r="EU8" s="17"/>
      <c r="EV8" s="123"/>
      <c r="EW8" s="46" t="s">
        <v>58</v>
      </c>
      <c r="EX8" s="19"/>
      <c r="EY8" s="19"/>
      <c r="EZ8" s="19"/>
      <c r="FA8" s="19"/>
      <c r="FB8" s="19"/>
      <c r="FC8" s="78"/>
      <c r="FD8" s="24"/>
      <c r="FE8" s="17"/>
      <c r="FF8" s="123"/>
      <c r="FG8" s="201" t="s">
        <v>58</v>
      </c>
      <c r="FH8" s="202"/>
      <c r="FI8" s="202"/>
      <c r="FJ8" s="202"/>
      <c r="FK8" s="202"/>
      <c r="FL8" s="202"/>
      <c r="FM8" s="78"/>
      <c r="FN8" s="24"/>
      <c r="FO8" s="17"/>
      <c r="FP8" s="123"/>
      <c r="FQ8" s="46" t="s">
        <v>58</v>
      </c>
      <c r="FR8" s="19"/>
      <c r="FS8" s="19"/>
      <c r="FT8" s="19"/>
      <c r="FU8" s="19"/>
      <c r="FV8" s="19"/>
      <c r="FW8" s="78"/>
      <c r="FX8" s="24"/>
      <c r="FY8" s="17"/>
      <c r="FZ8" s="123"/>
      <c r="GA8" s="46" t="s">
        <v>58</v>
      </c>
      <c r="GB8" s="19"/>
      <c r="GC8" s="19"/>
      <c r="GD8" s="19"/>
      <c r="GE8" s="19"/>
      <c r="GF8" s="19"/>
      <c r="GG8" s="78"/>
      <c r="GH8" s="24"/>
      <c r="GI8" s="17"/>
      <c r="GJ8" s="123"/>
      <c r="GK8" s="46" t="s">
        <v>58</v>
      </c>
      <c r="GL8" s="19"/>
      <c r="GM8" s="19"/>
      <c r="GN8" s="19"/>
      <c r="GO8" s="19"/>
      <c r="GP8" s="19"/>
      <c r="GQ8" s="78"/>
      <c r="GR8" s="24"/>
      <c r="GS8" s="17"/>
      <c r="GT8" s="123"/>
      <c r="GU8" s="201" t="s">
        <v>58</v>
      </c>
      <c r="GV8" s="202"/>
      <c r="GW8" s="202"/>
      <c r="GX8" s="202"/>
      <c r="GY8" s="202"/>
      <c r="GZ8" s="202"/>
      <c r="HA8" s="78"/>
      <c r="HB8" s="24"/>
      <c r="HC8" s="17"/>
      <c r="HD8" s="123"/>
      <c r="HE8" s="46" t="s">
        <v>58</v>
      </c>
      <c r="HF8" s="19"/>
      <c r="HG8" s="19"/>
      <c r="HH8" s="19"/>
      <c r="HI8" s="19"/>
      <c r="HJ8" s="19"/>
      <c r="HK8" s="78"/>
      <c r="HL8" s="24"/>
      <c r="HM8" s="17"/>
      <c r="HN8" s="123"/>
      <c r="HO8" s="201" t="s">
        <v>58</v>
      </c>
      <c r="HP8" s="202"/>
      <c r="HQ8" s="202"/>
      <c r="HR8" s="202"/>
      <c r="HS8" s="202"/>
      <c r="HT8" s="202"/>
      <c r="HU8" s="78"/>
      <c r="HV8" s="24"/>
      <c r="HW8" s="17"/>
      <c r="HX8" s="123"/>
      <c r="HY8" s="46" t="s">
        <v>58</v>
      </c>
      <c r="HZ8" s="19"/>
      <c r="IA8" s="19"/>
      <c r="IB8" s="19"/>
      <c r="IC8" s="19"/>
      <c r="ID8" s="19"/>
      <c r="IE8" s="78"/>
      <c r="IF8" s="24"/>
      <c r="IG8" s="17"/>
      <c r="IH8" s="123"/>
      <c r="II8" s="46" t="s">
        <v>58</v>
      </c>
      <c r="IJ8" s="19"/>
      <c r="IK8" s="19"/>
      <c r="IL8" s="19"/>
      <c r="IM8" s="19"/>
      <c r="IN8" s="19"/>
      <c r="IO8" s="78"/>
      <c r="IP8" s="24"/>
      <c r="IQ8" s="17"/>
      <c r="IR8" s="123"/>
      <c r="IS8" s="201" t="s">
        <v>58</v>
      </c>
      <c r="IT8" s="202"/>
      <c r="IU8" s="202"/>
      <c r="IV8" s="202"/>
      <c r="IW8" s="202"/>
      <c r="IX8" s="202"/>
      <c r="IY8" s="78"/>
      <c r="IZ8" s="24"/>
      <c r="JA8" s="17"/>
      <c r="JB8" s="123"/>
      <c r="JC8" s="201" t="s">
        <v>58</v>
      </c>
      <c r="JD8" s="202"/>
      <c r="JE8" s="202"/>
      <c r="JF8" s="202"/>
      <c r="JG8" s="202"/>
      <c r="JH8" s="202"/>
      <c r="JI8" s="78"/>
      <c r="JJ8" s="24"/>
      <c r="JK8" s="17"/>
      <c r="JL8" s="123"/>
      <c r="JM8" s="46" t="s">
        <v>58</v>
      </c>
      <c r="JN8" s="19"/>
      <c r="JO8" s="19"/>
      <c r="JP8" s="19"/>
      <c r="JQ8" s="19"/>
      <c r="JR8" s="19"/>
      <c r="JS8" s="78"/>
      <c r="JT8" s="24"/>
      <c r="JU8" s="17"/>
      <c r="JV8" s="131"/>
      <c r="KF8" s="131"/>
      <c r="KP8" s="131"/>
      <c r="KZ8" s="131"/>
      <c r="LJ8" s="131"/>
      <c r="LT8" s="131"/>
    </row>
    <row xmlns:x14ac="http://schemas.microsoft.com/office/spreadsheetml/2009/9/ac" r="9" s="4" customFormat="true" x14ac:dyDescent="0.25">
      <c r="A9" s="418" t="str">
        <f ca="true">IF(ISBLANK('Data Summary'!A11),"",'Data Summary'!A11)</f>
        <v>CIV_2012_EMIS</v>
      </c>
      <c r="B9" s="123"/>
      <c r="C9" s="46" t="s">
        <v>109</v>
      </c>
      <c r="D9" s="19"/>
      <c r="E9" s="19"/>
      <c r="F9" s="19"/>
      <c r="G9" s="19"/>
      <c r="H9" s="19"/>
      <c r="I9" s="78"/>
      <c r="J9" s="24"/>
      <c r="K9" s="17"/>
      <c r="L9" s="123"/>
      <c r="M9" s="46" t="s">
        <v>109</v>
      </c>
      <c r="N9" s="19"/>
      <c r="O9" s="19"/>
      <c r="P9" s="19"/>
      <c r="Q9" s="19"/>
      <c r="R9" s="19"/>
      <c r="S9" s="78"/>
      <c r="T9" s="24"/>
      <c r="U9" s="17"/>
      <c r="V9" s="123"/>
      <c r="W9" s="46" t="s">
        <v>109</v>
      </c>
      <c r="X9" s="19"/>
      <c r="Y9" s="19"/>
      <c r="Z9" s="19"/>
      <c r="AA9" s="19"/>
      <c r="AB9" s="19"/>
      <c r="AC9" s="78"/>
      <c r="AD9" s="24"/>
      <c r="AE9" s="17"/>
      <c r="AF9" s="123"/>
      <c r="AG9" s="46" t="s">
        <v>109</v>
      </c>
      <c r="AH9" s="19"/>
      <c r="AI9" s="19"/>
      <c r="AJ9" s="19"/>
      <c r="AK9" s="19"/>
      <c r="AL9" s="19"/>
      <c r="AM9" s="78"/>
      <c r="AN9" s="24"/>
      <c r="AO9" s="17"/>
      <c r="AP9" s="123"/>
      <c r="AQ9" s="46" t="s">
        <v>109</v>
      </c>
      <c r="AR9" s="19"/>
      <c r="AS9" s="19"/>
      <c r="AT9" s="19"/>
      <c r="AU9" s="19"/>
      <c r="AV9" s="19"/>
      <c r="AW9" s="78"/>
      <c r="AX9" s="24"/>
      <c r="AY9" s="17"/>
      <c r="AZ9" s="123"/>
      <c r="BA9" s="46" t="s">
        <v>109</v>
      </c>
      <c r="BB9" s="19"/>
      <c r="BC9" s="19"/>
      <c r="BD9" s="19"/>
      <c r="BE9" s="19"/>
      <c r="BF9" s="19"/>
      <c r="BG9" s="78"/>
      <c r="BH9" s="24"/>
      <c r="BI9" s="17"/>
      <c r="BJ9" s="123"/>
      <c r="BK9" s="46" t="s">
        <v>109</v>
      </c>
      <c r="BL9" s="19"/>
      <c r="BM9" s="19"/>
      <c r="BN9" s="19"/>
      <c r="BO9" s="19"/>
      <c r="BP9" s="19"/>
      <c r="BQ9" s="78"/>
      <c r="BR9" s="24"/>
      <c r="BS9" s="17"/>
      <c r="BT9" s="123"/>
      <c r="BU9" s="46" t="s">
        <v>109</v>
      </c>
      <c r="BV9" s="19"/>
      <c r="BW9" s="19"/>
      <c r="BX9" s="19"/>
      <c r="BY9" s="19"/>
      <c r="BZ9" s="19"/>
      <c r="CA9" s="78"/>
      <c r="CB9" s="24"/>
      <c r="CC9" s="17"/>
      <c r="CD9" s="123"/>
      <c r="CE9" s="46" t="s">
        <v>109</v>
      </c>
      <c r="CF9" s="19"/>
      <c r="CG9" s="19"/>
      <c r="CH9" s="19"/>
      <c r="CI9" s="19"/>
      <c r="CJ9" s="19"/>
      <c r="CK9" s="78"/>
      <c r="CL9" s="24"/>
      <c r="CM9" s="17"/>
      <c r="CN9" s="123"/>
      <c r="CO9" s="46" t="s">
        <v>109</v>
      </c>
      <c r="CP9" s="19"/>
      <c r="CQ9" s="19"/>
      <c r="CR9" s="19"/>
      <c r="CS9" s="19"/>
      <c r="CT9" s="19"/>
      <c r="CU9" s="78"/>
      <c r="CV9" s="24"/>
      <c r="CW9" s="17"/>
      <c r="CX9" s="123"/>
      <c r="CY9" s="46" t="s">
        <v>109</v>
      </c>
      <c r="CZ9" s="19"/>
      <c r="DA9" s="19"/>
      <c r="DB9" s="19"/>
      <c r="DC9" s="19"/>
      <c r="DD9" s="19"/>
      <c r="DE9" s="78"/>
      <c r="DF9" s="24"/>
      <c r="DG9" s="17"/>
      <c r="DH9" s="123"/>
      <c r="DI9" s="46" t="s">
        <v>109</v>
      </c>
      <c r="DJ9" s="19"/>
      <c r="DK9" s="19"/>
      <c r="DL9" s="19"/>
      <c r="DM9" s="19"/>
      <c r="DN9" s="19"/>
      <c r="DO9" s="78"/>
      <c r="DP9" s="24"/>
      <c r="DQ9" s="17"/>
      <c r="DR9" s="123"/>
      <c r="DS9" s="46" t="s">
        <v>109</v>
      </c>
      <c r="DT9" s="19"/>
      <c r="DU9" s="19"/>
      <c r="DV9" s="19"/>
      <c r="DW9" s="19"/>
      <c r="DX9" s="19"/>
      <c r="DY9" s="78"/>
      <c r="DZ9" s="24"/>
      <c r="EA9" s="17"/>
      <c r="EB9" s="123"/>
      <c r="EC9" s="46" t="s">
        <v>109</v>
      </c>
      <c r="ED9" s="19"/>
      <c r="EE9" s="19"/>
      <c r="EF9" s="19"/>
      <c r="EG9" s="19"/>
      <c r="EH9" s="19"/>
      <c r="EI9" s="78"/>
      <c r="EJ9" s="24"/>
      <c r="EK9" s="17"/>
      <c r="EL9" s="123"/>
      <c r="EM9" s="46" t="s">
        <v>109</v>
      </c>
      <c r="EN9" s="19"/>
      <c r="EO9" s="19"/>
      <c r="EP9" s="19"/>
      <c r="EQ9" s="19"/>
      <c r="ER9" s="19"/>
      <c r="ES9" s="78"/>
      <c r="ET9" s="24"/>
      <c r="EU9" s="17"/>
      <c r="EV9" s="123"/>
      <c r="EW9" s="46" t="s">
        <v>109</v>
      </c>
      <c r="EX9" s="19"/>
      <c r="EY9" s="19"/>
      <c r="EZ9" s="19"/>
      <c r="FA9" s="19"/>
      <c r="FB9" s="19"/>
      <c r="FC9" s="78"/>
      <c r="FD9" s="24"/>
      <c r="FE9" s="17"/>
      <c r="FF9" s="123"/>
      <c r="FG9" s="201" t="s">
        <v>109</v>
      </c>
      <c r="FH9" s="202"/>
      <c r="FI9" s="202"/>
      <c r="FJ9" s="202"/>
      <c r="FK9" s="202"/>
      <c r="FL9" s="202"/>
      <c r="FM9" s="78"/>
      <c r="FN9" s="24"/>
      <c r="FO9" s="17"/>
      <c r="FP9" s="123"/>
      <c r="FQ9" s="46" t="s">
        <v>109</v>
      </c>
      <c r="FR9" s="19"/>
      <c r="FS9" s="19"/>
      <c r="FT9" s="19"/>
      <c r="FU9" s="19"/>
      <c r="FV9" s="19"/>
      <c r="FW9" s="78"/>
      <c r="FX9" s="24"/>
      <c r="FY9" s="17"/>
      <c r="FZ9" s="123"/>
      <c r="GA9" s="46" t="s">
        <v>109</v>
      </c>
      <c r="GB9" s="19"/>
      <c r="GC9" s="19"/>
      <c r="GD9" s="19"/>
      <c r="GE9" s="19"/>
      <c r="GF9" s="19"/>
      <c r="GG9" s="78"/>
      <c r="GH9" s="24"/>
      <c r="GI9" s="17"/>
      <c r="GJ9" s="123"/>
      <c r="GK9" s="46" t="s">
        <v>109</v>
      </c>
      <c r="GL9" s="19"/>
      <c r="GM9" s="19"/>
      <c r="GN9" s="19"/>
      <c r="GO9" s="19"/>
      <c r="GP9" s="19"/>
      <c r="GQ9" s="78"/>
      <c r="GR9" s="24"/>
      <c r="GS9" s="17"/>
      <c r="GT9" s="123"/>
      <c r="GU9" s="201" t="s">
        <v>109</v>
      </c>
      <c r="GV9" s="202"/>
      <c r="GW9" s="202"/>
      <c r="GX9" s="202"/>
      <c r="GY9" s="202"/>
      <c r="GZ9" s="202"/>
      <c r="HA9" s="78"/>
      <c r="HB9" s="24"/>
      <c r="HC9" s="17"/>
      <c r="HD9" s="123"/>
      <c r="HE9" s="46" t="s">
        <v>109</v>
      </c>
      <c r="HF9" s="19"/>
      <c r="HG9" s="19"/>
      <c r="HH9" s="19"/>
      <c r="HI9" s="19"/>
      <c r="HJ9" s="19"/>
      <c r="HK9" s="78"/>
      <c r="HL9" s="24"/>
      <c r="HM9" s="17"/>
      <c r="HN9" s="123"/>
      <c r="HO9" s="201" t="s">
        <v>109</v>
      </c>
      <c r="HP9" s="202"/>
      <c r="HQ9" s="202"/>
      <c r="HR9" s="202"/>
      <c r="HS9" s="202"/>
      <c r="HT9" s="202"/>
      <c r="HU9" s="78"/>
      <c r="HV9" s="24"/>
      <c r="HW9" s="17"/>
      <c r="HX9" s="123"/>
      <c r="HY9" s="46" t="s">
        <v>109</v>
      </c>
      <c r="HZ9" s="19"/>
      <c r="IA9" s="19"/>
      <c r="IB9" s="19"/>
      <c r="IC9" s="19"/>
      <c r="ID9" s="19"/>
      <c r="IE9" s="78"/>
      <c r="IF9" s="24"/>
      <c r="IG9" s="17"/>
      <c r="IH9" s="123"/>
      <c r="II9" s="46" t="s">
        <v>109</v>
      </c>
      <c r="IJ9" s="19"/>
      <c r="IK9" s="19"/>
      <c r="IL9" s="19"/>
      <c r="IM9" s="19"/>
      <c r="IN9" s="19"/>
      <c r="IO9" s="78"/>
      <c r="IP9" s="24"/>
      <c r="IQ9" s="17"/>
      <c r="IR9" s="123"/>
      <c r="IS9" s="201" t="s">
        <v>109</v>
      </c>
      <c r="IT9" s="202"/>
      <c r="IU9" s="202"/>
      <c r="IV9" s="202"/>
      <c r="IW9" s="202"/>
      <c r="IX9" s="202"/>
      <c r="IY9" s="78"/>
      <c r="IZ9" s="24"/>
      <c r="JA9" s="17"/>
      <c r="JB9" s="123"/>
      <c r="JC9" s="201" t="s">
        <v>109</v>
      </c>
      <c r="JD9" s="202"/>
      <c r="JE9" s="202"/>
      <c r="JF9" s="202"/>
      <c r="JG9" s="202"/>
      <c r="JH9" s="202"/>
      <c r="JI9" s="78"/>
      <c r="JJ9" s="24"/>
      <c r="JK9" s="17"/>
      <c r="JL9" s="123"/>
      <c r="JM9" s="46" t="s">
        <v>109</v>
      </c>
      <c r="JN9" s="19"/>
      <c r="JO9" s="19"/>
      <c r="JP9" s="19"/>
      <c r="JQ9" s="19"/>
      <c r="JR9" s="19"/>
      <c r="JS9" s="78"/>
      <c r="JT9" s="24"/>
      <c r="JU9" s="17"/>
      <c r="JV9" s="131"/>
      <c r="KF9" s="131"/>
      <c r="KP9" s="131"/>
      <c r="KZ9" s="131"/>
      <c r="LJ9" s="131"/>
      <c r="LT9" s="131"/>
    </row>
    <row xmlns:x14ac="http://schemas.microsoft.com/office/spreadsheetml/2009/9/ac" r="10" s="4" customFormat="true" x14ac:dyDescent="0.25">
      <c r="A10" s="418" t="str">
        <f ca="true">IF(ISBLANK('Data Summary'!A12),"",'Data Summary'!A12)</f>
        <v>CIV_2013_UIS</v>
      </c>
      <c r="B10" s="123"/>
      <c r="C10" s="65" t="s">
        <v>21</v>
      </c>
      <c r="D10" s="79"/>
      <c r="E10" s="19"/>
      <c r="F10" s="19"/>
      <c r="G10" s="19"/>
      <c r="H10" s="7"/>
      <c r="I10" s="26"/>
      <c r="J10" s="24"/>
      <c r="K10" s="17"/>
      <c r="L10" s="123"/>
      <c r="M10" s="65" t="s">
        <v>21</v>
      </c>
      <c r="N10" s="79"/>
      <c r="O10" s="19"/>
      <c r="P10" s="19"/>
      <c r="Q10" s="19"/>
      <c r="R10" s="7"/>
      <c r="S10" s="26"/>
      <c r="T10" s="24"/>
      <c r="U10" s="17"/>
      <c r="V10" s="123"/>
      <c r="W10" s="65" t="s">
        <v>21</v>
      </c>
      <c r="X10" s="79"/>
      <c r="Y10" s="19"/>
      <c r="Z10" s="19"/>
      <c r="AA10" s="19"/>
      <c r="AB10" s="7"/>
      <c r="AC10" s="26"/>
      <c r="AD10" s="24"/>
      <c r="AE10" s="17"/>
      <c r="AF10" s="123"/>
      <c r="AG10" s="65" t="s">
        <v>21</v>
      </c>
      <c r="AH10" s="79"/>
      <c r="AI10" s="19"/>
      <c r="AJ10" s="19"/>
      <c r="AK10" s="19"/>
      <c r="AL10" s="7"/>
      <c r="AM10" s="26"/>
      <c r="AN10" s="24"/>
      <c r="AO10" s="17"/>
      <c r="AP10" s="123"/>
      <c r="AQ10" s="65" t="s">
        <v>21</v>
      </c>
      <c r="AR10" s="79"/>
      <c r="AS10" s="19"/>
      <c r="AT10" s="19"/>
      <c r="AU10" s="19"/>
      <c r="AV10" s="19"/>
      <c r="AW10" s="78"/>
      <c r="AX10" s="24"/>
      <c r="AY10" s="17"/>
      <c r="AZ10" s="123"/>
      <c r="BA10" s="65" t="s">
        <v>21</v>
      </c>
      <c r="BB10" s="79"/>
      <c r="BC10" s="19"/>
      <c r="BD10" s="19"/>
      <c r="BE10" s="19"/>
      <c r="BF10" s="7"/>
      <c r="BG10" s="26"/>
      <c r="BH10" s="24"/>
      <c r="BI10" s="17"/>
      <c r="BJ10" s="123"/>
      <c r="BK10" s="65" t="s">
        <v>21</v>
      </c>
      <c r="BL10" s="79"/>
      <c r="BM10" s="19"/>
      <c r="BN10" s="19"/>
      <c r="BO10" s="19"/>
      <c r="BP10" s="7"/>
      <c r="BQ10" s="26"/>
      <c r="BR10" s="24"/>
      <c r="BS10" s="17"/>
      <c r="BT10" s="123"/>
      <c r="BU10" s="65" t="s">
        <v>21</v>
      </c>
      <c r="BV10" s="79"/>
      <c r="BW10" s="19"/>
      <c r="BX10" s="19"/>
      <c r="BY10" s="19"/>
      <c r="BZ10" s="7"/>
      <c r="CA10" s="26"/>
      <c r="CB10" s="24"/>
      <c r="CC10" s="17"/>
      <c r="CD10" s="123"/>
      <c r="CE10" s="65" t="s">
        <v>21</v>
      </c>
      <c r="CF10" s="79"/>
      <c r="CG10" s="19"/>
      <c r="CH10" s="19"/>
      <c r="CI10" s="19"/>
      <c r="CJ10" s="19"/>
      <c r="CK10" s="78"/>
      <c r="CL10" s="24"/>
      <c r="CM10" s="17"/>
      <c r="CN10" s="123"/>
      <c r="CO10" s="65" t="s">
        <v>21</v>
      </c>
      <c r="CP10" s="79"/>
      <c r="CQ10" s="19"/>
      <c r="CR10" s="19"/>
      <c r="CS10" s="19"/>
      <c r="CT10" s="7"/>
      <c r="CU10" s="26"/>
      <c r="CV10" s="24"/>
      <c r="CW10" s="17"/>
      <c r="CX10" s="123"/>
      <c r="CY10" s="65" t="s">
        <v>21</v>
      </c>
      <c r="CZ10" s="79"/>
      <c r="DA10" s="19"/>
      <c r="DB10" s="19"/>
      <c r="DC10" s="19"/>
      <c r="DD10" s="19"/>
      <c r="DE10" s="78"/>
      <c r="DF10" s="24"/>
      <c r="DG10" s="17"/>
      <c r="DH10" s="123"/>
      <c r="DI10" s="65" t="s">
        <v>21</v>
      </c>
      <c r="DJ10" s="79"/>
      <c r="DK10" s="19"/>
      <c r="DL10" s="19"/>
      <c r="DM10" s="19"/>
      <c r="DN10" s="7"/>
      <c r="DO10" s="26"/>
      <c r="DP10" s="24"/>
      <c r="DQ10" s="17"/>
      <c r="DR10" s="123"/>
      <c r="DS10" s="65" t="s">
        <v>21</v>
      </c>
      <c r="DT10" s="79"/>
      <c r="DU10" s="19"/>
      <c r="DV10" s="19"/>
      <c r="DW10" s="19"/>
      <c r="DX10" s="19"/>
      <c r="DY10" s="78"/>
      <c r="DZ10" s="24"/>
      <c r="EA10" s="17"/>
      <c r="EB10" s="123"/>
      <c r="EC10" s="65" t="s">
        <v>21</v>
      </c>
      <c r="ED10" s="79"/>
      <c r="EE10" s="19"/>
      <c r="EF10" s="19"/>
      <c r="EG10" s="19"/>
      <c r="EH10" s="7"/>
      <c r="EI10" s="26"/>
      <c r="EJ10" s="24"/>
      <c r="EK10" s="17"/>
      <c r="EL10" s="123"/>
      <c r="EM10" s="65" t="s">
        <v>21</v>
      </c>
      <c r="EN10" s="79"/>
      <c r="EO10" s="19"/>
      <c r="EP10" s="19"/>
      <c r="EQ10" s="19"/>
      <c r="ER10" s="19"/>
      <c r="ES10" s="78"/>
      <c r="ET10" s="24"/>
      <c r="EU10" s="17"/>
      <c r="EV10" s="123"/>
      <c r="EW10" s="65" t="s">
        <v>21</v>
      </c>
      <c r="EX10" s="79"/>
      <c r="EY10" s="19"/>
      <c r="EZ10" s="19"/>
      <c r="FA10" s="19"/>
      <c r="FB10" s="19"/>
      <c r="FC10" s="78"/>
      <c r="FD10" s="24"/>
      <c r="FE10" s="17"/>
      <c r="FF10" s="123"/>
      <c r="FG10" s="203" t="s">
        <v>21</v>
      </c>
      <c r="FH10" s="204"/>
      <c r="FI10" s="202"/>
      <c r="FJ10" s="202"/>
      <c r="FK10" s="202"/>
      <c r="FL10" s="202"/>
      <c r="FM10" s="78"/>
      <c r="FN10" s="24"/>
      <c r="FO10" s="17"/>
      <c r="FP10" s="123"/>
      <c r="FQ10" s="65" t="s">
        <v>21</v>
      </c>
      <c r="FR10" s="79"/>
      <c r="FS10" s="19"/>
      <c r="FT10" s="19"/>
      <c r="FU10" s="19"/>
      <c r="FV10" s="19"/>
      <c r="FW10" s="78"/>
      <c r="FX10" s="24"/>
      <c r="FY10" s="17"/>
      <c r="FZ10" s="123"/>
      <c r="GA10" s="65" t="s">
        <v>21</v>
      </c>
      <c r="GB10" s="79"/>
      <c r="GC10" s="19"/>
      <c r="GD10" s="19"/>
      <c r="GE10" s="19"/>
      <c r="GF10" s="19"/>
      <c r="GG10" s="78"/>
      <c r="GH10" s="24"/>
      <c r="GI10" s="17"/>
      <c r="GJ10" s="123"/>
      <c r="GK10" s="65" t="s">
        <v>21</v>
      </c>
      <c r="GL10" s="79"/>
      <c r="GM10" s="19"/>
      <c r="GN10" s="19"/>
      <c r="GO10" s="19"/>
      <c r="GP10" s="19"/>
      <c r="GQ10" s="78"/>
      <c r="GR10" s="24"/>
      <c r="GS10" s="17"/>
      <c r="GT10" s="123"/>
      <c r="GU10" s="203" t="s">
        <v>21</v>
      </c>
      <c r="GV10" s="204"/>
      <c r="GW10" s="202"/>
      <c r="GX10" s="202"/>
      <c r="GY10" s="202"/>
      <c r="GZ10" s="202"/>
      <c r="HA10" s="78"/>
      <c r="HB10" s="24"/>
      <c r="HC10" s="17"/>
      <c r="HD10" s="123"/>
      <c r="HE10" s="65" t="s">
        <v>21</v>
      </c>
      <c r="HF10" s="79"/>
      <c r="HG10" s="19"/>
      <c r="HH10" s="19"/>
      <c r="HI10" s="19"/>
      <c r="HJ10" s="19"/>
      <c r="HK10" s="78"/>
      <c r="HL10" s="24"/>
      <c r="HM10" s="17"/>
      <c r="HN10" s="123"/>
      <c r="HO10" s="203" t="s">
        <v>21</v>
      </c>
      <c r="HP10" s="204"/>
      <c r="HQ10" s="202"/>
      <c r="HR10" s="202"/>
      <c r="HS10" s="202"/>
      <c r="HT10" s="202"/>
      <c r="HU10" s="78"/>
      <c r="HV10" s="24"/>
      <c r="HW10" s="17"/>
      <c r="HX10" s="123"/>
      <c r="HY10" s="65" t="s">
        <v>21</v>
      </c>
      <c r="HZ10" s="79"/>
      <c r="IA10" s="19"/>
      <c r="IB10" s="19"/>
      <c r="IC10" s="19"/>
      <c r="ID10" s="19"/>
      <c r="IE10" s="78"/>
      <c r="IF10" s="24"/>
      <c r="IG10" s="17"/>
      <c r="IH10" s="123"/>
      <c r="II10" s="65" t="s">
        <v>21</v>
      </c>
      <c r="IJ10" s="79"/>
      <c r="IK10" s="19"/>
      <c r="IL10" s="19"/>
      <c r="IM10" s="19"/>
      <c r="IN10" s="19"/>
      <c r="IO10" s="78"/>
      <c r="IP10" s="24"/>
      <c r="IQ10" s="17"/>
      <c r="IR10" s="123"/>
      <c r="IS10" s="203" t="s">
        <v>21</v>
      </c>
      <c r="IT10" s="204"/>
      <c r="IU10" s="202"/>
      <c r="IV10" s="202"/>
      <c r="IW10" s="202"/>
      <c r="IX10" s="202"/>
      <c r="IY10" s="78"/>
      <c r="IZ10" s="24"/>
      <c r="JA10" s="17"/>
      <c r="JB10" s="123"/>
      <c r="JC10" s="203" t="s">
        <v>21</v>
      </c>
      <c r="JD10" s="204"/>
      <c r="JE10" s="202"/>
      <c r="JF10" s="202"/>
      <c r="JG10" s="202"/>
      <c r="JH10" s="202"/>
      <c r="JI10" s="78"/>
      <c r="JJ10" s="24"/>
      <c r="JK10" s="17"/>
      <c r="JL10" s="123"/>
      <c r="JM10" s="65" t="s">
        <v>21</v>
      </c>
      <c r="JN10" s="79"/>
      <c r="JO10" s="19"/>
      <c r="JP10" s="19"/>
      <c r="JQ10" s="19"/>
      <c r="JR10" s="19"/>
      <c r="JS10" s="78"/>
      <c r="JT10" s="24"/>
      <c r="JU10" s="17"/>
      <c r="JV10" s="131"/>
      <c r="KF10" s="131"/>
      <c r="KP10" s="131"/>
      <c r="KZ10" s="131"/>
      <c r="LJ10" s="131"/>
      <c r="LT10" s="131"/>
    </row>
    <row xmlns:x14ac="http://schemas.microsoft.com/office/spreadsheetml/2009/9/ac" r="11" s="4" customFormat="true" x14ac:dyDescent="0.25">
      <c r="A11" s="418" t="str">
        <f ca="true">IF(ISBLANK('Data Summary'!A13),"",'Data Summary'!A13)</f>
        <v>CIV_2013_EMIS</v>
      </c>
      <c r="B11" s="123"/>
      <c r="C11" s="65" t="s">
        <v>29</v>
      </c>
      <c r="D11" s="19"/>
      <c r="E11" s="7"/>
      <c r="F11" s="7"/>
      <c r="G11" s="7"/>
      <c r="H11" s="7"/>
      <c r="I11" s="26"/>
      <c r="J11" s="24"/>
      <c r="K11" s="17"/>
      <c r="L11" s="123"/>
      <c r="M11" s="65" t="s">
        <v>29</v>
      </c>
      <c r="N11" s="19"/>
      <c r="O11" s="7"/>
      <c r="P11" s="7"/>
      <c r="Q11" s="7"/>
      <c r="R11" s="7"/>
      <c r="S11" s="26"/>
      <c r="T11" s="24"/>
      <c r="U11" s="17"/>
      <c r="V11" s="123"/>
      <c r="W11" s="65" t="s">
        <v>29</v>
      </c>
      <c r="X11" s="19"/>
      <c r="Y11" s="7"/>
      <c r="Z11" s="7"/>
      <c r="AA11" s="7"/>
      <c r="AB11" s="7"/>
      <c r="AC11" s="26"/>
      <c r="AD11" s="24"/>
      <c r="AE11" s="17"/>
      <c r="AF11" s="123"/>
      <c r="AG11" s="65" t="s">
        <v>29</v>
      </c>
      <c r="AH11" s="19"/>
      <c r="AI11" s="7"/>
      <c r="AJ11" s="7"/>
      <c r="AK11" s="7"/>
      <c r="AL11" s="7"/>
      <c r="AM11" s="26"/>
      <c r="AN11" s="24"/>
      <c r="AO11" s="17"/>
      <c r="AP11" s="123"/>
      <c r="AQ11" s="65" t="s">
        <v>29</v>
      </c>
      <c r="AR11" s="19"/>
      <c r="AS11" s="7"/>
      <c r="AT11" s="7"/>
      <c r="AU11" s="7"/>
      <c r="AV11" s="7"/>
      <c r="AW11" s="26"/>
      <c r="AX11" s="24"/>
      <c r="AY11" s="17"/>
      <c r="AZ11" s="123"/>
      <c r="BA11" s="65" t="s">
        <v>29</v>
      </c>
      <c r="BB11" s="19"/>
      <c r="BC11" s="7"/>
      <c r="BD11" s="7"/>
      <c r="BE11" s="7"/>
      <c r="BF11" s="7"/>
      <c r="BG11" s="26"/>
      <c r="BH11" s="24"/>
      <c r="BI11" s="17"/>
      <c r="BJ11" s="123"/>
      <c r="BK11" s="65" t="s">
        <v>29</v>
      </c>
      <c r="BL11" s="19"/>
      <c r="BM11" s="7"/>
      <c r="BN11" s="7"/>
      <c r="BO11" s="7"/>
      <c r="BP11" s="7"/>
      <c r="BQ11" s="26"/>
      <c r="BR11" s="24"/>
      <c r="BS11" s="17"/>
      <c r="BT11" s="123"/>
      <c r="BU11" s="65" t="s">
        <v>29</v>
      </c>
      <c r="BV11" s="19"/>
      <c r="BW11" s="7"/>
      <c r="BX11" s="7"/>
      <c r="BY11" s="7"/>
      <c r="BZ11" s="7"/>
      <c r="CA11" s="26"/>
      <c r="CB11" s="24"/>
      <c r="CC11" s="17"/>
      <c r="CD11" s="123"/>
      <c r="CE11" s="65" t="s">
        <v>29</v>
      </c>
      <c r="CF11" s="19"/>
      <c r="CG11" s="7"/>
      <c r="CH11" s="7"/>
      <c r="CI11" s="7"/>
      <c r="CJ11" s="7"/>
      <c r="CK11" s="26"/>
      <c r="CL11" s="24"/>
      <c r="CM11" s="17"/>
      <c r="CN11" s="123"/>
      <c r="CO11" s="65" t="s">
        <v>29</v>
      </c>
      <c r="CP11" s="19"/>
      <c r="CQ11" s="7"/>
      <c r="CR11" s="7"/>
      <c r="CS11" s="7"/>
      <c r="CT11" s="7"/>
      <c r="CU11" s="26"/>
      <c r="CV11" s="24"/>
      <c r="CW11" s="17"/>
      <c r="CX11" s="123"/>
      <c r="CY11" s="65" t="s">
        <v>29</v>
      </c>
      <c r="CZ11" s="19"/>
      <c r="DA11" s="7"/>
      <c r="DB11" s="7"/>
      <c r="DC11" s="7"/>
      <c r="DD11" s="7"/>
      <c r="DE11" s="26"/>
      <c r="DF11" s="24"/>
      <c r="DG11" s="17"/>
      <c r="DH11" s="123"/>
      <c r="DI11" s="65" t="s">
        <v>29</v>
      </c>
      <c r="DJ11" s="19"/>
      <c r="DK11" s="7"/>
      <c r="DL11" s="7"/>
      <c r="DM11" s="7"/>
      <c r="DN11" s="7"/>
      <c r="DO11" s="26"/>
      <c r="DP11" s="24"/>
      <c r="DQ11" s="17"/>
      <c r="DR11" s="123"/>
      <c r="DS11" s="65" t="s">
        <v>29</v>
      </c>
      <c r="DT11" s="19"/>
      <c r="DU11" s="7"/>
      <c r="DV11" s="7"/>
      <c r="DW11" s="7"/>
      <c r="DX11" s="7"/>
      <c r="DY11" s="26"/>
      <c r="DZ11" s="24"/>
      <c r="EA11" s="17"/>
      <c r="EB11" s="123"/>
      <c r="EC11" s="65" t="s">
        <v>29</v>
      </c>
      <c r="ED11" s="19"/>
      <c r="EE11" s="7"/>
      <c r="EF11" s="7"/>
      <c r="EG11" s="7"/>
      <c r="EH11" s="7"/>
      <c r="EI11" s="26"/>
      <c r="EJ11" s="24"/>
      <c r="EK11" s="17"/>
      <c r="EL11" s="123"/>
      <c r="EM11" s="65" t="s">
        <v>29</v>
      </c>
      <c r="EN11" s="19"/>
      <c r="EO11" s="7"/>
      <c r="EP11" s="7"/>
      <c r="EQ11" s="7"/>
      <c r="ER11" s="7"/>
      <c r="ES11" s="26"/>
      <c r="ET11" s="24"/>
      <c r="EU11" s="17"/>
      <c r="EV11" s="123"/>
      <c r="EW11" s="65" t="s">
        <v>29</v>
      </c>
      <c r="EX11" s="19"/>
      <c r="EY11" s="7"/>
      <c r="EZ11" s="7"/>
      <c r="FA11" s="7"/>
      <c r="FB11" s="7"/>
      <c r="FC11" s="26"/>
      <c r="FD11" s="24"/>
      <c r="FE11" s="17"/>
      <c r="FF11" s="123"/>
      <c r="FG11" s="203" t="s">
        <v>29</v>
      </c>
      <c r="FH11" s="202"/>
      <c r="FI11" s="205"/>
      <c r="FJ11" s="205"/>
      <c r="FK11" s="205"/>
      <c r="FL11" s="205"/>
      <c r="FM11" s="26"/>
      <c r="FN11" s="24"/>
      <c r="FO11" s="17"/>
      <c r="FP11" s="123"/>
      <c r="FQ11" s="65" t="s">
        <v>29</v>
      </c>
      <c r="FR11" s="19"/>
      <c r="FS11" s="7"/>
      <c r="FT11" s="7"/>
      <c r="FU11" s="7"/>
      <c r="FV11" s="7"/>
      <c r="FW11" s="26"/>
      <c r="FX11" s="24"/>
      <c r="FY11" s="17"/>
      <c r="FZ11" s="123"/>
      <c r="GA11" s="65" t="s">
        <v>29</v>
      </c>
      <c r="GB11" s="19"/>
      <c r="GC11" s="7"/>
      <c r="GD11" s="7"/>
      <c r="GE11" s="7"/>
      <c r="GF11" s="7"/>
      <c r="GG11" s="26"/>
      <c r="GH11" s="24"/>
      <c r="GI11" s="17"/>
      <c r="GJ11" s="123"/>
      <c r="GK11" s="65" t="s">
        <v>29</v>
      </c>
      <c r="GL11" s="19"/>
      <c r="GM11" s="7"/>
      <c r="GN11" s="7"/>
      <c r="GO11" s="7"/>
      <c r="GP11" s="7"/>
      <c r="GQ11" s="26"/>
      <c r="GR11" s="24"/>
      <c r="GS11" s="17"/>
      <c r="GT11" s="123"/>
      <c r="GU11" s="203" t="s">
        <v>29</v>
      </c>
      <c r="GV11" s="202"/>
      <c r="GW11" s="205"/>
      <c r="GX11" s="205"/>
      <c r="GY11" s="205"/>
      <c r="GZ11" s="205"/>
      <c r="HA11" s="26"/>
      <c r="HB11" s="24"/>
      <c r="HC11" s="17"/>
      <c r="HD11" s="123"/>
      <c r="HE11" s="65" t="s">
        <v>29</v>
      </c>
      <c r="HF11" s="19"/>
      <c r="HG11" s="7"/>
      <c r="HH11" s="7"/>
      <c r="HI11" s="7"/>
      <c r="HJ11" s="7"/>
      <c r="HK11" s="26"/>
      <c r="HL11" s="24"/>
      <c r="HM11" s="17"/>
      <c r="HN11" s="123"/>
      <c r="HO11" s="203" t="s">
        <v>29</v>
      </c>
      <c r="HP11" s="202"/>
      <c r="HQ11" s="205"/>
      <c r="HR11" s="205"/>
      <c r="HS11" s="205"/>
      <c r="HT11" s="205"/>
      <c r="HU11" s="26"/>
      <c r="HV11" s="24"/>
      <c r="HW11" s="17"/>
      <c r="HX11" s="123"/>
      <c r="HY11" s="65" t="s">
        <v>29</v>
      </c>
      <c r="HZ11" s="19"/>
      <c r="IA11" s="7"/>
      <c r="IB11" s="7"/>
      <c r="IC11" s="7"/>
      <c r="ID11" s="7"/>
      <c r="IE11" s="26"/>
      <c r="IF11" s="24"/>
      <c r="IG11" s="17"/>
      <c r="IH11" s="123"/>
      <c r="II11" s="65" t="s">
        <v>29</v>
      </c>
      <c r="IJ11" s="19"/>
      <c r="IK11" s="7"/>
      <c r="IL11" s="7"/>
      <c r="IM11" s="7"/>
      <c r="IN11" s="7"/>
      <c r="IO11" s="26"/>
      <c r="IP11" s="24"/>
      <c r="IQ11" s="17"/>
      <c r="IR11" s="123"/>
      <c r="IS11" s="203" t="s">
        <v>29</v>
      </c>
      <c r="IT11" s="202"/>
      <c r="IU11" s="205"/>
      <c r="IV11" s="205"/>
      <c r="IW11" s="205"/>
      <c r="IX11" s="205"/>
      <c r="IY11" s="26"/>
      <c r="IZ11" s="24"/>
      <c r="JA11" s="17"/>
      <c r="JB11" s="123"/>
      <c r="JC11" s="203" t="s">
        <v>29</v>
      </c>
      <c r="JD11" s="202"/>
      <c r="JE11" s="205"/>
      <c r="JF11" s="205"/>
      <c r="JG11" s="205"/>
      <c r="JH11" s="205"/>
      <c r="JI11" s="26"/>
      <c r="JJ11" s="24"/>
      <c r="JK11" s="17"/>
      <c r="JL11" s="123"/>
      <c r="JM11" s="65" t="s">
        <v>29</v>
      </c>
      <c r="JN11" s="19"/>
      <c r="JO11" s="7"/>
      <c r="JP11" s="7"/>
      <c r="JQ11" s="7"/>
      <c r="JR11" s="7"/>
      <c r="JS11" s="26"/>
      <c r="JT11" s="24"/>
      <c r="JU11" s="17"/>
      <c r="JV11" s="131"/>
      <c r="KF11" s="131"/>
      <c r="KP11" s="131"/>
      <c r="KZ11" s="131"/>
      <c r="LJ11" s="131"/>
      <c r="LT11" s="131"/>
    </row>
    <row xmlns:x14ac="http://schemas.microsoft.com/office/spreadsheetml/2009/9/ac" r="12" s="1" customFormat="true" ht="15.75" customHeight="true" x14ac:dyDescent="0.2">
      <c r="A12" s="418" t="str">
        <f ca="true">IF(ISBLANK('Data Summary'!A14),"",'Data Summary'!A14)</f>
        <v>CIV_2014_UIS</v>
      </c>
      <c r="B12" s="123"/>
      <c r="C12" s="65" t="s">
        <v>173</v>
      </c>
      <c r="D12" s="19"/>
      <c r="E12" s="19"/>
      <c r="F12" s="19"/>
      <c r="G12" s="19"/>
      <c r="H12" s="19"/>
      <c r="I12" s="78"/>
      <c r="J12" s="24"/>
      <c r="K12" s="17"/>
      <c r="L12" s="123"/>
      <c r="M12" s="65" t="s">
        <v>173</v>
      </c>
      <c r="N12" s="19"/>
      <c r="O12" s="19"/>
      <c r="P12" s="19"/>
      <c r="Q12" s="19"/>
      <c r="R12" s="19"/>
      <c r="S12" s="78"/>
      <c r="T12" s="24"/>
      <c r="U12" s="17"/>
      <c r="V12" s="123"/>
      <c r="W12" s="65" t="s">
        <v>173</v>
      </c>
      <c r="X12" s="19"/>
      <c r="Y12" s="19"/>
      <c r="Z12" s="19"/>
      <c r="AA12" s="19"/>
      <c r="AB12" s="19"/>
      <c r="AC12" s="78"/>
      <c r="AD12" s="24"/>
      <c r="AE12" s="17"/>
      <c r="AF12" s="123"/>
      <c r="AG12" s="65" t="s">
        <v>173</v>
      </c>
      <c r="AH12" s="19"/>
      <c r="AI12" s="19"/>
      <c r="AJ12" s="19"/>
      <c r="AK12" s="19"/>
      <c r="AL12" s="19"/>
      <c r="AM12" s="78"/>
      <c r="AN12" s="24"/>
      <c r="AO12" s="17"/>
      <c r="AP12" s="123"/>
      <c r="AQ12" s="65" t="s">
        <v>173</v>
      </c>
      <c r="AR12" s="19"/>
      <c r="AS12" s="19"/>
      <c r="AT12" s="19"/>
      <c r="AU12" s="19"/>
      <c r="AV12" s="19"/>
      <c r="AW12" s="78"/>
      <c r="AX12" s="24"/>
      <c r="AY12" s="17"/>
      <c r="AZ12" s="123"/>
      <c r="BA12" s="65" t="s">
        <v>173</v>
      </c>
      <c r="BB12" s="19"/>
      <c r="BC12" s="19"/>
      <c r="BD12" s="19"/>
      <c r="BE12" s="19"/>
      <c r="BF12" s="19"/>
      <c r="BG12" s="78"/>
      <c r="BH12" s="24"/>
      <c r="BI12" s="17"/>
      <c r="BJ12" s="123"/>
      <c r="BK12" s="65" t="s">
        <v>173</v>
      </c>
      <c r="BL12" s="19"/>
      <c r="BM12" s="19"/>
      <c r="BN12" s="19"/>
      <c r="BO12" s="19"/>
      <c r="BP12" s="19"/>
      <c r="BQ12" s="78"/>
      <c r="BR12" s="24"/>
      <c r="BS12" s="17"/>
      <c r="BT12" s="123"/>
      <c r="BU12" s="65" t="s">
        <v>173</v>
      </c>
      <c r="BV12" s="19"/>
      <c r="BW12" s="19"/>
      <c r="BX12" s="19"/>
      <c r="BY12" s="19"/>
      <c r="BZ12" s="19"/>
      <c r="CA12" s="78"/>
      <c r="CB12" s="24"/>
      <c r="CC12" s="17"/>
      <c r="CD12" s="123"/>
      <c r="CE12" s="65" t="s">
        <v>173</v>
      </c>
      <c r="CF12" s="19"/>
      <c r="CG12" s="19"/>
      <c r="CH12" s="19"/>
      <c r="CI12" s="19"/>
      <c r="CJ12" s="19"/>
      <c r="CK12" s="78"/>
      <c r="CL12" s="24"/>
      <c r="CM12" s="17"/>
      <c r="CN12" s="123"/>
      <c r="CO12" s="65" t="s">
        <v>173</v>
      </c>
      <c r="CP12" s="19"/>
      <c r="CQ12" s="19"/>
      <c r="CR12" s="19"/>
      <c r="CS12" s="19"/>
      <c r="CT12" s="19"/>
      <c r="CU12" s="78"/>
      <c r="CV12" s="24"/>
      <c r="CW12" s="17"/>
      <c r="CX12" s="123"/>
      <c r="CY12" s="65" t="s">
        <v>173</v>
      </c>
      <c r="CZ12" s="19"/>
      <c r="DA12" s="19"/>
      <c r="DB12" s="19"/>
      <c r="DC12" s="19"/>
      <c r="DD12" s="19"/>
      <c r="DE12" s="78"/>
      <c r="DF12" s="24"/>
      <c r="DG12" s="17"/>
      <c r="DH12" s="123"/>
      <c r="DI12" s="65" t="s">
        <v>173</v>
      </c>
      <c r="DJ12" s="19"/>
      <c r="DK12" s="19"/>
      <c r="DL12" s="19"/>
      <c r="DM12" s="19"/>
      <c r="DN12" s="19"/>
      <c r="DO12" s="78"/>
      <c r="DP12" s="24"/>
      <c r="DQ12" s="17"/>
      <c r="DR12" s="123" t="s">
        <v>181</v>
      </c>
      <c r="DS12" s="65" t="s">
        <v>173</v>
      </c>
      <c r="DT12" s="19"/>
      <c r="DU12" s="19"/>
      <c r="DV12" s="19"/>
      <c r="DW12" s="19"/>
      <c r="DX12" s="19"/>
      <c r="DY12" s="78">
        <v>100</v>
      </c>
      <c r="DZ12" s="24"/>
      <c r="EA12" s="17"/>
      <c r="EB12" s="123"/>
      <c r="EC12" s="65" t="s">
        <v>173</v>
      </c>
      <c r="ED12" s="19"/>
      <c r="EE12" s="19"/>
      <c r="EF12" s="19"/>
      <c r="EG12" s="19"/>
      <c r="EH12" s="19"/>
      <c r="EI12" s="78"/>
      <c r="EJ12" s="24"/>
      <c r="EK12" s="17"/>
      <c r="EL12" s="123"/>
      <c r="EM12" s="65" t="s">
        <v>173</v>
      </c>
      <c r="EN12" s="19"/>
      <c r="EO12" s="19"/>
      <c r="EP12" s="19"/>
      <c r="EQ12" s="19"/>
      <c r="ER12" s="19"/>
      <c r="ES12" s="78"/>
      <c r="ET12" s="24"/>
      <c r="EU12" s="17"/>
      <c r="EV12" s="123" t="s">
        <v>181</v>
      </c>
      <c r="EW12" s="65" t="s">
        <v>173</v>
      </c>
      <c r="EX12" s="19"/>
      <c r="EY12" s="19"/>
      <c r="EZ12" s="19"/>
      <c r="FA12" s="19"/>
      <c r="FB12" s="19"/>
      <c r="FC12" s="78">
        <v>76.77</v>
      </c>
      <c r="FD12" s="24"/>
      <c r="FE12" s="17"/>
      <c r="FF12" s="123"/>
      <c r="FG12" s="203" t="s">
        <v>173</v>
      </c>
      <c r="FH12" s="202"/>
      <c r="FI12" s="202"/>
      <c r="FJ12" s="202"/>
      <c r="FK12" s="202"/>
      <c r="FL12" s="202"/>
      <c r="FM12" s="78"/>
      <c r="FN12" s="24"/>
      <c r="FO12" s="17"/>
      <c r="FP12" s="123"/>
      <c r="FQ12" s="65" t="s">
        <v>173</v>
      </c>
      <c r="FR12" s="19"/>
      <c r="FS12" s="19"/>
      <c r="FT12" s="19"/>
      <c r="FU12" s="19"/>
      <c r="FV12" s="19"/>
      <c r="FW12" s="78"/>
      <c r="FX12" s="24"/>
      <c r="FY12" s="17"/>
      <c r="FZ12" s="123"/>
      <c r="GA12" s="65" t="s">
        <v>173</v>
      </c>
      <c r="GB12" s="19"/>
      <c r="GC12" s="19"/>
      <c r="GD12" s="19"/>
      <c r="GE12" s="19"/>
      <c r="GF12" s="19"/>
      <c r="GG12" s="78">
        <v>86.839269999999999</v>
      </c>
      <c r="GH12" s="24"/>
      <c r="GI12" s="17"/>
      <c r="GJ12" s="123"/>
      <c r="GK12" s="65" t="s">
        <v>173</v>
      </c>
      <c r="GL12" s="19"/>
      <c r="GM12" s="19"/>
      <c r="GN12" s="19"/>
      <c r="GO12" s="19"/>
      <c r="GP12" s="19"/>
      <c r="GQ12" s="78"/>
      <c r="GR12" s="24"/>
      <c r="GS12" s="17"/>
      <c r="GT12" s="123"/>
      <c r="GU12" s="203" t="s">
        <v>173</v>
      </c>
      <c r="GV12" s="202"/>
      <c r="GW12" s="202"/>
      <c r="GX12" s="202"/>
      <c r="GY12" s="202"/>
      <c r="GZ12" s="202"/>
      <c r="HA12" s="78"/>
      <c r="HB12" s="24"/>
      <c r="HC12" s="17"/>
      <c r="HD12" s="123"/>
      <c r="HE12" s="65" t="s">
        <v>173</v>
      </c>
      <c r="HF12" s="19"/>
      <c r="HG12" s="19"/>
      <c r="HH12" s="19"/>
      <c r="HI12" s="19"/>
      <c r="HJ12" s="19"/>
      <c r="HK12" s="78"/>
      <c r="HL12" s="24"/>
      <c r="HM12" s="17"/>
      <c r="HN12" s="123"/>
      <c r="HO12" s="203" t="s">
        <v>173</v>
      </c>
      <c r="HP12" s="202"/>
      <c r="HQ12" s="202"/>
      <c r="HR12" s="202"/>
      <c r="HS12" s="202"/>
      <c r="HT12" s="202"/>
      <c r="HU12" s="78"/>
      <c r="HV12" s="24"/>
      <c r="HW12" s="17"/>
      <c r="HX12" s="123"/>
      <c r="HY12" s="65" t="s">
        <v>173</v>
      </c>
      <c r="HZ12" s="19"/>
      <c r="IA12" s="19"/>
      <c r="IB12" s="19"/>
      <c r="IC12" s="19"/>
      <c r="ID12" s="19"/>
      <c r="IE12" s="78">
        <v>78.56</v>
      </c>
      <c r="IF12" s="24"/>
      <c r="IG12" s="17"/>
      <c r="IH12" s="123"/>
      <c r="II12" s="65" t="s">
        <v>173</v>
      </c>
      <c r="IJ12" s="19"/>
      <c r="IK12" s="19"/>
      <c r="IL12" s="19"/>
      <c r="IM12" s="19"/>
      <c r="IN12" s="19"/>
      <c r="IO12" s="78">
        <v>88.82</v>
      </c>
      <c r="IP12" s="24"/>
      <c r="IQ12" s="17"/>
      <c r="IR12" s="123"/>
      <c r="IS12" s="203" t="s">
        <v>173</v>
      </c>
      <c r="IT12" s="202"/>
      <c r="IU12" s="202"/>
      <c r="IV12" s="202"/>
      <c r="IW12" s="202"/>
      <c r="IX12" s="202"/>
      <c r="IY12" s="78"/>
      <c r="IZ12" s="24"/>
      <c r="JA12" s="17"/>
      <c r="JB12" s="123"/>
      <c r="JC12" s="203" t="s">
        <v>173</v>
      </c>
      <c r="JD12" s="202"/>
      <c r="JE12" s="202"/>
      <c r="JF12" s="202"/>
      <c r="JG12" s="202"/>
      <c r="JH12" s="202"/>
      <c r="JI12" s="78"/>
      <c r="JJ12" s="24"/>
      <c r="JK12" s="17"/>
      <c r="JL12" s="123"/>
      <c r="JM12" s="65" t="s">
        <v>173</v>
      </c>
      <c r="JN12" s="19"/>
      <c r="JO12" s="19"/>
      <c r="JP12" s="19"/>
      <c r="JQ12" s="19"/>
      <c r="JR12" s="19"/>
      <c r="JS12" s="78">
        <v>79.793533052989147</v>
      </c>
      <c r="JT12" s="24"/>
      <c r="JU12" s="17"/>
      <c r="JV12" s="132"/>
      <c r="KF12" s="132"/>
      <c r="KP12" s="132"/>
      <c r="KZ12" s="132"/>
      <c r="LJ12" s="132"/>
      <c r="LT12" s="132"/>
    </row>
    <row xmlns:x14ac="http://schemas.microsoft.com/office/spreadsheetml/2009/9/ac" r="13" s="293" customFormat="true" ht="18" customHeight="true" x14ac:dyDescent="0.25">
      <c r="A13" s="418" t="str">
        <f ca="true">IF(ISBLANK('Data Summary'!A15),"",'Data Summary'!A15)</f>
        <v>CIV_2014_EMIS</v>
      </c>
      <c r="B13" s="281" t="s">
        <v>57</v>
      </c>
      <c r="C13" s="287" t="s">
        <v>27</v>
      </c>
      <c r="D13" s="288"/>
      <c r="E13" s="288"/>
      <c r="F13" s="288"/>
      <c r="G13" s="289"/>
      <c r="H13" s="289"/>
      <c r="I13" s="290"/>
      <c r="J13" s="271"/>
      <c r="K13" s="286"/>
      <c r="L13" s="281" t="s">
        <v>57</v>
      </c>
      <c r="M13" s="287" t="s">
        <v>27</v>
      </c>
      <c r="N13" s="288"/>
      <c r="O13" s="288"/>
      <c r="P13" s="288"/>
      <c r="Q13" s="289"/>
      <c r="R13" s="289"/>
      <c r="S13" s="290"/>
      <c r="T13" s="271"/>
      <c r="U13" s="286"/>
      <c r="V13" s="281" t="s">
        <v>57</v>
      </c>
      <c r="W13" s="287" t="s">
        <v>27</v>
      </c>
      <c r="X13" s="288"/>
      <c r="Y13" s="288"/>
      <c r="Z13" s="288"/>
      <c r="AA13" s="289"/>
      <c r="AB13" s="289"/>
      <c r="AC13" s="290"/>
      <c r="AD13" s="271"/>
      <c r="AE13" s="286"/>
      <c r="AF13" s="281" t="s">
        <v>57</v>
      </c>
      <c r="AG13" s="287" t="s">
        <v>27</v>
      </c>
      <c r="AH13" s="288"/>
      <c r="AI13" s="288"/>
      <c r="AJ13" s="288"/>
      <c r="AK13" s="289"/>
      <c r="AL13" s="289"/>
      <c r="AM13" s="290"/>
      <c r="AN13" s="271"/>
      <c r="AO13" s="286"/>
      <c r="AP13" s="281" t="s">
        <v>57</v>
      </c>
      <c r="AQ13" s="287" t="s">
        <v>27</v>
      </c>
      <c r="AR13" s="288"/>
      <c r="AS13" s="288"/>
      <c r="AT13" s="288"/>
      <c r="AU13" s="289"/>
      <c r="AV13" s="289"/>
      <c r="AW13" s="290"/>
      <c r="AX13" s="271"/>
      <c r="AY13" s="286"/>
      <c r="AZ13" s="281" t="s">
        <v>57</v>
      </c>
      <c r="BA13" s="287" t="s">
        <v>27</v>
      </c>
      <c r="BB13" s="288"/>
      <c r="BC13" s="288"/>
      <c r="BD13" s="288"/>
      <c r="BE13" s="289"/>
      <c r="BF13" s="289"/>
      <c r="BG13" s="290"/>
      <c r="BH13" s="271"/>
      <c r="BI13" s="286"/>
      <c r="BJ13" s="281" t="s">
        <v>57</v>
      </c>
      <c r="BK13" s="287" t="s">
        <v>27</v>
      </c>
      <c r="BL13" s="288"/>
      <c r="BM13" s="288"/>
      <c r="BN13" s="288"/>
      <c r="BO13" s="289"/>
      <c r="BP13" s="289"/>
      <c r="BQ13" s="290"/>
      <c r="BR13" s="271"/>
      <c r="BS13" s="286"/>
      <c r="BT13" s="281" t="s">
        <v>57</v>
      </c>
      <c r="BU13" s="287" t="s">
        <v>27</v>
      </c>
      <c r="BV13" s="288"/>
      <c r="BW13" s="288"/>
      <c r="BX13" s="288"/>
      <c r="BY13" s="289"/>
      <c r="BZ13" s="289"/>
      <c r="CA13" s="290"/>
      <c r="CB13" s="271"/>
      <c r="CC13" s="286"/>
      <c r="CD13" s="281" t="s">
        <v>57</v>
      </c>
      <c r="CE13" s="287" t="s">
        <v>27</v>
      </c>
      <c r="CF13" s="288"/>
      <c r="CG13" s="288"/>
      <c r="CH13" s="288"/>
      <c r="CI13" s="289"/>
      <c r="CJ13" s="289"/>
      <c r="CK13" s="290"/>
      <c r="CL13" s="271"/>
      <c r="CM13" s="286"/>
      <c r="CN13" s="281" t="s">
        <v>57</v>
      </c>
      <c r="CO13" s="287" t="s">
        <v>27</v>
      </c>
      <c r="CP13" s="288"/>
      <c r="CQ13" s="288"/>
      <c r="CR13" s="288"/>
      <c r="CS13" s="289"/>
      <c r="CT13" s="289"/>
      <c r="CU13" s="290"/>
      <c r="CV13" s="271"/>
      <c r="CW13" s="286"/>
      <c r="CX13" s="281" t="s">
        <v>57</v>
      </c>
      <c r="CY13" s="287" t="s">
        <v>27</v>
      </c>
      <c r="CZ13" s="288"/>
      <c r="DA13" s="288"/>
      <c r="DB13" s="288"/>
      <c r="DC13" s="289"/>
      <c r="DD13" s="289"/>
      <c r="DE13" s="290"/>
      <c r="DF13" s="271"/>
      <c r="DG13" s="286"/>
      <c r="DH13" s="281" t="s">
        <v>57</v>
      </c>
      <c r="DI13" s="287" t="s">
        <v>27</v>
      </c>
      <c r="DJ13" s="288"/>
      <c r="DK13" s="288"/>
      <c r="DL13" s="288"/>
      <c r="DM13" s="289"/>
      <c r="DN13" s="289"/>
      <c r="DO13" s="290"/>
      <c r="DP13" s="271"/>
      <c r="DQ13" s="286"/>
      <c r="DR13" s="281" t="s">
        <v>57</v>
      </c>
      <c r="DS13" s="287" t="s">
        <v>27</v>
      </c>
      <c r="DT13" s="288"/>
      <c r="DU13" s="288"/>
      <c r="DV13" s="288"/>
      <c r="DW13" s="289"/>
      <c r="DX13" s="289"/>
      <c r="DY13" s="290"/>
      <c r="DZ13" s="271"/>
      <c r="EA13" s="286"/>
      <c r="EB13" s="281" t="s">
        <v>57</v>
      </c>
      <c r="EC13" s="287" t="s">
        <v>27</v>
      </c>
      <c r="ED13" s="288"/>
      <c r="EE13" s="288"/>
      <c r="EF13" s="288"/>
      <c r="EG13" s="289"/>
      <c r="EH13" s="289"/>
      <c r="EI13" s="290"/>
      <c r="EJ13" s="271"/>
      <c r="EK13" s="286"/>
      <c r="EL13" s="281" t="s">
        <v>57</v>
      </c>
      <c r="EM13" s="287" t="s">
        <v>27</v>
      </c>
      <c r="EN13" s="288"/>
      <c r="EO13" s="288"/>
      <c r="EP13" s="288"/>
      <c r="EQ13" s="289"/>
      <c r="ER13" s="289"/>
      <c r="ES13" s="290"/>
      <c r="ET13" s="271"/>
      <c r="EU13" s="286"/>
      <c r="EV13" s="281" t="s">
        <v>57</v>
      </c>
      <c r="EW13" s="287" t="s">
        <v>27</v>
      </c>
      <c r="EX13" s="288"/>
      <c r="EY13" s="288"/>
      <c r="EZ13" s="288"/>
      <c r="FA13" s="289"/>
      <c r="FB13" s="289"/>
      <c r="FC13" s="290"/>
      <c r="FD13" s="271"/>
      <c r="FE13" s="286"/>
      <c r="FF13" s="281" t="s">
        <v>57</v>
      </c>
      <c r="FG13" s="287" t="s">
        <v>27</v>
      </c>
      <c r="FH13" s="291"/>
      <c r="FI13" s="291"/>
      <c r="FJ13" s="291"/>
      <c r="FK13" s="289"/>
      <c r="FL13" s="289"/>
      <c r="FM13" s="290"/>
      <c r="FN13" s="271"/>
      <c r="FO13" s="286"/>
      <c r="FP13" s="281" t="s">
        <v>57</v>
      </c>
      <c r="FQ13" s="287" t="s">
        <v>27</v>
      </c>
      <c r="FR13" s="288"/>
      <c r="FS13" s="288"/>
      <c r="FT13" s="288"/>
      <c r="FU13" s="289"/>
      <c r="FV13" s="289"/>
      <c r="FW13" s="290"/>
      <c r="FX13" s="271"/>
      <c r="FY13" s="286"/>
      <c r="FZ13" s="281" t="s">
        <v>57</v>
      </c>
      <c r="GA13" s="287" t="s">
        <v>27</v>
      </c>
      <c r="GB13" s="288"/>
      <c r="GC13" s="288"/>
      <c r="GD13" s="288"/>
      <c r="GE13" s="289"/>
      <c r="GF13" s="289"/>
      <c r="GG13" s="290"/>
      <c r="GH13" s="271"/>
      <c r="GI13" s="286"/>
      <c r="GJ13" s="281" t="s">
        <v>57</v>
      </c>
      <c r="GK13" s="287" t="s">
        <v>27</v>
      </c>
      <c r="GL13" s="288"/>
      <c r="GM13" s="288"/>
      <c r="GN13" s="288"/>
      <c r="GO13" s="289"/>
      <c r="GP13" s="289"/>
      <c r="GQ13" s="290"/>
      <c r="GR13" s="271"/>
      <c r="GS13" s="286"/>
      <c r="GT13" s="281" t="s">
        <v>57</v>
      </c>
      <c r="GU13" s="287" t="s">
        <v>27</v>
      </c>
      <c r="GV13" s="291"/>
      <c r="GW13" s="291"/>
      <c r="GX13" s="291"/>
      <c r="GY13" s="289"/>
      <c r="GZ13" s="289"/>
      <c r="HA13" s="290"/>
      <c r="HB13" s="271"/>
      <c r="HC13" s="286"/>
      <c r="HD13" s="281" t="s">
        <v>57</v>
      </c>
      <c r="HE13" s="287" t="s">
        <v>27</v>
      </c>
      <c r="HF13" s="288"/>
      <c r="HG13" s="288"/>
      <c r="HH13" s="288"/>
      <c r="HI13" s="289"/>
      <c r="HJ13" s="289"/>
      <c r="HK13" s="290"/>
      <c r="HL13" s="271"/>
      <c r="HM13" s="286"/>
      <c r="HN13" s="281" t="s">
        <v>57</v>
      </c>
      <c r="HO13" s="287" t="s">
        <v>27</v>
      </c>
      <c r="HP13" s="291"/>
      <c r="HQ13" s="291"/>
      <c r="HR13" s="291"/>
      <c r="HS13" s="289"/>
      <c r="HT13" s="289"/>
      <c r="HU13" s="290"/>
      <c r="HV13" s="271"/>
      <c r="HW13" s="286"/>
      <c r="HX13" s="281" t="s">
        <v>57</v>
      </c>
      <c r="HY13" s="287" t="s">
        <v>27</v>
      </c>
      <c r="HZ13" s="288"/>
      <c r="IA13" s="288"/>
      <c r="IB13" s="288"/>
      <c r="IC13" s="289"/>
      <c r="ID13" s="289"/>
      <c r="IE13" s="290"/>
      <c r="IF13" s="271"/>
      <c r="IG13" s="286"/>
      <c r="IH13" s="281" t="s">
        <v>57</v>
      </c>
      <c r="II13" s="287" t="s">
        <v>27</v>
      </c>
      <c r="IJ13" s="288"/>
      <c r="IK13" s="288"/>
      <c r="IL13" s="288"/>
      <c r="IM13" s="289"/>
      <c r="IN13" s="289"/>
      <c r="IO13" s="290"/>
      <c r="IP13" s="271"/>
      <c r="IQ13" s="286"/>
      <c r="IR13" s="281" t="s">
        <v>57</v>
      </c>
      <c r="IS13" s="287" t="s">
        <v>27</v>
      </c>
      <c r="IT13" s="291"/>
      <c r="IU13" s="291"/>
      <c r="IV13" s="291"/>
      <c r="IW13" s="289"/>
      <c r="IX13" s="289"/>
      <c r="IY13" s="290"/>
      <c r="IZ13" s="271"/>
      <c r="JA13" s="286"/>
      <c r="JB13" s="281" t="s">
        <v>57</v>
      </c>
      <c r="JC13" s="287" t="s">
        <v>27</v>
      </c>
      <c r="JD13" s="291"/>
      <c r="JE13" s="291"/>
      <c r="JF13" s="291"/>
      <c r="JG13" s="289"/>
      <c r="JH13" s="289"/>
      <c r="JI13" s="290"/>
      <c r="JJ13" s="271"/>
      <c r="JK13" s="286"/>
      <c r="JL13" s="281" t="s">
        <v>57</v>
      </c>
      <c r="JM13" s="287" t="s">
        <v>27</v>
      </c>
      <c r="JN13" s="288"/>
      <c r="JO13" s="288"/>
      <c r="JP13" s="288"/>
      <c r="JQ13" s="289"/>
      <c r="JR13" s="289"/>
      <c r="JS13" s="290"/>
      <c r="JT13" s="271"/>
      <c r="JU13" s="286"/>
      <c r="JV13" s="292"/>
      <c r="KF13" s="292"/>
      <c r="KP13" s="292"/>
      <c r="KZ13" s="292"/>
      <c r="LJ13" s="292"/>
      <c r="LT13" s="292"/>
    </row>
    <row xmlns:x14ac="http://schemas.microsoft.com/office/spreadsheetml/2009/9/ac" r="14" x14ac:dyDescent="0.25">
      <c r="A14" s="418" t="str">
        <f ca="true">IF(ISBLANK('Data Summary'!A16),"",'Data Summary'!A16)</f>
        <v>CIV_2015_UIS</v>
      </c>
      <c r="B14" s="124" t="s">
        <v>30</v>
      </c>
      <c r="C14" s="20">
        <v>0</v>
      </c>
      <c r="D14" s="79">
        <f>H14</f>
        <v>59.8</v>
      </c>
      <c r="E14" s="45"/>
      <c r="F14" s="45"/>
      <c r="G14" s="7"/>
      <c r="H14" s="7">
        <v>59.8</v>
      </c>
      <c r="I14" s="26"/>
      <c r="J14" s="11"/>
      <c r="K14" s="16"/>
      <c r="L14" s="124" t="s">
        <v>30</v>
      </c>
      <c r="M14" s="20">
        <v>0</v>
      </c>
      <c r="N14" s="79">
        <f>SUMPRODUCT(Q14:R14,Q34:R34)/SUM(Q34:R34)</f>
        <v>53.172623995566674</v>
      </c>
      <c r="O14" s="45">
        <f>100-69.4646680942184</f>
        <v>30.535331905781604</v>
      </c>
      <c r="P14" s="45">
        <f>100-29.6573006334254</f>
        <v>70.342699366574607</v>
      </c>
      <c r="Q14" s="7">
        <f>100-69.2235734331151</f>
        <v>30.776426566884894</v>
      </c>
      <c r="R14" s="7">
        <f>100-44.3738470998155</f>
        <v>55.626152900184501</v>
      </c>
      <c r="S14" s="26"/>
      <c r="T14" s="11"/>
      <c r="U14" s="16"/>
      <c r="V14" s="124" t="s">
        <v>30</v>
      </c>
      <c r="W14" s="20">
        <v>0</v>
      </c>
      <c r="X14" s="79"/>
      <c r="Y14" s="45"/>
      <c r="Z14" s="45"/>
      <c r="AA14" s="7"/>
      <c r="AB14" s="7"/>
      <c r="AC14" s="26"/>
      <c r="AD14" s="11"/>
      <c r="AE14" s="16"/>
      <c r="AF14" s="124" t="s">
        <v>30</v>
      </c>
      <c r="AG14" s="20">
        <v>0</v>
      </c>
      <c r="AH14" s="79">
        <f>AL14</f>
        <v>65.390570021111898</v>
      </c>
      <c r="AI14" s="45"/>
      <c r="AJ14" s="45"/>
      <c r="AK14" s="7"/>
      <c r="AL14" s="7">
        <v>65.390570021111898</v>
      </c>
      <c r="AM14" s="26"/>
      <c r="AN14" s="11"/>
      <c r="AO14" s="16"/>
      <c r="AP14" s="124" t="s">
        <v>30</v>
      </c>
      <c r="AQ14" s="20">
        <v>0</v>
      </c>
      <c r="AR14" s="79"/>
      <c r="AS14" s="45"/>
      <c r="AT14" s="45"/>
      <c r="AU14" s="7"/>
      <c r="AV14" s="7"/>
      <c r="AW14" s="26">
        <v>0</v>
      </c>
      <c r="AX14" s="11"/>
      <c r="AY14" s="16"/>
      <c r="AZ14" s="124" t="s">
        <v>30</v>
      </c>
      <c r="BA14" s="20">
        <v>0</v>
      </c>
      <c r="BB14" s="79">
        <f>BF14</f>
        <v>51.137638199006567</v>
      </c>
      <c r="BC14" s="45"/>
      <c r="BD14" s="45"/>
      <c r="BE14" s="7"/>
      <c r="BF14" s="7">
        <v>51.137638199006567</v>
      </c>
      <c r="BG14" s="26"/>
      <c r="BH14" s="11"/>
      <c r="BI14" s="16"/>
      <c r="BJ14" s="124" t="s">
        <v>30</v>
      </c>
      <c r="BK14" s="20">
        <v>0</v>
      </c>
      <c r="BL14" s="8">
        <f>BP14</f>
        <v>60.7</v>
      </c>
      <c r="BM14" s="45"/>
      <c r="BN14" s="45"/>
      <c r="BO14" s="7"/>
      <c r="BP14" s="7">
        <f>100-39.3</f>
        <v>60.7</v>
      </c>
      <c r="BQ14" s="26">
        <v>0</v>
      </c>
      <c r="BR14" s="11"/>
      <c r="BS14" s="16"/>
      <c r="BT14" s="124" t="s">
        <v>30</v>
      </c>
      <c r="BU14" s="20">
        <v>0</v>
      </c>
      <c r="BV14" s="79">
        <f>BZ14</f>
        <v>50.340662743883556</v>
      </c>
      <c r="BW14" s="45"/>
      <c r="BX14" s="45"/>
      <c r="BY14" s="7"/>
      <c r="BZ14" s="7">
        <v>50.340662743883556</v>
      </c>
      <c r="CA14" s="26"/>
      <c r="CB14" s="11"/>
      <c r="CC14" s="16"/>
      <c r="CD14" s="124" t="s">
        <v>30</v>
      </c>
      <c r="CE14" s="20">
        <v>0</v>
      </c>
      <c r="CF14" s="8">
        <f>CJ14</f>
        <v>56.6</v>
      </c>
      <c r="CG14" s="45"/>
      <c r="CH14" s="45"/>
      <c r="CI14" s="7"/>
      <c r="CJ14" s="7">
        <f>100-43.4</f>
        <v>56.6</v>
      </c>
      <c r="CK14" s="26">
        <v>0</v>
      </c>
      <c r="CL14" s="11"/>
      <c r="CM14" s="16"/>
      <c r="CN14" s="124" t="s">
        <v>30</v>
      </c>
      <c r="CO14" s="20">
        <v>0</v>
      </c>
      <c r="CP14" s="79"/>
      <c r="CQ14" s="45"/>
      <c r="CR14" s="45"/>
      <c r="CS14" s="7"/>
      <c r="CT14" s="7"/>
      <c r="CU14" s="26"/>
      <c r="CV14" s="11"/>
      <c r="CW14" s="16"/>
      <c r="CX14" s="124" t="s">
        <v>30</v>
      </c>
      <c r="CY14" s="20">
        <v>0</v>
      </c>
      <c r="CZ14" s="8">
        <f>DD14</f>
        <v>36.200000000000003</v>
      </c>
      <c r="DA14" s="45"/>
      <c r="DB14" s="45"/>
      <c r="DC14" s="7"/>
      <c r="DD14" s="7">
        <f>100-63.8</f>
        <v>36.200000000000003</v>
      </c>
      <c r="DE14" s="26">
        <v>0</v>
      </c>
      <c r="DF14" s="11"/>
      <c r="DG14" s="16"/>
      <c r="DH14" s="124" t="s">
        <v>30</v>
      </c>
      <c r="DI14" s="20">
        <v>0</v>
      </c>
      <c r="DJ14" s="79">
        <f>DN14</f>
        <v>59.4534562832335</v>
      </c>
      <c r="DK14" s="45">
        <f>100-60.9288537549407</f>
        <v>39.071146245059303</v>
      </c>
      <c r="DL14" s="45">
        <f>100-30.0193936919465</f>
        <v>69.980606308053495</v>
      </c>
      <c r="DM14" s="7"/>
      <c r="DN14" s="7">
        <f>100-40.5465437167665</f>
        <v>59.4534562832335</v>
      </c>
      <c r="DO14" s="26"/>
      <c r="DP14" s="11"/>
      <c r="DQ14" s="16"/>
      <c r="DR14" s="124" t="s">
        <v>30</v>
      </c>
      <c r="DS14" s="20">
        <v>0</v>
      </c>
      <c r="DT14" s="45"/>
      <c r="DU14" s="45"/>
      <c r="DV14" s="45"/>
      <c r="DW14" s="7"/>
      <c r="DX14" s="7"/>
      <c r="DY14" s="26"/>
      <c r="DZ14" s="11"/>
      <c r="EA14" s="16"/>
      <c r="EB14" s="124" t="s">
        <v>30</v>
      </c>
      <c r="EC14" s="20">
        <v>0</v>
      </c>
      <c r="ED14" s="19">
        <f>SUMPRODUCT(EG14:EI14,EG34:EI34)/SUM(EG34:EI34)</f>
        <v>53.353940464439695</v>
      </c>
      <c r="EE14" s="45">
        <f>100-58.079324274697</f>
        <v>41.920675725302999</v>
      </c>
      <c r="EF14" s="45">
        <f>100-31.1949311949312</f>
        <v>68.8050688050688</v>
      </c>
      <c r="EG14" s="7">
        <f>100-60</f>
        <v>40</v>
      </c>
      <c r="EH14" s="7">
        <f>100-40.6123367852319</f>
        <v>59.387663214768097</v>
      </c>
      <c r="EI14" s="26">
        <f>100-90</f>
        <v>10</v>
      </c>
      <c r="EJ14" s="11"/>
      <c r="EK14" s="16"/>
      <c r="EL14" s="124" t="s">
        <v>30</v>
      </c>
      <c r="EM14" s="20">
        <v>0</v>
      </c>
      <c r="EN14" s="19">
        <f>SUMPRODUCT(EQ14:ES14,EQ34:ES34)/SUM(EQ34:ES34)</f>
        <v>52.438886988811269</v>
      </c>
      <c r="EO14" s="19">
        <v>46.661217096212056</v>
      </c>
      <c r="EP14" s="19">
        <v>31.4</v>
      </c>
      <c r="EQ14" s="19">
        <v>61.4</v>
      </c>
      <c r="ER14" s="19">
        <v>51.2</v>
      </c>
      <c r="ES14" s="26">
        <v>51.1</v>
      </c>
      <c r="ET14" s="11">
        <v>2.9235732009925552</v>
      </c>
      <c r="EU14" s="16"/>
      <c r="EV14" s="124" t="s">
        <v>30</v>
      </c>
      <c r="EW14" s="20">
        <v>0</v>
      </c>
      <c r="EX14" s="45"/>
      <c r="EY14" s="45"/>
      <c r="EZ14" s="45"/>
      <c r="FA14" s="7"/>
      <c r="FB14" s="7"/>
      <c r="FC14" s="26"/>
      <c r="FD14" s="11"/>
      <c r="FE14" s="16"/>
      <c r="FF14" s="124" t="s">
        <v>30</v>
      </c>
      <c r="FG14" s="20">
        <v>0</v>
      </c>
      <c r="FH14" s="202">
        <v>46.661217096212056</v>
      </c>
      <c r="FI14" s="202">
        <v>31.4</v>
      </c>
      <c r="FJ14" s="202">
        <v>61.4</v>
      </c>
      <c r="FK14" s="202">
        <v>51.2</v>
      </c>
      <c r="FL14" s="202">
        <v>51.1</v>
      </c>
      <c r="FM14" s="26">
        <v>2.9235732009925552</v>
      </c>
      <c r="FN14" s="11"/>
      <c r="FO14" s="16"/>
      <c r="FP14" s="124" t="s">
        <v>30</v>
      </c>
      <c r="FQ14" s="20">
        <v>0</v>
      </c>
      <c r="FR14" s="45"/>
      <c r="FS14" s="45"/>
      <c r="FT14" s="45"/>
      <c r="FU14" s="7"/>
      <c r="FV14" s="7"/>
      <c r="FW14" s="26"/>
      <c r="FX14" s="11"/>
      <c r="FY14" s="16"/>
      <c r="FZ14" s="124" t="s">
        <v>30</v>
      </c>
      <c r="GA14" s="20">
        <v>0</v>
      </c>
      <c r="GB14" s="45"/>
      <c r="GC14" s="45"/>
      <c r="GD14" s="45"/>
      <c r="GE14" s="7"/>
      <c r="GF14" s="7"/>
      <c r="GG14" s="26"/>
      <c r="GH14" s="11"/>
      <c r="GI14" s="16"/>
      <c r="GJ14" s="124" t="s">
        <v>30</v>
      </c>
      <c r="GK14" s="20">
        <v>0</v>
      </c>
      <c r="GL14" s="19"/>
      <c r="GM14" s="19"/>
      <c r="GN14" s="19"/>
      <c r="GO14" s="19"/>
      <c r="GP14" s="19"/>
      <c r="GQ14" s="26"/>
      <c r="GR14" s="11">
        <v>2.9235732009925552</v>
      </c>
      <c r="GS14" s="16"/>
      <c r="GT14" s="124" t="s">
        <v>30</v>
      </c>
      <c r="GU14" s="20">
        <v>0</v>
      </c>
      <c r="GV14" s="202"/>
      <c r="GW14" s="202"/>
      <c r="GX14" s="202"/>
      <c r="GY14" s="202"/>
      <c r="GZ14" s="202"/>
      <c r="HA14" s="26"/>
      <c r="HB14" s="11"/>
      <c r="HC14" s="16"/>
      <c r="HD14" s="124" t="s">
        <v>30</v>
      </c>
      <c r="HE14" s="20">
        <v>0</v>
      </c>
      <c r="HF14" s="45"/>
      <c r="HG14" s="45"/>
      <c r="HH14" s="45"/>
      <c r="HI14" s="402"/>
      <c r="HJ14" s="402"/>
      <c r="HK14" s="26"/>
      <c r="HL14" s="11">
        <v>2.9235732009925552</v>
      </c>
      <c r="HM14" s="16"/>
      <c r="HN14" s="124" t="s">
        <v>30</v>
      </c>
      <c r="HO14" s="20">
        <v>0</v>
      </c>
      <c r="HP14" s="202"/>
      <c r="HQ14" s="202"/>
      <c r="HR14" s="202"/>
      <c r="HS14" s="202"/>
      <c r="HT14" s="202"/>
      <c r="HU14" s="26">
        <v>5.7</v>
      </c>
      <c r="HV14" s="11"/>
      <c r="HW14" s="16"/>
      <c r="HX14" s="124" t="s">
        <v>30</v>
      </c>
      <c r="HY14" s="20">
        <v>0</v>
      </c>
      <c r="HZ14" s="45"/>
      <c r="IA14" s="45"/>
      <c r="IB14" s="45"/>
      <c r="IC14" s="7"/>
      <c r="ID14" s="7"/>
      <c r="IE14" s="26"/>
      <c r="IF14" s="11"/>
      <c r="IG14" s="16"/>
      <c r="IH14" s="124" t="s">
        <v>30</v>
      </c>
      <c r="II14" s="20">
        <v>0</v>
      </c>
      <c r="IJ14" s="45"/>
      <c r="IK14" s="45"/>
      <c r="IL14" s="45"/>
      <c r="IM14" s="7"/>
      <c r="IN14" s="7"/>
      <c r="IO14" s="26"/>
      <c r="IP14" s="11"/>
      <c r="IQ14" s="16"/>
      <c r="IR14" s="124" t="s">
        <v>30</v>
      </c>
      <c r="IS14" s="20">
        <v>0</v>
      </c>
      <c r="IT14" s="202"/>
      <c r="IU14" s="202"/>
      <c r="IV14" s="202"/>
      <c r="IW14" s="202"/>
      <c r="IX14" s="202"/>
      <c r="IY14" s="26"/>
      <c r="IZ14" s="11"/>
      <c r="JA14" s="16"/>
      <c r="JB14" s="124" t="s">
        <v>30</v>
      </c>
      <c r="JC14" s="20">
        <v>0</v>
      </c>
      <c r="JD14" s="202"/>
      <c r="JE14" s="202"/>
      <c r="JF14" s="202"/>
      <c r="JG14" s="202"/>
      <c r="JH14" s="202"/>
      <c r="JI14" s="26"/>
      <c r="JJ14" s="11"/>
      <c r="JK14" s="16"/>
      <c r="JL14" s="124" t="s">
        <v>30</v>
      </c>
      <c r="JM14" s="20">
        <v>0</v>
      </c>
      <c r="JN14" s="45"/>
      <c r="JO14" s="45"/>
      <c r="JP14" s="45"/>
      <c r="JQ14" s="7"/>
      <c r="JR14" s="7"/>
      <c r="JS14" s="26"/>
      <c r="JT14" s="11"/>
      <c r="JU14" s="16"/>
    </row>
    <row xmlns:x14ac="http://schemas.microsoft.com/office/spreadsheetml/2009/9/ac" r="15" s="2" customFormat="true" x14ac:dyDescent="0.25">
      <c r="A15" s="418" t="str">
        <f ca="true">IF(ISBLANK('Data Summary'!A17),"",'Data Summary'!A17)</f>
        <v>CIV_2015_EMIS</v>
      </c>
      <c r="B15" s="124" t="s">
        <v>105</v>
      </c>
      <c r="C15" s="80">
        <v>0</v>
      </c>
      <c r="D15" s="45"/>
      <c r="E15" s="45"/>
      <c r="F15" s="45"/>
      <c r="G15" s="7"/>
      <c r="H15" s="7"/>
      <c r="I15" s="26"/>
      <c r="J15" s="11"/>
      <c r="K15" s="16"/>
      <c r="L15" s="124" t="s">
        <v>105</v>
      </c>
      <c r="M15" s="80">
        <v>0</v>
      </c>
      <c r="N15" s="45"/>
      <c r="O15" s="45"/>
      <c r="P15" s="45"/>
      <c r="Q15" s="7"/>
      <c r="R15" s="7"/>
      <c r="S15" s="26"/>
      <c r="T15" s="11"/>
      <c r="U15" s="16"/>
      <c r="V15" s="124" t="s">
        <v>105</v>
      </c>
      <c r="W15" s="80">
        <v>0</v>
      </c>
      <c r="X15" s="45"/>
      <c r="Y15" s="45"/>
      <c r="Z15" s="45"/>
      <c r="AA15" s="7"/>
      <c r="AB15" s="7"/>
      <c r="AC15" s="26"/>
      <c r="AD15" s="11"/>
      <c r="AE15" s="16"/>
      <c r="AF15" s="124" t="s">
        <v>105</v>
      </c>
      <c r="AG15" s="80">
        <v>0</v>
      </c>
      <c r="AH15" s="45"/>
      <c r="AI15" s="45"/>
      <c r="AJ15" s="45"/>
      <c r="AK15" s="7"/>
      <c r="AL15" s="7"/>
      <c r="AM15" s="26"/>
      <c r="AN15" s="11"/>
      <c r="AO15" s="16"/>
      <c r="AP15" s="124" t="s">
        <v>105</v>
      </c>
      <c r="AQ15" s="80">
        <v>0</v>
      </c>
      <c r="AR15" s="45"/>
      <c r="AS15" s="45"/>
      <c r="AT15" s="45"/>
      <c r="AU15" s="7"/>
      <c r="AV15" s="7"/>
      <c r="AW15" s="26"/>
      <c r="AX15" s="11"/>
      <c r="AY15" s="16"/>
      <c r="AZ15" s="124" t="s">
        <v>105</v>
      </c>
      <c r="BA15" s="80">
        <v>0</v>
      </c>
      <c r="BB15" s="45"/>
      <c r="BC15" s="45"/>
      <c r="BD15" s="45"/>
      <c r="BE15" s="7"/>
      <c r="BF15" s="7"/>
      <c r="BG15" s="26"/>
      <c r="BH15" s="11"/>
      <c r="BI15" s="16"/>
      <c r="BJ15" s="124" t="s">
        <v>105</v>
      </c>
      <c r="BK15" s="80">
        <v>0</v>
      </c>
      <c r="BL15" s="45"/>
      <c r="BM15" s="45"/>
      <c r="BN15" s="45"/>
      <c r="BO15" s="7"/>
      <c r="BP15" s="7"/>
      <c r="BQ15" s="26"/>
      <c r="BR15" s="11"/>
      <c r="BS15" s="16"/>
      <c r="BT15" s="124" t="s">
        <v>105</v>
      </c>
      <c r="BU15" s="80">
        <v>0</v>
      </c>
      <c r="BV15" s="45"/>
      <c r="BW15" s="45"/>
      <c r="BX15" s="45"/>
      <c r="BY15" s="7"/>
      <c r="BZ15" s="7"/>
      <c r="CA15" s="26"/>
      <c r="CB15" s="11"/>
      <c r="CC15" s="16"/>
      <c r="CD15" s="124" t="s">
        <v>105</v>
      </c>
      <c r="CE15" s="80">
        <v>0</v>
      </c>
      <c r="CF15" s="45"/>
      <c r="CG15" s="45"/>
      <c r="CH15" s="45"/>
      <c r="CI15" s="7"/>
      <c r="CJ15" s="7"/>
      <c r="CK15" s="26"/>
      <c r="CL15" s="11"/>
      <c r="CM15" s="16"/>
      <c r="CN15" s="124" t="s">
        <v>105</v>
      </c>
      <c r="CO15" s="80">
        <v>0</v>
      </c>
      <c r="CP15" s="45"/>
      <c r="CQ15" s="45"/>
      <c r="CR15" s="45"/>
      <c r="CS15" s="7"/>
      <c r="CT15" s="7"/>
      <c r="CU15" s="26"/>
      <c r="CV15" s="11"/>
      <c r="CW15" s="16"/>
      <c r="CX15" s="124" t="s">
        <v>105</v>
      </c>
      <c r="CY15" s="80">
        <v>0</v>
      </c>
      <c r="CZ15" s="45"/>
      <c r="DA15" s="45"/>
      <c r="DB15" s="45"/>
      <c r="DC15" s="7"/>
      <c r="DD15" s="7"/>
      <c r="DE15" s="26"/>
      <c r="DF15" s="11"/>
      <c r="DG15" s="16"/>
      <c r="DH15" s="124" t="s">
        <v>105</v>
      </c>
      <c r="DI15" s="80">
        <v>0</v>
      </c>
      <c r="DJ15" s="45"/>
      <c r="DK15" s="45"/>
      <c r="DL15" s="45"/>
      <c r="DM15" s="7"/>
      <c r="DN15" s="7"/>
      <c r="DO15" s="26"/>
      <c r="DP15" s="11"/>
      <c r="DQ15" s="16"/>
      <c r="DR15" s="124" t="s">
        <v>105</v>
      </c>
      <c r="DS15" s="80">
        <v>0</v>
      </c>
      <c r="DT15" s="45"/>
      <c r="DU15" s="45"/>
      <c r="DV15" s="45"/>
      <c r="DW15" s="7"/>
      <c r="DX15" s="7"/>
      <c r="DY15" s="26"/>
      <c r="DZ15" s="11"/>
      <c r="EA15" s="16"/>
      <c r="EB15" s="124" t="s">
        <v>105</v>
      </c>
      <c r="EC15" s="80">
        <v>0</v>
      </c>
      <c r="ED15" s="45"/>
      <c r="EE15" s="45"/>
      <c r="EF15" s="45"/>
      <c r="EG15" s="7"/>
      <c r="EH15" s="7"/>
      <c r="EI15" s="26"/>
      <c r="EJ15" s="11"/>
      <c r="EK15" s="16"/>
      <c r="EL15" s="124" t="s">
        <v>105</v>
      </c>
      <c r="EM15" s="80">
        <v>0</v>
      </c>
      <c r="EN15" s="45"/>
      <c r="EO15" s="45"/>
      <c r="EP15" s="45"/>
      <c r="EQ15" s="7"/>
      <c r="ER15" s="7"/>
      <c r="ES15" s="26"/>
      <c r="ET15" s="11"/>
      <c r="EU15" s="16"/>
      <c r="EV15" s="124" t="s">
        <v>105</v>
      </c>
      <c r="EW15" s="80">
        <v>0</v>
      </c>
      <c r="EX15" s="45"/>
      <c r="EY15" s="45"/>
      <c r="EZ15" s="45"/>
      <c r="FA15" s="7"/>
      <c r="FB15" s="7"/>
      <c r="FC15" s="26"/>
      <c r="FD15" s="11"/>
      <c r="FE15" s="16"/>
      <c r="FF15" s="124" t="s">
        <v>105</v>
      </c>
      <c r="FG15" s="80">
        <v>0</v>
      </c>
      <c r="FH15" s="45"/>
      <c r="FI15" s="45"/>
      <c r="FJ15" s="45"/>
      <c r="FK15" s="205"/>
      <c r="FL15" s="205"/>
      <c r="FM15" s="26"/>
      <c r="FN15" s="11"/>
      <c r="FO15" s="16"/>
      <c r="FP15" s="124" t="s">
        <v>105</v>
      </c>
      <c r="FQ15" s="80">
        <v>0</v>
      </c>
      <c r="FR15" s="45"/>
      <c r="FS15" s="45"/>
      <c r="FT15" s="45"/>
      <c r="FU15" s="7"/>
      <c r="FV15" s="7"/>
      <c r="FW15" s="26"/>
      <c r="FX15" s="11"/>
      <c r="FY15" s="16"/>
      <c r="FZ15" s="124" t="s">
        <v>105</v>
      </c>
      <c r="GA15" s="80">
        <v>0</v>
      </c>
      <c r="GB15" s="45"/>
      <c r="GC15" s="45"/>
      <c r="GD15" s="45"/>
      <c r="GE15" s="7"/>
      <c r="GF15" s="7"/>
      <c r="GG15" s="26"/>
      <c r="GH15" s="11"/>
      <c r="GI15" s="16"/>
      <c r="GJ15" s="124" t="s">
        <v>105</v>
      </c>
      <c r="GK15" s="80">
        <v>0</v>
      </c>
      <c r="GL15" s="45"/>
      <c r="GM15" s="45"/>
      <c r="GN15" s="45"/>
      <c r="GO15" s="7"/>
      <c r="GP15" s="7"/>
      <c r="GQ15" s="26"/>
      <c r="GR15" s="11"/>
      <c r="GS15" s="16"/>
      <c r="GT15" s="124" t="s">
        <v>105</v>
      </c>
      <c r="GU15" s="80">
        <v>0</v>
      </c>
      <c r="GV15" s="45"/>
      <c r="GW15" s="45"/>
      <c r="GX15" s="45"/>
      <c r="GY15" s="205"/>
      <c r="GZ15" s="205"/>
      <c r="HA15" s="26"/>
      <c r="HB15" s="11"/>
      <c r="HC15" s="16"/>
      <c r="HD15" s="124" t="s">
        <v>105</v>
      </c>
      <c r="HE15" s="80">
        <v>0</v>
      </c>
      <c r="HF15" s="45"/>
      <c r="HG15" s="45"/>
      <c r="HH15" s="45"/>
      <c r="HI15" s="402"/>
      <c r="HJ15" s="402"/>
      <c r="HK15" s="26"/>
      <c r="HL15" s="11"/>
      <c r="HM15" s="16"/>
      <c r="HN15" s="124" t="s">
        <v>105</v>
      </c>
      <c r="HO15" s="80">
        <v>0</v>
      </c>
      <c r="HP15" s="45"/>
      <c r="HQ15" s="45"/>
      <c r="HR15" s="45"/>
      <c r="HS15" s="205"/>
      <c r="HT15" s="205"/>
      <c r="HU15" s="26"/>
      <c r="HV15" s="11"/>
      <c r="HW15" s="16"/>
      <c r="HX15" s="124" t="s">
        <v>105</v>
      </c>
      <c r="HY15" s="80">
        <v>0</v>
      </c>
      <c r="HZ15" s="45"/>
      <c r="IA15" s="45"/>
      <c r="IB15" s="45"/>
      <c r="IC15" s="7"/>
      <c r="ID15" s="7"/>
      <c r="IE15" s="26"/>
      <c r="IF15" s="11"/>
      <c r="IG15" s="16"/>
      <c r="IH15" s="124" t="s">
        <v>105</v>
      </c>
      <c r="II15" s="80">
        <v>0</v>
      </c>
      <c r="IJ15" s="45"/>
      <c r="IK15" s="45"/>
      <c r="IL15" s="45"/>
      <c r="IM15" s="7"/>
      <c r="IN15" s="7"/>
      <c r="IO15" s="26"/>
      <c r="IP15" s="11"/>
      <c r="IQ15" s="16"/>
      <c r="IR15" s="124" t="s">
        <v>105</v>
      </c>
      <c r="IS15" s="80">
        <v>0</v>
      </c>
      <c r="IT15" s="45"/>
      <c r="IU15" s="45"/>
      <c r="IV15" s="45"/>
      <c r="IW15" s="205"/>
      <c r="IX15" s="205"/>
      <c r="IY15" s="26"/>
      <c r="IZ15" s="11"/>
      <c r="JA15" s="16"/>
      <c r="JB15" s="124" t="s">
        <v>105</v>
      </c>
      <c r="JC15" s="80">
        <v>0</v>
      </c>
      <c r="JD15" s="45"/>
      <c r="JE15" s="45"/>
      <c r="JF15" s="45"/>
      <c r="JG15" s="205"/>
      <c r="JH15" s="205"/>
      <c r="JI15" s="26"/>
      <c r="JJ15" s="11"/>
      <c r="JK15" s="16"/>
      <c r="JL15" s="124" t="s">
        <v>105</v>
      </c>
      <c r="JM15" s="80">
        <v>0</v>
      </c>
      <c r="JN15" s="45"/>
      <c r="JO15" s="45"/>
      <c r="JP15" s="45"/>
      <c r="JQ15" s="7"/>
      <c r="JR15" s="7"/>
      <c r="JS15" s="26"/>
      <c r="JT15" s="11"/>
      <c r="JU15" s="16"/>
      <c r="JV15" s="134"/>
      <c r="KF15" s="134"/>
      <c r="KP15" s="134"/>
      <c r="KZ15" s="134"/>
      <c r="LJ15" s="134"/>
      <c r="LT15" s="134"/>
    </row>
    <row xmlns:x14ac="http://schemas.microsoft.com/office/spreadsheetml/2009/9/ac" r="16" s="2" customFormat="true" x14ac:dyDescent="0.25">
      <c r="A16" s="418" t="str">
        <f ca="true">IF(ISBLANK('Data Summary'!A18),"",'Data Summary'!A18)</f>
        <v>CIV_2016_UIS</v>
      </c>
      <c r="B16" s="125"/>
      <c r="C16" s="21"/>
      <c r="D16" s="79"/>
      <c r="E16" s="45"/>
      <c r="F16" s="7"/>
      <c r="G16" s="7"/>
      <c r="H16" s="7"/>
      <c r="I16" s="26"/>
      <c r="J16" s="11"/>
      <c r="K16" s="16"/>
      <c r="L16" s="125"/>
      <c r="M16" s="21"/>
      <c r="N16" s="79"/>
      <c r="O16" s="45"/>
      <c r="P16" s="7"/>
      <c r="Q16" s="7"/>
      <c r="R16" s="7"/>
      <c r="S16" s="26"/>
      <c r="T16" s="11"/>
      <c r="U16" s="16"/>
      <c r="V16" s="125"/>
      <c r="W16" s="21"/>
      <c r="X16" s="79"/>
      <c r="Y16" s="45"/>
      <c r="Z16" s="7"/>
      <c r="AA16" s="7"/>
      <c r="AB16" s="7"/>
      <c r="AC16" s="26"/>
      <c r="AD16" s="11"/>
      <c r="AE16" s="16"/>
      <c r="AF16" s="125"/>
      <c r="AG16" s="21"/>
      <c r="AH16" s="79"/>
      <c r="AI16" s="45"/>
      <c r="AJ16" s="7"/>
      <c r="AK16" s="7"/>
      <c r="AL16" s="7"/>
      <c r="AM16" s="26"/>
      <c r="AN16" s="11"/>
      <c r="AO16" s="16"/>
      <c r="AP16" s="125"/>
      <c r="AQ16" s="21"/>
      <c r="AR16" s="79"/>
      <c r="AS16" s="45"/>
      <c r="AT16" s="45"/>
      <c r="AU16" s="7"/>
      <c r="AV16" s="7"/>
      <c r="AW16" s="26"/>
      <c r="AX16" s="11"/>
      <c r="AY16" s="16"/>
      <c r="AZ16" s="125"/>
      <c r="BA16" s="21"/>
      <c r="BB16" s="79"/>
      <c r="BC16" s="45"/>
      <c r="BD16" s="7"/>
      <c r="BE16" s="7"/>
      <c r="BF16" s="7"/>
      <c r="BG16" s="26"/>
      <c r="BH16" s="11"/>
      <c r="BI16" s="16"/>
      <c r="BJ16" s="125"/>
      <c r="BK16" s="21"/>
      <c r="BL16" s="79"/>
      <c r="BM16" s="45"/>
      <c r="BN16" s="7"/>
      <c r="BO16" s="7"/>
      <c r="BP16" s="7"/>
      <c r="BQ16" s="26"/>
      <c r="BR16" s="11"/>
      <c r="BS16" s="16"/>
      <c r="BT16" s="125"/>
      <c r="BU16" s="21"/>
      <c r="BV16" s="79"/>
      <c r="BW16" s="45"/>
      <c r="BX16" s="7"/>
      <c r="BY16" s="7"/>
      <c r="BZ16" s="7"/>
      <c r="CA16" s="26"/>
      <c r="CB16" s="11"/>
      <c r="CC16" s="16"/>
      <c r="CD16" s="125"/>
      <c r="CE16" s="21"/>
      <c r="CF16" s="79"/>
      <c r="CG16" s="45"/>
      <c r="CH16" s="7"/>
      <c r="CI16" s="7"/>
      <c r="CJ16" s="7"/>
      <c r="CK16" s="26"/>
      <c r="CL16" s="11"/>
      <c r="CM16" s="16"/>
      <c r="CN16" s="125"/>
      <c r="CO16" s="21"/>
      <c r="CP16" s="79"/>
      <c r="CQ16" s="45"/>
      <c r="CR16" s="7"/>
      <c r="CS16" s="7"/>
      <c r="CT16" s="7"/>
      <c r="CU16" s="26"/>
      <c r="CV16" s="11"/>
      <c r="CW16" s="16"/>
      <c r="CX16" s="125"/>
      <c r="CY16" s="21"/>
      <c r="CZ16" s="79"/>
      <c r="DA16" s="45"/>
      <c r="DB16" s="45"/>
      <c r="DC16" s="7"/>
      <c r="DD16" s="7"/>
      <c r="DE16" s="26"/>
      <c r="DF16" s="11"/>
      <c r="DG16" s="16"/>
      <c r="DH16" s="125"/>
      <c r="DI16" s="21"/>
      <c r="DJ16" s="79"/>
      <c r="DK16" s="45"/>
      <c r="DL16" s="7"/>
      <c r="DM16" s="7"/>
      <c r="DN16" s="7"/>
      <c r="DO16" s="26"/>
      <c r="DP16" s="11"/>
      <c r="DQ16" s="16"/>
      <c r="DR16" s="125"/>
      <c r="DS16" s="21"/>
      <c r="DT16" s="79"/>
      <c r="DU16" s="45"/>
      <c r="DV16" s="45"/>
      <c r="DW16" s="7"/>
      <c r="DX16" s="7"/>
      <c r="DY16" s="26"/>
      <c r="DZ16" s="11"/>
      <c r="EA16" s="16"/>
      <c r="EB16" s="125"/>
      <c r="EC16" s="21"/>
      <c r="ED16" s="79"/>
      <c r="EE16" s="45"/>
      <c r="EF16" s="7"/>
      <c r="EG16" s="7"/>
      <c r="EH16" s="7"/>
      <c r="EI16" s="26"/>
      <c r="EJ16" s="11"/>
      <c r="EK16" s="16"/>
      <c r="EL16" s="125"/>
      <c r="EM16" s="21"/>
      <c r="EN16" s="79"/>
      <c r="EO16" s="79"/>
      <c r="EP16" s="79"/>
      <c r="EQ16" s="79"/>
      <c r="ER16" s="79"/>
      <c r="ES16" s="26"/>
      <c r="ET16" s="11"/>
      <c r="EU16" s="16"/>
      <c r="EV16" s="125"/>
      <c r="EW16" s="21"/>
      <c r="EX16" s="79"/>
      <c r="EY16" s="45"/>
      <c r="EZ16" s="45"/>
      <c r="FA16" s="7"/>
      <c r="FB16" s="7"/>
      <c r="FC16" s="26"/>
      <c r="FD16" s="11"/>
      <c r="FE16" s="16"/>
      <c r="FF16" s="125"/>
      <c r="FG16" s="21"/>
      <c r="FH16" s="204"/>
      <c r="FI16" s="204"/>
      <c r="FJ16" s="204"/>
      <c r="FK16" s="204"/>
      <c r="FL16" s="204"/>
      <c r="FM16" s="26"/>
      <c r="FN16" s="11"/>
      <c r="FO16" s="16"/>
      <c r="FP16" s="125"/>
      <c r="FQ16" s="21"/>
      <c r="FR16" s="79"/>
      <c r="FS16" s="45"/>
      <c r="FT16" s="45"/>
      <c r="FU16" s="7"/>
      <c r="FV16" s="7"/>
      <c r="FW16" s="26"/>
      <c r="FX16" s="11"/>
      <c r="FY16" s="16"/>
      <c r="FZ16" s="125"/>
      <c r="GA16" s="21"/>
      <c r="GB16" s="79"/>
      <c r="GC16" s="45"/>
      <c r="GD16" s="45"/>
      <c r="GE16" s="7"/>
      <c r="GF16" s="7"/>
      <c r="GG16" s="26"/>
      <c r="GH16" s="11"/>
      <c r="GI16" s="16"/>
      <c r="GJ16" s="125" t="s">
        <v>330</v>
      </c>
      <c r="GK16" s="21">
        <v>1</v>
      </c>
      <c r="GL16" s="79">
        <v>55.307351327627828</v>
      </c>
      <c r="GM16" s="79">
        <v>78.385737752439852</v>
      </c>
      <c r="GN16" s="79">
        <v>44.012624638147315</v>
      </c>
      <c r="GO16" s="79">
        <v>63.852745160266579</v>
      </c>
      <c r="GP16" s="79">
        <v>49</v>
      </c>
      <c r="GQ16" s="26">
        <v>97</v>
      </c>
      <c r="GR16" s="11"/>
      <c r="GS16" s="16"/>
      <c r="GT16" s="125" t="s">
        <v>332</v>
      </c>
      <c r="GU16" s="21">
        <v>1</v>
      </c>
      <c r="GV16" s="204">
        <v>52.936291419793719</v>
      </c>
      <c r="GW16" s="204">
        <v>65.2</v>
      </c>
      <c r="GX16" s="204">
        <v>36.6</v>
      </c>
      <c r="GY16" s="204">
        <v>63.9</v>
      </c>
      <c r="GZ16" s="204">
        <v>47.3</v>
      </c>
      <c r="HA16" s="26">
        <v>85</v>
      </c>
      <c r="HB16" s="11"/>
      <c r="HC16" s="16"/>
      <c r="HD16" s="125" t="s">
        <v>330</v>
      </c>
      <c r="HE16" s="6">
        <v>1</v>
      </c>
      <c r="HF16" s="45">
        <f>+(HI16*HI33+HJ16*HJ33+HK16*HK33)/HF33</f>
        <v>57.303440824468083</v>
      </c>
      <c r="HG16" s="402">
        <f>+(2145*50.16+6987*69+1955*98)/HG33</f>
        <v>70.468675024803815</v>
      </c>
      <c r="HH16" s="402">
        <f>(1330*33+11271*39+376*95)/HH33</f>
        <v>40.007628881867923</v>
      </c>
      <c r="HI16" s="402">
        <v>66</v>
      </c>
      <c r="HJ16" s="45">
        <f>9218/18258*100</f>
        <v>50.487457552853542</v>
      </c>
      <c r="HK16" s="66">
        <f>2278/2331*100</f>
        <v>97.72629772629773</v>
      </c>
      <c r="HL16" s="11"/>
      <c r="HM16" s="16"/>
      <c r="HN16" s="125" t="s">
        <v>332</v>
      </c>
      <c r="HO16" s="21">
        <v>1</v>
      </c>
      <c r="HP16" s="204">
        <v>52.034325132978722</v>
      </c>
      <c r="HQ16" s="204">
        <v>75.129894875164254</v>
      </c>
      <c r="HR16" s="204">
        <v>44.936219347670821</v>
      </c>
      <c r="HS16" s="204">
        <v>95</v>
      </c>
      <c r="HT16" s="204">
        <v>50.5</v>
      </c>
      <c r="HU16" s="26"/>
      <c r="HV16" s="11"/>
      <c r="HW16" s="16"/>
      <c r="HX16" s="125"/>
      <c r="HY16" s="21"/>
      <c r="HZ16" s="79"/>
      <c r="IA16" s="45"/>
      <c r="IB16" s="45"/>
      <c r="IC16" s="7"/>
      <c r="ID16" s="7"/>
      <c r="IE16" s="26"/>
      <c r="IF16" s="11"/>
      <c r="IG16" s="16"/>
      <c r="IH16" s="125"/>
      <c r="II16" s="21"/>
      <c r="IJ16" s="79"/>
      <c r="IK16" s="45"/>
      <c r="IL16" s="45"/>
      <c r="IM16" s="7"/>
      <c r="IN16" s="7"/>
      <c r="IO16" s="26"/>
      <c r="IP16" s="11"/>
      <c r="IQ16" s="16"/>
      <c r="IR16" s="125" t="s">
        <v>330</v>
      </c>
      <c r="IS16" s="21">
        <v>1</v>
      </c>
      <c r="IT16" s="204">
        <v>55.659430979978929</v>
      </c>
      <c r="IU16" s="204">
        <v>52.796097869647753</v>
      </c>
      <c r="IV16" s="204">
        <v>40.184138091905758</v>
      </c>
      <c r="IW16" s="204">
        <v>67</v>
      </c>
      <c r="IX16" s="204">
        <v>49</v>
      </c>
      <c r="IY16" s="26">
        <v>91.8</v>
      </c>
      <c r="IZ16" s="11"/>
      <c r="JA16" s="16"/>
      <c r="JB16" s="125" t="s">
        <v>330</v>
      </c>
      <c r="JC16" s="21">
        <v>1</v>
      </c>
      <c r="JD16" s="204">
        <v>55.15496326670084</v>
      </c>
      <c r="JE16" s="204">
        <v>34</v>
      </c>
      <c r="JF16" s="204">
        <v>61</v>
      </c>
      <c r="JG16" s="204">
        <v>76</v>
      </c>
      <c r="JH16" s="204">
        <v>50</v>
      </c>
      <c r="JI16" s="26">
        <v>90</v>
      </c>
      <c r="JJ16" s="11"/>
      <c r="JK16" s="16"/>
      <c r="JL16" s="125"/>
      <c r="JM16" s="21"/>
      <c r="JN16" s="79"/>
      <c r="JO16" s="45"/>
      <c r="JP16" s="45"/>
      <c r="JQ16" s="7"/>
      <c r="JR16" s="7"/>
      <c r="JS16" s="26"/>
      <c r="JT16" s="11"/>
      <c r="JU16" s="16"/>
      <c r="JV16" s="134"/>
      <c r="KF16" s="134"/>
      <c r="KP16" s="134"/>
      <c r="KZ16" s="134"/>
      <c r="LJ16" s="134"/>
      <c r="LT16" s="134"/>
    </row>
    <row xmlns:x14ac="http://schemas.microsoft.com/office/spreadsheetml/2009/9/ac" r="17" s="2" customFormat="true" x14ac:dyDescent="0.25">
      <c r="A17" s="418" t="str">
        <f ca="true">IF(ISBLANK('Data Summary'!A19),"",'Data Summary'!A19)</f>
        <v>CIV_2016_EMIS</v>
      </c>
      <c r="B17" s="125"/>
      <c r="C17" s="22"/>
      <c r="D17" s="45"/>
      <c r="E17" s="7"/>
      <c r="F17" s="7"/>
      <c r="G17" s="7"/>
      <c r="H17" s="7"/>
      <c r="I17" s="26"/>
      <c r="J17" s="11"/>
      <c r="K17" s="16"/>
      <c r="L17" s="125"/>
      <c r="M17" s="22"/>
      <c r="N17" s="45"/>
      <c r="O17" s="7"/>
      <c r="P17" s="7"/>
      <c r="Q17" s="7"/>
      <c r="R17" s="7"/>
      <c r="S17" s="26"/>
      <c r="T17" s="11"/>
      <c r="U17" s="16"/>
      <c r="V17" s="125"/>
      <c r="W17" s="22"/>
      <c r="X17" s="45"/>
      <c r="Y17" s="7"/>
      <c r="Z17" s="7"/>
      <c r="AA17" s="7"/>
      <c r="AB17" s="7"/>
      <c r="AC17" s="26"/>
      <c r="AD17" s="11"/>
      <c r="AE17" s="16"/>
      <c r="AF17" s="125"/>
      <c r="AG17" s="22"/>
      <c r="AH17" s="45"/>
      <c r="AI17" s="7"/>
      <c r="AJ17" s="7"/>
      <c r="AK17" s="7"/>
      <c r="AL17" s="7"/>
      <c r="AM17" s="26"/>
      <c r="AN17" s="11"/>
      <c r="AO17" s="16"/>
      <c r="AP17" s="125"/>
      <c r="AQ17" s="22"/>
      <c r="AR17" s="45"/>
      <c r="AS17" s="7"/>
      <c r="AT17" s="7"/>
      <c r="AU17" s="7"/>
      <c r="AV17" s="7"/>
      <c r="AW17" s="26"/>
      <c r="AX17" s="11"/>
      <c r="AY17" s="16"/>
      <c r="AZ17" s="125"/>
      <c r="BA17" s="22"/>
      <c r="BB17" s="45"/>
      <c r="BC17" s="7"/>
      <c r="BD17" s="7"/>
      <c r="BE17" s="7"/>
      <c r="BF17" s="7"/>
      <c r="BG17" s="26"/>
      <c r="BH17" s="11"/>
      <c r="BI17" s="16"/>
      <c r="BJ17" s="125"/>
      <c r="BK17" s="22"/>
      <c r="BL17" s="45"/>
      <c r="BM17" s="7"/>
      <c r="BN17" s="7"/>
      <c r="BO17" s="7"/>
      <c r="BP17" s="7"/>
      <c r="BQ17" s="26"/>
      <c r="BR17" s="11"/>
      <c r="BS17" s="16"/>
      <c r="BT17" s="125"/>
      <c r="BU17" s="22"/>
      <c r="BV17" s="45"/>
      <c r="BW17" s="7"/>
      <c r="BX17" s="7"/>
      <c r="BY17" s="7"/>
      <c r="BZ17" s="7"/>
      <c r="CA17" s="26"/>
      <c r="CB17" s="11"/>
      <c r="CC17" s="16"/>
      <c r="CD17" s="125"/>
      <c r="CE17" s="22"/>
      <c r="CF17" s="45"/>
      <c r="CG17" s="7"/>
      <c r="CH17" s="7"/>
      <c r="CI17" s="7"/>
      <c r="CJ17" s="7"/>
      <c r="CK17" s="26"/>
      <c r="CL17" s="11"/>
      <c r="CM17" s="16"/>
      <c r="CN17" s="125"/>
      <c r="CO17" s="22"/>
      <c r="CP17" s="45"/>
      <c r="CQ17" s="7"/>
      <c r="CR17" s="7"/>
      <c r="CS17" s="7"/>
      <c r="CT17" s="7"/>
      <c r="CU17" s="26"/>
      <c r="CV17" s="11"/>
      <c r="CW17" s="16"/>
      <c r="CX17" s="125"/>
      <c r="CY17" s="22"/>
      <c r="CZ17" s="45"/>
      <c r="DA17" s="7"/>
      <c r="DB17" s="7"/>
      <c r="DC17" s="7"/>
      <c r="DD17" s="7"/>
      <c r="DE17" s="26"/>
      <c r="DF17" s="11"/>
      <c r="DG17" s="16"/>
      <c r="DH17" s="125"/>
      <c r="DI17" s="22"/>
      <c r="DJ17" s="45"/>
      <c r="DK17" s="7"/>
      <c r="DL17" s="7"/>
      <c r="DM17" s="7"/>
      <c r="DN17" s="7"/>
      <c r="DO17" s="26"/>
      <c r="DP17" s="11"/>
      <c r="DQ17" s="16"/>
      <c r="DR17" s="125"/>
      <c r="DS17" s="22"/>
      <c r="DT17" s="45"/>
      <c r="DU17" s="7"/>
      <c r="DV17" s="7"/>
      <c r="DW17" s="7"/>
      <c r="DX17" s="7"/>
      <c r="DY17" s="26"/>
      <c r="DZ17" s="11"/>
      <c r="EA17" s="16"/>
      <c r="EB17" s="125"/>
      <c r="EC17" s="22"/>
      <c r="ED17" s="45"/>
      <c r="EE17" s="7"/>
      <c r="EF17" s="7"/>
      <c r="EG17" s="7"/>
      <c r="EH17" s="7"/>
      <c r="EI17" s="26"/>
      <c r="EJ17" s="11"/>
      <c r="EK17" s="16"/>
      <c r="EL17" s="125"/>
      <c r="EM17" s="22"/>
      <c r="EN17" s="45"/>
      <c r="EO17" s="7"/>
      <c r="EP17" s="7"/>
      <c r="EQ17" s="7"/>
      <c r="ER17" s="7"/>
      <c r="ES17" s="26"/>
      <c r="ET17" s="11"/>
      <c r="EU17" s="16"/>
      <c r="EV17" s="125"/>
      <c r="EW17" s="22"/>
      <c r="EX17" s="45"/>
      <c r="EY17" s="7"/>
      <c r="EZ17" s="7"/>
      <c r="FA17" s="7"/>
      <c r="FB17" s="7"/>
      <c r="FC17" s="26"/>
      <c r="FD17" s="11"/>
      <c r="FE17" s="16"/>
      <c r="FF17" s="125"/>
      <c r="FG17" s="206"/>
      <c r="FH17" s="45"/>
      <c r="FI17" s="205"/>
      <c r="FJ17" s="205"/>
      <c r="FK17" s="205"/>
      <c r="FL17" s="205"/>
      <c r="FM17" s="26"/>
      <c r="FN17" s="11"/>
      <c r="FO17" s="16"/>
      <c r="FP17" s="125"/>
      <c r="FQ17" s="22"/>
      <c r="FR17" s="45"/>
      <c r="FS17" s="7"/>
      <c r="FT17" s="7"/>
      <c r="FU17" s="7"/>
      <c r="FV17" s="7"/>
      <c r="FW17" s="26"/>
      <c r="FX17" s="11"/>
      <c r="FY17" s="16"/>
      <c r="FZ17" s="125"/>
      <c r="GA17" s="22"/>
      <c r="GB17" s="45"/>
      <c r="GC17" s="7"/>
      <c r="GD17" s="7"/>
      <c r="GE17" s="7"/>
      <c r="GF17" s="7"/>
      <c r="GG17" s="26"/>
      <c r="GH17" s="11"/>
      <c r="GI17" s="16"/>
      <c r="GJ17" s="125"/>
      <c r="GK17" s="22"/>
      <c r="GL17" s="45"/>
      <c r="GM17" s="7"/>
      <c r="GN17" s="7"/>
      <c r="GO17" s="7"/>
      <c r="GP17" s="7"/>
      <c r="GQ17" s="26"/>
      <c r="GR17" s="11"/>
      <c r="GS17" s="16"/>
      <c r="GT17" s="125"/>
      <c r="GU17" s="206"/>
      <c r="GV17" s="45"/>
      <c r="GW17" s="205"/>
      <c r="GX17" s="205"/>
      <c r="GY17" s="205"/>
      <c r="GZ17" s="205"/>
      <c r="HA17" s="26"/>
      <c r="HB17" s="11"/>
      <c r="HC17" s="16"/>
      <c r="HD17" s="125"/>
      <c r="HE17" s="22"/>
      <c r="HF17" s="45"/>
      <c r="HG17" s="7"/>
      <c r="HH17" s="7"/>
      <c r="HI17" s="7"/>
      <c r="HJ17" s="7"/>
      <c r="HK17" s="26"/>
      <c r="HL17" s="11"/>
      <c r="HM17" s="16"/>
      <c r="HN17" s="125"/>
      <c r="HO17" s="206"/>
      <c r="HP17" s="45"/>
      <c r="HQ17" s="205"/>
      <c r="HR17" s="205"/>
      <c r="HS17" s="205"/>
      <c r="HT17" s="205"/>
      <c r="HU17" s="26"/>
      <c r="HV17" s="11"/>
      <c r="HW17" s="16"/>
      <c r="HX17" s="125"/>
      <c r="HY17" s="22"/>
      <c r="HZ17" s="45"/>
      <c r="IA17" s="7"/>
      <c r="IB17" s="7"/>
      <c r="IC17" s="7"/>
      <c r="ID17" s="7"/>
      <c r="IE17" s="26"/>
      <c r="IF17" s="11"/>
      <c r="IG17" s="16"/>
      <c r="IH17" s="125"/>
      <c r="II17" s="22"/>
      <c r="IJ17" s="45"/>
      <c r="IK17" s="7"/>
      <c r="IL17" s="7"/>
      <c r="IM17" s="7"/>
      <c r="IN17" s="7"/>
      <c r="IO17" s="26"/>
      <c r="IP17" s="11"/>
      <c r="IQ17" s="16"/>
      <c r="IR17" s="125"/>
      <c r="IS17" s="206"/>
      <c r="IT17" s="45"/>
      <c r="IU17" s="205"/>
      <c r="IV17" s="205"/>
      <c r="IW17" s="205"/>
      <c r="IX17" s="205"/>
      <c r="IY17" s="26"/>
      <c r="IZ17" s="11"/>
      <c r="JA17" s="16"/>
      <c r="JB17" s="125"/>
      <c r="JC17" s="206"/>
      <c r="JD17" s="45"/>
      <c r="JE17" s="205"/>
      <c r="JF17" s="205"/>
      <c r="JG17" s="205"/>
      <c r="JH17" s="205"/>
      <c r="JI17" s="26"/>
      <c r="JJ17" s="11"/>
      <c r="JK17" s="16"/>
      <c r="JL17" s="125"/>
      <c r="JM17" s="22"/>
      <c r="JN17" s="45"/>
      <c r="JO17" s="7"/>
      <c r="JP17" s="7"/>
      <c r="JQ17" s="7"/>
      <c r="JR17" s="7"/>
      <c r="JS17" s="26"/>
      <c r="JT17" s="11"/>
      <c r="JU17" s="16"/>
      <c r="JV17" s="134"/>
      <c r="KF17" s="134"/>
      <c r="KP17" s="134"/>
      <c r="KZ17" s="134"/>
      <c r="LJ17" s="134"/>
      <c r="LT17" s="134"/>
    </row>
    <row xmlns:x14ac="http://schemas.microsoft.com/office/spreadsheetml/2009/9/ac" r="18" s="2" customFormat="true" x14ac:dyDescent="0.25">
      <c r="A18" s="418" t="str">
        <f ca="true">IF(ISBLANK('Data Summary'!A20),"",'Data Summary'!A20)</f>
        <v>CIV_2017_EMIS</v>
      </c>
      <c r="B18" s="125"/>
      <c r="C18" s="22"/>
      <c r="D18" s="7"/>
      <c r="E18" s="7"/>
      <c r="F18" s="7"/>
      <c r="G18" s="7"/>
      <c r="H18" s="7"/>
      <c r="I18" s="26"/>
      <c r="J18" s="11"/>
      <c r="K18" s="16"/>
      <c r="L18" s="125"/>
      <c r="M18" s="22"/>
      <c r="N18" s="7"/>
      <c r="O18" s="7"/>
      <c r="P18" s="7"/>
      <c r="Q18" s="7"/>
      <c r="R18" s="7"/>
      <c r="S18" s="26"/>
      <c r="T18" s="11"/>
      <c r="U18" s="16"/>
      <c r="V18" s="125"/>
      <c r="W18" s="22"/>
      <c r="X18" s="7"/>
      <c r="Y18" s="7"/>
      <c r="Z18" s="7"/>
      <c r="AA18" s="7"/>
      <c r="AB18" s="7"/>
      <c r="AC18" s="26"/>
      <c r="AD18" s="11"/>
      <c r="AE18" s="16"/>
      <c r="AF18" s="125"/>
      <c r="AG18" s="22"/>
      <c r="AH18" s="7"/>
      <c r="AI18" s="7"/>
      <c r="AJ18" s="7"/>
      <c r="AK18" s="7"/>
      <c r="AL18" s="7"/>
      <c r="AM18" s="26"/>
      <c r="AN18" s="11"/>
      <c r="AO18" s="16"/>
      <c r="AP18" s="125"/>
      <c r="AQ18" s="22"/>
      <c r="AR18" s="7"/>
      <c r="AS18" s="7"/>
      <c r="AT18" s="7"/>
      <c r="AU18" s="7"/>
      <c r="AV18" s="7"/>
      <c r="AW18" s="26"/>
      <c r="AX18" s="11"/>
      <c r="AY18" s="16"/>
      <c r="AZ18" s="125"/>
      <c r="BA18" s="22"/>
      <c r="BB18" s="7"/>
      <c r="BC18" s="7"/>
      <c r="BD18" s="7"/>
      <c r="BE18" s="7"/>
      <c r="BF18" s="7"/>
      <c r="BG18" s="26"/>
      <c r="BH18" s="11"/>
      <c r="BI18" s="16"/>
      <c r="BJ18" s="125"/>
      <c r="BK18" s="22"/>
      <c r="BL18" s="7"/>
      <c r="BM18" s="7"/>
      <c r="BN18" s="7"/>
      <c r="BO18" s="7"/>
      <c r="BP18" s="7"/>
      <c r="BQ18" s="26"/>
      <c r="BR18" s="11"/>
      <c r="BS18" s="16"/>
      <c r="BT18" s="125"/>
      <c r="BU18" s="22"/>
      <c r="BV18" s="7"/>
      <c r="BW18" s="7"/>
      <c r="BX18" s="7"/>
      <c r="BY18" s="7"/>
      <c r="BZ18" s="7"/>
      <c r="CA18" s="26"/>
      <c r="CB18" s="11"/>
      <c r="CC18" s="16"/>
      <c r="CD18" s="125"/>
      <c r="CE18" s="22"/>
      <c r="CF18" s="7"/>
      <c r="CG18" s="7"/>
      <c r="CH18" s="7"/>
      <c r="CI18" s="7"/>
      <c r="CJ18" s="7"/>
      <c r="CK18" s="26"/>
      <c r="CL18" s="11"/>
      <c r="CM18" s="16"/>
      <c r="CN18" s="125"/>
      <c r="CO18" s="22"/>
      <c r="CP18" s="7"/>
      <c r="CQ18" s="7"/>
      <c r="CR18" s="7"/>
      <c r="CS18" s="7"/>
      <c r="CT18" s="7"/>
      <c r="CU18" s="26"/>
      <c r="CV18" s="11"/>
      <c r="CW18" s="16"/>
      <c r="CX18" s="125"/>
      <c r="CY18" s="22"/>
      <c r="CZ18" s="7"/>
      <c r="DA18" s="7"/>
      <c r="DB18" s="7"/>
      <c r="DC18" s="7"/>
      <c r="DD18" s="7"/>
      <c r="DE18" s="26"/>
      <c r="DF18" s="11"/>
      <c r="DG18" s="16"/>
      <c r="DH18" s="125"/>
      <c r="DI18" s="22"/>
      <c r="DJ18" s="7"/>
      <c r="DK18" s="7"/>
      <c r="DL18" s="7"/>
      <c r="DM18" s="7"/>
      <c r="DN18" s="7"/>
      <c r="DO18" s="26"/>
      <c r="DP18" s="11"/>
      <c r="DQ18" s="16"/>
      <c r="DR18" s="125"/>
      <c r="DS18" s="22"/>
      <c r="DT18" s="7"/>
      <c r="DU18" s="7"/>
      <c r="DV18" s="7"/>
      <c r="DW18" s="7"/>
      <c r="DX18" s="7"/>
      <c r="DY18" s="26"/>
      <c r="DZ18" s="11"/>
      <c r="EA18" s="16"/>
      <c r="EB18" s="125"/>
      <c r="EC18" s="22"/>
      <c r="ED18" s="7"/>
      <c r="EE18" s="7"/>
      <c r="EF18" s="7"/>
      <c r="EG18" s="7"/>
      <c r="EH18" s="7"/>
      <c r="EI18" s="26"/>
      <c r="EJ18" s="11"/>
      <c r="EK18" s="16"/>
      <c r="EL18" s="125"/>
      <c r="EM18" s="22"/>
      <c r="EN18" s="7"/>
      <c r="EO18" s="7"/>
      <c r="EP18" s="7"/>
      <c r="EQ18" s="7"/>
      <c r="ER18" s="7"/>
      <c r="ES18" s="26"/>
      <c r="ET18" s="11"/>
      <c r="EU18" s="16"/>
      <c r="EV18" s="125"/>
      <c r="EW18" s="22"/>
      <c r="EX18" s="7"/>
      <c r="EY18" s="7"/>
      <c r="EZ18" s="7"/>
      <c r="FA18" s="7"/>
      <c r="FB18" s="7"/>
      <c r="FC18" s="26"/>
      <c r="FD18" s="11"/>
      <c r="FE18" s="16"/>
      <c r="FF18" s="125"/>
      <c r="FG18" s="206"/>
      <c r="FH18" s="205"/>
      <c r="FI18" s="205"/>
      <c r="FJ18" s="205"/>
      <c r="FK18" s="205"/>
      <c r="FL18" s="205"/>
      <c r="FM18" s="26"/>
      <c r="FN18" s="11"/>
      <c r="FO18" s="16"/>
      <c r="FP18" s="125"/>
      <c r="FQ18" s="22"/>
      <c r="FR18" s="7"/>
      <c r="FS18" s="7"/>
      <c r="FT18" s="7"/>
      <c r="FU18" s="7"/>
      <c r="FV18" s="7"/>
      <c r="FW18" s="26"/>
      <c r="FX18" s="11"/>
      <c r="FY18" s="16"/>
      <c r="FZ18" s="125"/>
      <c r="GA18" s="22"/>
      <c r="GB18" s="7"/>
      <c r="GC18" s="7"/>
      <c r="GD18" s="7"/>
      <c r="GE18" s="7"/>
      <c r="GF18" s="7"/>
      <c r="GG18" s="26"/>
      <c r="GH18" s="11"/>
      <c r="GI18" s="16"/>
      <c r="GJ18" s="125"/>
      <c r="GK18" s="22"/>
      <c r="GL18" s="7"/>
      <c r="GM18" s="7"/>
      <c r="GN18" s="7"/>
      <c r="GO18" s="7"/>
      <c r="GP18" s="7"/>
      <c r="GQ18" s="26"/>
      <c r="GR18" s="11"/>
      <c r="GS18" s="16"/>
      <c r="GT18" s="125"/>
      <c r="GU18" s="206"/>
      <c r="GV18" s="205"/>
      <c r="GW18" s="205"/>
      <c r="GX18" s="205"/>
      <c r="GY18" s="205"/>
      <c r="GZ18" s="205"/>
      <c r="HA18" s="26"/>
      <c r="HB18" s="11"/>
      <c r="HC18" s="16"/>
      <c r="HD18" s="125"/>
      <c r="HE18" s="22"/>
      <c r="HF18" s="7"/>
      <c r="HG18" s="7"/>
      <c r="HH18" s="7"/>
      <c r="HI18" s="7"/>
      <c r="HJ18" s="7"/>
      <c r="HK18" s="26"/>
      <c r="HL18" s="11"/>
      <c r="HM18" s="16"/>
      <c r="HN18" s="125"/>
      <c r="HO18" s="206"/>
      <c r="HP18" s="205"/>
      <c r="HQ18" s="205"/>
      <c r="HR18" s="205"/>
      <c r="HS18" s="205"/>
      <c r="HT18" s="205"/>
      <c r="HU18" s="26"/>
      <c r="HV18" s="11"/>
      <c r="HW18" s="16"/>
      <c r="HX18" s="125"/>
      <c r="HY18" s="22"/>
      <c r="HZ18" s="7"/>
      <c r="IA18" s="7"/>
      <c r="IB18" s="7"/>
      <c r="IC18" s="7"/>
      <c r="ID18" s="7"/>
      <c r="IE18" s="26"/>
      <c r="IF18" s="11"/>
      <c r="IG18" s="16"/>
      <c r="IH18" s="125"/>
      <c r="II18" s="22"/>
      <c r="IJ18" s="7"/>
      <c r="IK18" s="7"/>
      <c r="IL18" s="7"/>
      <c r="IM18" s="7"/>
      <c r="IN18" s="7"/>
      <c r="IO18" s="26"/>
      <c r="IP18" s="11"/>
      <c r="IQ18" s="16"/>
      <c r="IR18" s="125"/>
      <c r="IS18" s="206"/>
      <c r="IT18" s="205"/>
      <c r="IU18" s="205"/>
      <c r="IV18" s="205"/>
      <c r="IW18" s="205"/>
      <c r="IX18" s="205"/>
      <c r="IY18" s="26"/>
      <c r="IZ18" s="11"/>
      <c r="JA18" s="16"/>
      <c r="JB18" s="125"/>
      <c r="JC18" s="206"/>
      <c r="JD18" s="205"/>
      <c r="JE18" s="205"/>
      <c r="JF18" s="205"/>
      <c r="JG18" s="205"/>
      <c r="JH18" s="205"/>
      <c r="JI18" s="26"/>
      <c r="JJ18" s="11"/>
      <c r="JK18" s="16"/>
      <c r="JL18" s="125"/>
      <c r="JM18" s="22"/>
      <c r="JN18" s="7"/>
      <c r="JO18" s="7"/>
      <c r="JP18" s="7"/>
      <c r="JQ18" s="7"/>
      <c r="JR18" s="7"/>
      <c r="JS18" s="26"/>
      <c r="JT18" s="11"/>
      <c r="JU18" s="16"/>
      <c r="JV18" s="134"/>
      <c r="KF18" s="134"/>
      <c r="KP18" s="134"/>
      <c r="KZ18" s="134"/>
      <c r="LJ18" s="134"/>
      <c r="LT18" s="134"/>
    </row>
    <row xmlns:x14ac="http://schemas.microsoft.com/office/spreadsheetml/2009/9/ac" r="19" s="2" customFormat="true" x14ac:dyDescent="0.25">
      <c r="A19" s="418" t="str">
        <f ca="true">IF(ISBLANK('Data Summary'!A21),"",'Data Summary'!A21)</f>
        <v>CIV_2017_UIS</v>
      </c>
      <c r="B19" s="125"/>
      <c r="C19" s="22"/>
      <c r="D19" s="7"/>
      <c r="E19" s="7"/>
      <c r="F19" s="67"/>
      <c r="G19" s="7"/>
      <c r="H19" s="7"/>
      <c r="I19" s="26"/>
      <c r="J19" s="11"/>
      <c r="K19" s="16"/>
      <c r="L19" s="125"/>
      <c r="M19" s="22"/>
      <c r="N19" s="7"/>
      <c r="O19" s="7"/>
      <c r="P19" s="67"/>
      <c r="Q19" s="7"/>
      <c r="R19" s="7"/>
      <c r="S19" s="26"/>
      <c r="T19" s="11"/>
      <c r="U19" s="16"/>
      <c r="V19" s="125"/>
      <c r="W19" s="22"/>
      <c r="X19" s="7"/>
      <c r="Y19" s="7"/>
      <c r="Z19" s="67"/>
      <c r="AA19" s="7"/>
      <c r="AB19" s="7"/>
      <c r="AC19" s="26"/>
      <c r="AD19" s="11"/>
      <c r="AE19" s="16"/>
      <c r="AF19" s="125"/>
      <c r="AG19" s="22"/>
      <c r="AH19" s="7"/>
      <c r="AI19" s="7"/>
      <c r="AJ19" s="67"/>
      <c r="AK19" s="7"/>
      <c r="AL19" s="7"/>
      <c r="AM19" s="26"/>
      <c r="AN19" s="11"/>
      <c r="AO19" s="16"/>
      <c r="AP19" s="125"/>
      <c r="AQ19" s="22"/>
      <c r="AR19" s="7"/>
      <c r="AS19" s="7"/>
      <c r="AT19" s="7"/>
      <c r="AU19" s="7"/>
      <c r="AV19" s="7"/>
      <c r="AW19" s="26"/>
      <c r="AX19" s="11"/>
      <c r="AY19" s="16"/>
      <c r="AZ19" s="125"/>
      <c r="BA19" s="22"/>
      <c r="BB19" s="7"/>
      <c r="BC19" s="7"/>
      <c r="BD19" s="67"/>
      <c r="BE19" s="7"/>
      <c r="BF19" s="7"/>
      <c r="BG19" s="26"/>
      <c r="BH19" s="11"/>
      <c r="BI19" s="16"/>
      <c r="BJ19" s="125"/>
      <c r="BK19" s="22"/>
      <c r="BL19" s="7"/>
      <c r="BM19" s="7"/>
      <c r="BN19" s="67"/>
      <c r="BO19" s="7"/>
      <c r="BP19" s="7"/>
      <c r="BQ19" s="26"/>
      <c r="BR19" s="11"/>
      <c r="BS19" s="16"/>
      <c r="BT19" s="125"/>
      <c r="BU19" s="22"/>
      <c r="BV19" s="7"/>
      <c r="BW19" s="7"/>
      <c r="BX19" s="67"/>
      <c r="BY19" s="7"/>
      <c r="BZ19" s="7"/>
      <c r="CA19" s="26"/>
      <c r="CB19" s="11"/>
      <c r="CC19" s="16"/>
      <c r="CD19" s="125"/>
      <c r="CE19" s="22"/>
      <c r="CF19" s="7"/>
      <c r="CG19" s="7"/>
      <c r="CH19" s="67"/>
      <c r="CI19" s="7"/>
      <c r="CJ19" s="7"/>
      <c r="CK19" s="26"/>
      <c r="CL19" s="11"/>
      <c r="CM19" s="16"/>
      <c r="CN19" s="125"/>
      <c r="CO19" s="22"/>
      <c r="CP19" s="7"/>
      <c r="CQ19" s="7"/>
      <c r="CR19" s="67"/>
      <c r="CS19" s="7"/>
      <c r="CT19" s="7"/>
      <c r="CU19" s="26"/>
      <c r="CV19" s="11"/>
      <c r="CW19" s="16"/>
      <c r="CX19" s="125"/>
      <c r="CY19" s="22"/>
      <c r="CZ19" s="7"/>
      <c r="DA19" s="7"/>
      <c r="DB19" s="7"/>
      <c r="DC19" s="7"/>
      <c r="DD19" s="7"/>
      <c r="DE19" s="26"/>
      <c r="DF19" s="11"/>
      <c r="DG19" s="16"/>
      <c r="DH19" s="125"/>
      <c r="DI19" s="22"/>
      <c r="DJ19" s="7"/>
      <c r="DK19" s="7"/>
      <c r="DL19" s="67"/>
      <c r="DM19" s="7"/>
      <c r="DN19" s="7"/>
      <c r="DO19" s="26"/>
      <c r="DP19" s="11"/>
      <c r="DQ19" s="16"/>
      <c r="DR19" s="125"/>
      <c r="DS19" s="22"/>
      <c r="DT19" s="7"/>
      <c r="DU19" s="7"/>
      <c r="DV19" s="7"/>
      <c r="DW19" s="7"/>
      <c r="DX19" s="7"/>
      <c r="DY19" s="26"/>
      <c r="DZ19" s="11"/>
      <c r="EA19" s="16"/>
      <c r="EB19" s="125"/>
      <c r="EC19" s="22"/>
      <c r="ED19" s="7"/>
      <c r="EE19" s="7"/>
      <c r="EF19" s="67"/>
      <c r="EG19" s="7"/>
      <c r="EH19" s="7"/>
      <c r="EI19" s="26"/>
      <c r="EJ19" s="11"/>
      <c r="EK19" s="16"/>
      <c r="EL19" s="125"/>
      <c r="EM19" s="22"/>
      <c r="EN19" s="7"/>
      <c r="EO19" s="7"/>
      <c r="EP19" s="7"/>
      <c r="EQ19" s="7"/>
      <c r="ER19" s="7"/>
      <c r="ES19" s="26"/>
      <c r="ET19" s="11"/>
      <c r="EU19" s="16"/>
      <c r="EV19" s="125"/>
      <c r="EW19" s="22"/>
      <c r="EX19" s="7"/>
      <c r="EY19" s="7"/>
      <c r="EZ19" s="7"/>
      <c r="FA19" s="7"/>
      <c r="FB19" s="7"/>
      <c r="FC19" s="26"/>
      <c r="FD19" s="11"/>
      <c r="FE19" s="16"/>
      <c r="FF19" s="125"/>
      <c r="FG19" s="206"/>
      <c r="FH19" s="205"/>
      <c r="FI19" s="205"/>
      <c r="FJ19" s="205"/>
      <c r="FK19" s="205"/>
      <c r="FL19" s="205"/>
      <c r="FM19" s="26"/>
      <c r="FN19" s="11"/>
      <c r="FO19" s="16"/>
      <c r="FP19" s="125"/>
      <c r="FQ19" s="22"/>
      <c r="FR19" s="7"/>
      <c r="FS19" s="7"/>
      <c r="FT19" s="7"/>
      <c r="FU19" s="7"/>
      <c r="FV19" s="7"/>
      <c r="FW19" s="26"/>
      <c r="FX19" s="11"/>
      <c r="FY19" s="16"/>
      <c r="FZ19" s="125"/>
      <c r="GA19" s="22"/>
      <c r="GB19" s="7"/>
      <c r="GC19" s="7"/>
      <c r="GD19" s="7"/>
      <c r="GE19" s="7"/>
      <c r="GF19" s="7"/>
      <c r="GG19" s="26"/>
      <c r="GH19" s="11"/>
      <c r="GI19" s="16"/>
      <c r="GJ19" s="125"/>
      <c r="GK19" s="22"/>
      <c r="GL19" s="7"/>
      <c r="GM19" s="7"/>
      <c r="GN19" s="7"/>
      <c r="GO19" s="7"/>
      <c r="GP19" s="7"/>
      <c r="GQ19" s="26"/>
      <c r="GR19" s="11"/>
      <c r="GS19" s="16"/>
      <c r="GT19" s="125"/>
      <c r="GU19" s="206"/>
      <c r="GV19" s="205"/>
      <c r="GW19" s="205"/>
      <c r="GX19" s="205"/>
      <c r="GY19" s="205"/>
      <c r="GZ19" s="205"/>
      <c r="HA19" s="26"/>
      <c r="HB19" s="11"/>
      <c r="HC19" s="16"/>
      <c r="HD19" s="125"/>
      <c r="HE19" s="22"/>
      <c r="HF19" s="7"/>
      <c r="HG19" s="7"/>
      <c r="HH19" s="7"/>
      <c r="HI19" s="7"/>
      <c r="HJ19" s="7"/>
      <c r="HK19" s="26"/>
      <c r="HL19" s="11"/>
      <c r="HM19" s="16"/>
      <c r="HN19" s="125"/>
      <c r="HO19" s="206"/>
      <c r="HP19" s="205"/>
      <c r="HQ19" s="205"/>
      <c r="HR19" s="205"/>
      <c r="HS19" s="205"/>
      <c r="HT19" s="205"/>
      <c r="HU19" s="26"/>
      <c r="HV19" s="11"/>
      <c r="HW19" s="16"/>
      <c r="HX19" s="125"/>
      <c r="HY19" s="22"/>
      <c r="HZ19" s="7"/>
      <c r="IA19" s="7"/>
      <c r="IB19" s="7"/>
      <c r="IC19" s="7"/>
      <c r="ID19" s="7"/>
      <c r="IE19" s="26"/>
      <c r="IF19" s="11"/>
      <c r="IG19" s="16"/>
      <c r="IH19" s="125"/>
      <c r="II19" s="22"/>
      <c r="IJ19" s="7"/>
      <c r="IK19" s="7"/>
      <c r="IL19" s="7"/>
      <c r="IM19" s="7"/>
      <c r="IN19" s="7"/>
      <c r="IO19" s="26"/>
      <c r="IP19" s="11"/>
      <c r="IQ19" s="16"/>
      <c r="IR19" s="125"/>
      <c r="IS19" s="206"/>
      <c r="IT19" s="205"/>
      <c r="IU19" s="205"/>
      <c r="IV19" s="205"/>
      <c r="IW19" s="205"/>
      <c r="IX19" s="205"/>
      <c r="IY19" s="26"/>
      <c r="IZ19" s="11"/>
      <c r="JA19" s="16"/>
      <c r="JB19" s="125"/>
      <c r="JC19" s="206"/>
      <c r="JD19" s="205"/>
      <c r="JE19" s="205"/>
      <c r="JF19" s="205"/>
      <c r="JG19" s="205"/>
      <c r="JH19" s="205"/>
      <c r="JI19" s="26"/>
      <c r="JJ19" s="11"/>
      <c r="JK19" s="16"/>
      <c r="JL19" s="125"/>
      <c r="JM19" s="22"/>
      <c r="JN19" s="7"/>
      <c r="JO19" s="7"/>
      <c r="JP19" s="7"/>
      <c r="JQ19" s="7"/>
      <c r="JR19" s="7"/>
      <c r="JS19" s="26"/>
      <c r="JT19" s="11"/>
      <c r="JU19" s="16"/>
      <c r="JV19" s="134"/>
      <c r="KF19" s="134"/>
      <c r="KP19" s="134"/>
      <c r="KZ19" s="134"/>
      <c r="LJ19" s="134"/>
      <c r="LT19" s="134"/>
    </row>
    <row xmlns:x14ac="http://schemas.microsoft.com/office/spreadsheetml/2009/9/ac" r="20" s="2" customFormat="true" x14ac:dyDescent="0.25">
      <c r="A20" s="418" t="str">
        <f ca="true">IF(ISBLANK('Data Summary'!A22),"",'Data Summary'!A22)</f>
        <v>CIV_2018_EMIS</v>
      </c>
      <c r="B20" s="125"/>
      <c r="C20" s="21"/>
      <c r="D20" s="7"/>
      <c r="E20" s="67"/>
      <c r="F20" s="67"/>
      <c r="G20" s="7"/>
      <c r="H20" s="7"/>
      <c r="I20" s="26"/>
      <c r="J20" s="11"/>
      <c r="K20" s="16"/>
      <c r="L20" s="125"/>
      <c r="M20" s="21"/>
      <c r="N20" s="7"/>
      <c r="O20" s="67"/>
      <c r="P20" s="67"/>
      <c r="Q20" s="7"/>
      <c r="R20" s="7"/>
      <c r="S20" s="26"/>
      <c r="T20" s="11"/>
      <c r="U20" s="16"/>
      <c r="V20" s="125"/>
      <c r="W20" s="21"/>
      <c r="X20" s="7"/>
      <c r="Y20" s="67"/>
      <c r="Z20" s="67"/>
      <c r="AA20" s="7"/>
      <c r="AB20" s="7"/>
      <c r="AC20" s="26"/>
      <c r="AD20" s="11"/>
      <c r="AE20" s="16"/>
      <c r="AF20" s="125"/>
      <c r="AG20" s="21"/>
      <c r="AH20" s="7"/>
      <c r="AI20" s="67"/>
      <c r="AJ20" s="67"/>
      <c r="AK20" s="7"/>
      <c r="AL20" s="7"/>
      <c r="AM20" s="26"/>
      <c r="AN20" s="11"/>
      <c r="AO20" s="16"/>
      <c r="AP20" s="125"/>
      <c r="AQ20" s="21"/>
      <c r="AR20" s="7"/>
      <c r="AS20" s="67"/>
      <c r="AT20" s="67"/>
      <c r="AU20" s="7"/>
      <c r="AV20" s="7"/>
      <c r="AW20" s="26"/>
      <c r="AX20" s="11"/>
      <c r="AY20" s="16"/>
      <c r="AZ20" s="125"/>
      <c r="BA20" s="21"/>
      <c r="BB20" s="7"/>
      <c r="BC20" s="67"/>
      <c r="BD20" s="67"/>
      <c r="BE20" s="7"/>
      <c r="BF20" s="7"/>
      <c r="BG20" s="26"/>
      <c r="BH20" s="11"/>
      <c r="BI20" s="16"/>
      <c r="BJ20" s="125"/>
      <c r="BK20" s="21"/>
      <c r="BL20" s="7"/>
      <c r="BM20" s="67"/>
      <c r="BN20" s="67"/>
      <c r="BO20" s="7"/>
      <c r="BP20" s="7"/>
      <c r="BQ20" s="26"/>
      <c r="BR20" s="11"/>
      <c r="BS20" s="16"/>
      <c r="BT20" s="125"/>
      <c r="BU20" s="21"/>
      <c r="BV20" s="7"/>
      <c r="BW20" s="67"/>
      <c r="BX20" s="67"/>
      <c r="BY20" s="7"/>
      <c r="BZ20" s="7"/>
      <c r="CA20" s="26"/>
      <c r="CB20" s="11"/>
      <c r="CC20" s="16"/>
      <c r="CD20" s="125"/>
      <c r="CE20" s="21"/>
      <c r="CF20" s="7"/>
      <c r="CG20" s="67"/>
      <c r="CH20" s="67"/>
      <c r="CI20" s="7"/>
      <c r="CJ20" s="7"/>
      <c r="CK20" s="26"/>
      <c r="CL20" s="11"/>
      <c r="CM20" s="16"/>
      <c r="CN20" s="125"/>
      <c r="CO20" s="21"/>
      <c r="CP20" s="7"/>
      <c r="CQ20" s="67"/>
      <c r="CR20" s="67"/>
      <c r="CS20" s="7"/>
      <c r="CT20" s="7"/>
      <c r="CU20" s="26"/>
      <c r="CV20" s="11"/>
      <c r="CW20" s="16"/>
      <c r="CX20" s="125"/>
      <c r="CY20" s="21"/>
      <c r="CZ20" s="7"/>
      <c r="DA20" s="67"/>
      <c r="DB20" s="67"/>
      <c r="DC20" s="7"/>
      <c r="DD20" s="7"/>
      <c r="DE20" s="26"/>
      <c r="DF20" s="11"/>
      <c r="DG20" s="16"/>
      <c r="DH20" s="125"/>
      <c r="DI20" s="21"/>
      <c r="DJ20" s="7"/>
      <c r="DK20" s="67"/>
      <c r="DL20" s="67"/>
      <c r="DM20" s="7"/>
      <c r="DN20" s="7"/>
      <c r="DO20" s="26"/>
      <c r="DP20" s="11"/>
      <c r="DQ20" s="16"/>
      <c r="DR20" s="125"/>
      <c r="DS20" s="21"/>
      <c r="DT20" s="7"/>
      <c r="DU20" s="67"/>
      <c r="DV20" s="67"/>
      <c r="DW20" s="7"/>
      <c r="DX20" s="7"/>
      <c r="DY20" s="26"/>
      <c r="DZ20" s="11"/>
      <c r="EA20" s="16"/>
      <c r="EB20" s="125"/>
      <c r="EC20" s="21"/>
      <c r="ED20" s="7"/>
      <c r="EE20" s="67"/>
      <c r="EF20" s="67"/>
      <c r="EG20" s="7"/>
      <c r="EH20" s="7"/>
      <c r="EI20" s="26"/>
      <c r="EJ20" s="11"/>
      <c r="EK20" s="16"/>
      <c r="EL20" s="125"/>
      <c r="EM20" s="21"/>
      <c r="EN20" s="7"/>
      <c r="EO20" s="67"/>
      <c r="EP20" s="67"/>
      <c r="EQ20" s="7"/>
      <c r="ER20" s="7"/>
      <c r="ES20" s="26"/>
      <c r="ET20" s="11"/>
      <c r="EU20" s="16"/>
      <c r="EV20" s="125"/>
      <c r="EW20" s="21"/>
      <c r="EX20" s="7"/>
      <c r="EY20" s="67"/>
      <c r="EZ20" s="67"/>
      <c r="FA20" s="7"/>
      <c r="FB20" s="7"/>
      <c r="FC20" s="26"/>
      <c r="FD20" s="11"/>
      <c r="FE20" s="16"/>
      <c r="FF20" s="125"/>
      <c r="FG20" s="21"/>
      <c r="FH20" s="205"/>
      <c r="FI20" s="67"/>
      <c r="FJ20" s="67"/>
      <c r="FK20" s="205"/>
      <c r="FL20" s="205"/>
      <c r="FM20" s="26"/>
      <c r="FN20" s="11"/>
      <c r="FO20" s="16"/>
      <c r="FP20" s="125"/>
      <c r="FQ20" s="21"/>
      <c r="FR20" s="7"/>
      <c r="FS20" s="67"/>
      <c r="FT20" s="67"/>
      <c r="FU20" s="7"/>
      <c r="FV20" s="7"/>
      <c r="FW20" s="26"/>
      <c r="FX20" s="11"/>
      <c r="FY20" s="16"/>
      <c r="FZ20" s="125"/>
      <c r="GA20" s="21"/>
      <c r="GB20" s="7"/>
      <c r="GC20" s="67"/>
      <c r="GD20" s="67"/>
      <c r="GE20" s="7"/>
      <c r="GF20" s="7"/>
      <c r="GG20" s="26"/>
      <c r="GH20" s="11"/>
      <c r="GI20" s="16"/>
      <c r="GJ20" s="125"/>
      <c r="GK20" s="21"/>
      <c r="GL20" s="7"/>
      <c r="GM20" s="67"/>
      <c r="GN20" s="67"/>
      <c r="GO20" s="7"/>
      <c r="GP20" s="7"/>
      <c r="GQ20" s="26"/>
      <c r="GR20" s="11"/>
      <c r="GS20" s="16"/>
      <c r="GT20" s="125"/>
      <c r="GU20" s="21"/>
      <c r="GV20" s="205"/>
      <c r="GW20" s="67"/>
      <c r="GX20" s="67"/>
      <c r="GY20" s="205"/>
      <c r="GZ20" s="205"/>
      <c r="HA20" s="26"/>
      <c r="HB20" s="11"/>
      <c r="HC20" s="16"/>
      <c r="HD20" s="125"/>
      <c r="HE20" s="21"/>
      <c r="HF20" s="7"/>
      <c r="HG20" s="67"/>
      <c r="HH20" s="67"/>
      <c r="HI20" s="7"/>
      <c r="HJ20" s="7"/>
      <c r="HK20" s="26"/>
      <c r="HL20" s="11"/>
      <c r="HM20" s="16"/>
      <c r="HN20" s="125"/>
      <c r="HO20" s="21"/>
      <c r="HP20" s="205"/>
      <c r="HQ20" s="67"/>
      <c r="HR20" s="67"/>
      <c r="HS20" s="205"/>
      <c r="HT20" s="205"/>
      <c r="HU20" s="26"/>
      <c r="HV20" s="11"/>
      <c r="HW20" s="16"/>
      <c r="HX20" s="125"/>
      <c r="HY20" s="21"/>
      <c r="HZ20" s="7"/>
      <c r="IA20" s="67"/>
      <c r="IB20" s="67"/>
      <c r="IC20" s="7"/>
      <c r="ID20" s="7"/>
      <c r="IE20" s="26"/>
      <c r="IF20" s="11"/>
      <c r="IG20" s="16"/>
      <c r="IH20" s="125"/>
      <c r="II20" s="21"/>
      <c r="IJ20" s="7"/>
      <c r="IK20" s="67"/>
      <c r="IL20" s="67"/>
      <c r="IM20" s="7"/>
      <c r="IN20" s="7"/>
      <c r="IO20" s="26"/>
      <c r="IP20" s="11"/>
      <c r="IQ20" s="16"/>
      <c r="IR20" s="125"/>
      <c r="IS20" s="21"/>
      <c r="IT20" s="205"/>
      <c r="IU20" s="67"/>
      <c r="IV20" s="67"/>
      <c r="IW20" s="205"/>
      <c r="IX20" s="205"/>
      <c r="IY20" s="26"/>
      <c r="IZ20" s="11"/>
      <c r="JA20" s="16"/>
      <c r="JB20" s="125"/>
      <c r="JC20" s="21"/>
      <c r="JD20" s="205"/>
      <c r="JE20" s="67"/>
      <c r="JF20" s="67"/>
      <c r="JG20" s="205"/>
      <c r="JH20" s="205"/>
      <c r="JI20" s="26"/>
      <c r="JJ20" s="11"/>
      <c r="JK20" s="16"/>
      <c r="JL20" s="125"/>
      <c r="JM20" s="21"/>
      <c r="JN20" s="7"/>
      <c r="JO20" s="67"/>
      <c r="JP20" s="67"/>
      <c r="JQ20" s="7"/>
      <c r="JR20" s="7"/>
      <c r="JS20" s="26"/>
      <c r="JT20" s="11"/>
      <c r="JU20" s="16"/>
      <c r="JV20" s="134"/>
      <c r="KF20" s="134"/>
      <c r="KP20" s="134"/>
      <c r="KZ20" s="134"/>
      <c r="LJ20" s="134"/>
      <c r="LT20" s="134"/>
    </row>
    <row xmlns:x14ac="http://schemas.microsoft.com/office/spreadsheetml/2009/9/ac" r="21" s="2" customFormat="true" x14ac:dyDescent="0.25">
      <c r="A21" s="418" t="str">
        <f ca="true">IF(ISBLANK('Data Summary'!A23),"",'Data Summary'!A23)</f>
        <v>CIV_2018_UIS</v>
      </c>
      <c r="B21" s="125"/>
      <c r="C21" s="21"/>
      <c r="D21" s="67"/>
      <c r="E21" s="67"/>
      <c r="F21" s="67"/>
      <c r="G21" s="67"/>
      <c r="H21" s="67"/>
      <c r="I21" s="68"/>
      <c r="J21" s="11"/>
      <c r="K21" s="16"/>
      <c r="L21" s="125"/>
      <c r="M21" s="21"/>
      <c r="N21" s="67"/>
      <c r="O21" s="67"/>
      <c r="P21" s="67"/>
      <c r="Q21" s="67"/>
      <c r="R21" s="67"/>
      <c r="S21" s="68"/>
      <c r="T21" s="11"/>
      <c r="U21" s="16"/>
      <c r="V21" s="125"/>
      <c r="W21" s="21"/>
      <c r="X21" s="67"/>
      <c r="Y21" s="67"/>
      <c r="Z21" s="67"/>
      <c r="AA21" s="67"/>
      <c r="AB21" s="67"/>
      <c r="AC21" s="68"/>
      <c r="AD21" s="11"/>
      <c r="AE21" s="16"/>
      <c r="AF21" s="125"/>
      <c r="AG21" s="21"/>
      <c r="AH21" s="67"/>
      <c r="AI21" s="67"/>
      <c r="AJ21" s="67"/>
      <c r="AK21" s="67"/>
      <c r="AL21" s="67"/>
      <c r="AM21" s="68"/>
      <c r="AN21" s="11"/>
      <c r="AO21" s="16"/>
      <c r="AP21" s="125"/>
      <c r="AQ21" s="21"/>
      <c r="AR21" s="67"/>
      <c r="AS21" s="67"/>
      <c r="AT21" s="67"/>
      <c r="AU21" s="67"/>
      <c r="AV21" s="67"/>
      <c r="AW21" s="68"/>
      <c r="AX21" s="11"/>
      <c r="AY21" s="16"/>
      <c r="AZ21" s="125"/>
      <c r="BA21" s="21"/>
      <c r="BB21" s="67"/>
      <c r="BC21" s="67"/>
      <c r="BD21" s="67"/>
      <c r="BE21" s="67"/>
      <c r="BF21" s="67"/>
      <c r="BG21" s="68"/>
      <c r="BH21" s="11"/>
      <c r="BI21" s="16"/>
      <c r="BJ21" s="125"/>
      <c r="BK21" s="21"/>
      <c r="BL21" s="67"/>
      <c r="BM21" s="67"/>
      <c r="BN21" s="67"/>
      <c r="BO21" s="67"/>
      <c r="BP21" s="67"/>
      <c r="BQ21" s="68"/>
      <c r="BR21" s="11"/>
      <c r="BS21" s="16"/>
      <c r="BT21" s="125"/>
      <c r="BU21" s="21"/>
      <c r="BV21" s="67"/>
      <c r="BW21" s="67"/>
      <c r="BX21" s="67"/>
      <c r="BY21" s="67"/>
      <c r="BZ21" s="67"/>
      <c r="CA21" s="68"/>
      <c r="CB21" s="11"/>
      <c r="CC21" s="16"/>
      <c r="CD21" s="125"/>
      <c r="CE21" s="21"/>
      <c r="CF21" s="67"/>
      <c r="CG21" s="67"/>
      <c r="CH21" s="67"/>
      <c r="CI21" s="67"/>
      <c r="CJ21" s="67"/>
      <c r="CK21" s="68"/>
      <c r="CL21" s="11"/>
      <c r="CM21" s="16"/>
      <c r="CN21" s="125"/>
      <c r="CO21" s="21"/>
      <c r="CP21" s="67"/>
      <c r="CQ21" s="67"/>
      <c r="CR21" s="67"/>
      <c r="CS21" s="67"/>
      <c r="CT21" s="67"/>
      <c r="CU21" s="68"/>
      <c r="CV21" s="11"/>
      <c r="CW21" s="16"/>
      <c r="CX21" s="125"/>
      <c r="CY21" s="21"/>
      <c r="CZ21" s="67"/>
      <c r="DA21" s="67"/>
      <c r="DB21" s="67"/>
      <c r="DC21" s="67"/>
      <c r="DD21" s="67"/>
      <c r="DE21" s="68"/>
      <c r="DF21" s="11"/>
      <c r="DG21" s="16"/>
      <c r="DH21" s="125"/>
      <c r="DI21" s="21"/>
      <c r="DJ21" s="67"/>
      <c r="DK21" s="67"/>
      <c r="DL21" s="67"/>
      <c r="DM21" s="67"/>
      <c r="DN21" s="67"/>
      <c r="DO21" s="68"/>
      <c r="DP21" s="11"/>
      <c r="DQ21" s="16"/>
      <c r="DR21" s="125"/>
      <c r="DS21" s="21"/>
      <c r="DT21" s="67"/>
      <c r="DU21" s="67"/>
      <c r="DV21" s="67"/>
      <c r="DW21" s="67"/>
      <c r="DX21" s="67"/>
      <c r="DY21" s="68"/>
      <c r="DZ21" s="11"/>
      <c r="EA21" s="16"/>
      <c r="EB21" s="125"/>
      <c r="EC21" s="21"/>
      <c r="ED21" s="67"/>
      <c r="EE21" s="67"/>
      <c r="EF21" s="67"/>
      <c r="EG21" s="67"/>
      <c r="EH21" s="67"/>
      <c r="EI21" s="68"/>
      <c r="EJ21" s="11"/>
      <c r="EK21" s="16"/>
      <c r="EL21" s="125"/>
      <c r="EM21" s="21"/>
      <c r="EN21" s="67"/>
      <c r="EO21" s="67"/>
      <c r="EP21" s="67"/>
      <c r="EQ21" s="67"/>
      <c r="ER21" s="67"/>
      <c r="ES21" s="68"/>
      <c r="ET21" s="11"/>
      <c r="EU21" s="16"/>
      <c r="EV21" s="125"/>
      <c r="EW21" s="21"/>
      <c r="EX21" s="67"/>
      <c r="EY21" s="67"/>
      <c r="EZ21" s="67"/>
      <c r="FA21" s="67"/>
      <c r="FB21" s="67"/>
      <c r="FC21" s="68"/>
      <c r="FD21" s="11"/>
      <c r="FE21" s="16"/>
      <c r="FF21" s="125"/>
      <c r="FG21" s="21"/>
      <c r="FH21" s="67"/>
      <c r="FI21" s="67"/>
      <c r="FJ21" s="67"/>
      <c r="FK21" s="67"/>
      <c r="FL21" s="67"/>
      <c r="FM21" s="68"/>
      <c r="FN21" s="11"/>
      <c r="FO21" s="16"/>
      <c r="FP21" s="125"/>
      <c r="FQ21" s="21"/>
      <c r="FR21" s="67"/>
      <c r="FS21" s="67"/>
      <c r="FT21" s="67"/>
      <c r="FU21" s="67"/>
      <c r="FV21" s="67"/>
      <c r="FW21" s="68"/>
      <c r="FX21" s="11"/>
      <c r="FY21" s="16"/>
      <c r="FZ21" s="125"/>
      <c r="GA21" s="21"/>
      <c r="GB21" s="67"/>
      <c r="GC21" s="67"/>
      <c r="GD21" s="67"/>
      <c r="GE21" s="67"/>
      <c r="GF21" s="67"/>
      <c r="GG21" s="68"/>
      <c r="GH21" s="11"/>
      <c r="GI21" s="16"/>
      <c r="GJ21" s="125"/>
      <c r="GK21" s="21"/>
      <c r="GL21" s="67"/>
      <c r="GM21" s="67"/>
      <c r="GN21" s="67"/>
      <c r="GO21" s="67"/>
      <c r="GP21" s="67"/>
      <c r="GQ21" s="68"/>
      <c r="GR21" s="11"/>
      <c r="GS21" s="16"/>
      <c r="GT21" s="125"/>
      <c r="GU21" s="21"/>
      <c r="GV21" s="67"/>
      <c r="GW21" s="67"/>
      <c r="GX21" s="67"/>
      <c r="GY21" s="67"/>
      <c r="GZ21" s="67"/>
      <c r="HA21" s="68"/>
      <c r="HB21" s="11"/>
      <c r="HC21" s="16"/>
      <c r="HD21" s="125"/>
      <c r="HE21" s="21"/>
      <c r="HF21" s="67"/>
      <c r="HG21" s="67"/>
      <c r="HH21" s="67"/>
      <c r="HI21" s="67"/>
      <c r="HJ21" s="67"/>
      <c r="HK21" s="68"/>
      <c r="HL21" s="11"/>
      <c r="HM21" s="16"/>
      <c r="HN21" s="125"/>
      <c r="HO21" s="21"/>
      <c r="HP21" s="67"/>
      <c r="HQ21" s="67"/>
      <c r="HR21" s="67"/>
      <c r="HS21" s="67"/>
      <c r="HT21" s="67"/>
      <c r="HU21" s="68"/>
      <c r="HV21" s="11"/>
      <c r="HW21" s="16"/>
      <c r="HX21" s="125"/>
      <c r="HY21" s="21"/>
      <c r="HZ21" s="67"/>
      <c r="IA21" s="67"/>
      <c r="IB21" s="67"/>
      <c r="IC21" s="67"/>
      <c r="ID21" s="67"/>
      <c r="IE21" s="68"/>
      <c r="IF21" s="11"/>
      <c r="IG21" s="16"/>
      <c r="IH21" s="125"/>
      <c r="II21" s="21"/>
      <c r="IJ21" s="67"/>
      <c r="IK21" s="67"/>
      <c r="IL21" s="67"/>
      <c r="IM21" s="67"/>
      <c r="IN21" s="67"/>
      <c r="IO21" s="68"/>
      <c r="IP21" s="11"/>
      <c r="IQ21" s="16"/>
      <c r="IR21" s="125"/>
      <c r="IS21" s="21"/>
      <c r="IT21" s="67"/>
      <c r="IU21" s="67"/>
      <c r="IV21" s="67"/>
      <c r="IW21" s="67"/>
      <c r="IX21" s="67"/>
      <c r="IY21" s="68"/>
      <c r="IZ21" s="11"/>
      <c r="JA21" s="16"/>
      <c r="JB21" s="125"/>
      <c r="JC21" s="21"/>
      <c r="JD21" s="67"/>
      <c r="JE21" s="67"/>
      <c r="JF21" s="67"/>
      <c r="JG21" s="67"/>
      <c r="JH21" s="67"/>
      <c r="JI21" s="68"/>
      <c r="JJ21" s="11"/>
      <c r="JK21" s="16"/>
      <c r="JL21" s="125"/>
      <c r="JM21" s="21"/>
      <c r="JN21" s="67"/>
      <c r="JO21" s="67"/>
      <c r="JP21" s="67"/>
      <c r="JQ21" s="67"/>
      <c r="JR21" s="67"/>
      <c r="JS21" s="68"/>
      <c r="JT21" s="11"/>
      <c r="JU21" s="16"/>
      <c r="JV21" s="134"/>
      <c r="KF21" s="134"/>
      <c r="KP21" s="134"/>
      <c r="KZ21" s="134"/>
      <c r="LJ21" s="134"/>
      <c r="LT21" s="134"/>
    </row>
    <row xmlns:x14ac="http://schemas.microsoft.com/office/spreadsheetml/2009/9/ac" r="22" s="2" customFormat="true" x14ac:dyDescent="0.25">
      <c r="A22" s="418" t="str">
        <f ca="true">IF(ISBLANK('Data Summary'!A24),"",'Data Summary'!A24)</f>
        <v>CIV_2019_UIS</v>
      </c>
      <c r="B22" s="125"/>
      <c r="C22" s="21"/>
      <c r="D22" s="67"/>
      <c r="E22" s="67"/>
      <c r="F22" s="67"/>
      <c r="G22" s="67"/>
      <c r="H22" s="67"/>
      <c r="I22" s="68"/>
      <c r="J22" s="11"/>
      <c r="K22" s="16"/>
      <c r="L22" s="125"/>
      <c r="M22" s="21"/>
      <c r="N22" s="67"/>
      <c r="O22" s="67"/>
      <c r="P22" s="67"/>
      <c r="Q22" s="67"/>
      <c r="R22" s="67"/>
      <c r="S22" s="68"/>
      <c r="T22" s="11"/>
      <c r="U22" s="16"/>
      <c r="V22" s="125"/>
      <c r="W22" s="21"/>
      <c r="X22" s="67"/>
      <c r="Y22" s="67"/>
      <c r="Z22" s="67"/>
      <c r="AA22" s="67"/>
      <c r="AB22" s="67"/>
      <c r="AC22" s="68"/>
      <c r="AD22" s="11"/>
      <c r="AE22" s="16"/>
      <c r="AF22" s="125"/>
      <c r="AG22" s="21"/>
      <c r="AH22" s="67"/>
      <c r="AI22" s="67"/>
      <c r="AJ22" s="67"/>
      <c r="AK22" s="67"/>
      <c r="AL22" s="67"/>
      <c r="AM22" s="68"/>
      <c r="AN22" s="11"/>
      <c r="AO22" s="16"/>
      <c r="AP22" s="125"/>
      <c r="AQ22" s="21"/>
      <c r="AR22" s="67"/>
      <c r="AS22" s="67"/>
      <c r="AT22" s="67"/>
      <c r="AU22" s="67"/>
      <c r="AV22" s="67"/>
      <c r="AW22" s="68"/>
      <c r="AX22" s="11"/>
      <c r="AY22" s="16"/>
      <c r="AZ22" s="125"/>
      <c r="BA22" s="21"/>
      <c r="BB22" s="67"/>
      <c r="BC22" s="67"/>
      <c r="BD22" s="67"/>
      <c r="BE22" s="67"/>
      <c r="BF22" s="67"/>
      <c r="BG22" s="68"/>
      <c r="BH22" s="11"/>
      <c r="BI22" s="16"/>
      <c r="BJ22" s="125"/>
      <c r="BK22" s="21"/>
      <c r="BL22" s="67"/>
      <c r="BM22" s="67"/>
      <c r="BN22" s="67"/>
      <c r="BO22" s="67"/>
      <c r="BP22" s="67"/>
      <c r="BQ22" s="68"/>
      <c r="BR22" s="11"/>
      <c r="BS22" s="16"/>
      <c r="BT22" s="125"/>
      <c r="BU22" s="21"/>
      <c r="BV22" s="67"/>
      <c r="BW22" s="67"/>
      <c r="BX22" s="67"/>
      <c r="BY22" s="67"/>
      <c r="BZ22" s="67"/>
      <c r="CA22" s="68"/>
      <c r="CB22" s="11"/>
      <c r="CC22" s="16"/>
      <c r="CD22" s="125"/>
      <c r="CE22" s="21"/>
      <c r="CF22" s="67"/>
      <c r="CG22" s="67"/>
      <c r="CH22" s="67"/>
      <c r="CI22" s="67"/>
      <c r="CJ22" s="67"/>
      <c r="CK22" s="68"/>
      <c r="CL22" s="11"/>
      <c r="CM22" s="16"/>
      <c r="CN22" s="125"/>
      <c r="CO22" s="21"/>
      <c r="CP22" s="67"/>
      <c r="CQ22" s="67"/>
      <c r="CR22" s="67"/>
      <c r="CS22" s="67"/>
      <c r="CT22" s="67"/>
      <c r="CU22" s="68"/>
      <c r="CV22" s="11"/>
      <c r="CW22" s="16"/>
      <c r="CX22" s="125"/>
      <c r="CY22" s="21"/>
      <c r="CZ22" s="67"/>
      <c r="DA22" s="67"/>
      <c r="DB22" s="67"/>
      <c r="DC22" s="67"/>
      <c r="DD22" s="67"/>
      <c r="DE22" s="68"/>
      <c r="DF22" s="11"/>
      <c r="DG22" s="16"/>
      <c r="DH22" s="125"/>
      <c r="DI22" s="21"/>
      <c r="DJ22" s="67"/>
      <c r="DK22" s="67"/>
      <c r="DL22" s="67"/>
      <c r="DM22" s="67"/>
      <c r="DN22" s="67"/>
      <c r="DO22" s="68"/>
      <c r="DP22" s="11"/>
      <c r="DQ22" s="16"/>
      <c r="DR22" s="125"/>
      <c r="DS22" s="21"/>
      <c r="DT22" s="67"/>
      <c r="DU22" s="67"/>
      <c r="DV22" s="67"/>
      <c r="DW22" s="67"/>
      <c r="DX22" s="67"/>
      <c r="DY22" s="68"/>
      <c r="DZ22" s="11"/>
      <c r="EA22" s="16"/>
      <c r="EB22" s="125"/>
      <c r="EC22" s="21"/>
      <c r="ED22" s="67"/>
      <c r="EE22" s="67"/>
      <c r="EF22" s="67"/>
      <c r="EG22" s="67"/>
      <c r="EH22" s="67"/>
      <c r="EI22" s="68"/>
      <c r="EJ22" s="11"/>
      <c r="EK22" s="16"/>
      <c r="EL22" s="125"/>
      <c r="EM22" s="21"/>
      <c r="EN22" s="67"/>
      <c r="EO22" s="67"/>
      <c r="EP22" s="67"/>
      <c r="EQ22" s="67"/>
      <c r="ER22" s="67"/>
      <c r="ES22" s="68"/>
      <c r="ET22" s="11"/>
      <c r="EU22" s="16"/>
      <c r="EV22" s="125"/>
      <c r="EW22" s="21"/>
      <c r="EX22" s="67"/>
      <c r="EY22" s="67"/>
      <c r="EZ22" s="67"/>
      <c r="FA22" s="67"/>
      <c r="FB22" s="67"/>
      <c r="FC22" s="68"/>
      <c r="FD22" s="11"/>
      <c r="FE22" s="16"/>
      <c r="FF22" s="125"/>
      <c r="FG22" s="21"/>
      <c r="FH22" s="67"/>
      <c r="FI22" s="67"/>
      <c r="FJ22" s="67"/>
      <c r="FK22" s="67"/>
      <c r="FL22" s="67"/>
      <c r="FM22" s="68"/>
      <c r="FN22" s="11"/>
      <c r="FO22" s="16"/>
      <c r="FP22" s="125"/>
      <c r="FQ22" s="21"/>
      <c r="FR22" s="67"/>
      <c r="FS22" s="67"/>
      <c r="FT22" s="67"/>
      <c r="FU22" s="67"/>
      <c r="FV22" s="67"/>
      <c r="FW22" s="68"/>
      <c r="FX22" s="11"/>
      <c r="FY22" s="16"/>
      <c r="FZ22" s="125"/>
      <c r="GA22" s="21"/>
      <c r="GB22" s="67"/>
      <c r="GC22" s="67"/>
      <c r="GD22" s="67"/>
      <c r="GE22" s="67"/>
      <c r="GF22" s="67"/>
      <c r="GG22" s="68"/>
      <c r="GH22" s="11"/>
      <c r="GI22" s="16"/>
      <c r="GJ22" s="125"/>
      <c r="GK22" s="21"/>
      <c r="GL22" s="67"/>
      <c r="GM22" s="67"/>
      <c r="GN22" s="67"/>
      <c r="GO22" s="67"/>
      <c r="GP22" s="67"/>
      <c r="GQ22" s="68"/>
      <c r="GR22" s="11"/>
      <c r="GS22" s="16"/>
      <c r="GT22" s="125"/>
      <c r="GU22" s="21"/>
      <c r="GV22" s="67"/>
      <c r="GW22" s="67"/>
      <c r="GX22" s="67"/>
      <c r="GY22" s="67"/>
      <c r="GZ22" s="67"/>
      <c r="HA22" s="68"/>
      <c r="HB22" s="11"/>
      <c r="HC22" s="16"/>
      <c r="HD22" s="125"/>
      <c r="HE22" s="21"/>
      <c r="HF22" s="67"/>
      <c r="HG22" s="67"/>
      <c r="HH22" s="67"/>
      <c r="HI22" s="67"/>
      <c r="HJ22" s="67"/>
      <c r="HK22" s="68"/>
      <c r="HL22" s="11"/>
      <c r="HM22" s="16"/>
      <c r="HN22" s="125"/>
      <c r="HO22" s="21"/>
      <c r="HP22" s="67"/>
      <c r="HQ22" s="67"/>
      <c r="HR22" s="67"/>
      <c r="HS22" s="67"/>
      <c r="HT22" s="67"/>
      <c r="HU22" s="68"/>
      <c r="HV22" s="11"/>
      <c r="HW22" s="16"/>
      <c r="HX22" s="125"/>
      <c r="HY22" s="21"/>
      <c r="HZ22" s="67"/>
      <c r="IA22" s="67"/>
      <c r="IB22" s="67"/>
      <c r="IC22" s="67"/>
      <c r="ID22" s="67"/>
      <c r="IE22" s="68"/>
      <c r="IF22" s="11"/>
      <c r="IG22" s="16"/>
      <c r="IH22" s="125"/>
      <c r="II22" s="21"/>
      <c r="IJ22" s="67"/>
      <c r="IK22" s="67"/>
      <c r="IL22" s="67"/>
      <c r="IM22" s="67"/>
      <c r="IN22" s="67"/>
      <c r="IO22" s="68"/>
      <c r="IP22" s="11"/>
      <c r="IQ22" s="16"/>
      <c r="IR22" s="125"/>
      <c r="IS22" s="21"/>
      <c r="IT22" s="67"/>
      <c r="IU22" s="67"/>
      <c r="IV22" s="67"/>
      <c r="IW22" s="67"/>
      <c r="IX22" s="67"/>
      <c r="IY22" s="68"/>
      <c r="IZ22" s="11"/>
      <c r="JA22" s="16"/>
      <c r="JB22" s="125"/>
      <c r="JC22" s="21"/>
      <c r="JD22" s="67"/>
      <c r="JE22" s="67"/>
      <c r="JF22" s="67"/>
      <c r="JG22" s="67"/>
      <c r="JH22" s="67"/>
      <c r="JI22" s="68"/>
      <c r="JJ22" s="11"/>
      <c r="JK22" s="16"/>
      <c r="JL22" s="125"/>
      <c r="JM22" s="21"/>
      <c r="JN22" s="67"/>
      <c r="JO22" s="67"/>
      <c r="JP22" s="67"/>
      <c r="JQ22" s="67"/>
      <c r="JR22" s="67"/>
      <c r="JS22" s="68"/>
      <c r="JT22" s="11"/>
      <c r="JU22" s="16"/>
      <c r="JV22" s="134"/>
      <c r="KF22" s="134"/>
      <c r="KP22" s="134"/>
      <c r="KZ22" s="134"/>
      <c r="LJ22" s="134"/>
      <c r="LT22" s="134"/>
    </row>
    <row xmlns:x14ac="http://schemas.microsoft.com/office/spreadsheetml/2009/9/ac" r="23" s="2" customFormat="true" x14ac:dyDescent="0.25">
      <c r="A23" s="418" t="str">
        <f ca="true">IF(ISBLANK('Data Summary'!A25),"",'Data Summary'!A25)</f>
        <v>CIV_2019_EMIS</v>
      </c>
      <c r="B23" s="125"/>
      <c r="C23" s="21"/>
      <c r="D23" s="67"/>
      <c r="E23" s="67"/>
      <c r="F23" s="67"/>
      <c r="G23" s="67"/>
      <c r="H23" s="67"/>
      <c r="I23" s="68"/>
      <c r="J23" s="11"/>
      <c r="K23" s="16"/>
      <c r="L23" s="125"/>
      <c r="M23" s="21"/>
      <c r="N23" s="67"/>
      <c r="O23" s="67"/>
      <c r="P23" s="67"/>
      <c r="Q23" s="67"/>
      <c r="R23" s="67"/>
      <c r="S23" s="68"/>
      <c r="T23" s="11"/>
      <c r="U23" s="16"/>
      <c r="V23" s="125"/>
      <c r="W23" s="21"/>
      <c r="X23" s="67"/>
      <c r="Y23" s="67"/>
      <c r="Z23" s="67"/>
      <c r="AA23" s="67"/>
      <c r="AB23" s="67"/>
      <c r="AC23" s="68"/>
      <c r="AD23" s="11"/>
      <c r="AE23" s="16"/>
      <c r="AF23" s="125"/>
      <c r="AG23" s="21"/>
      <c r="AH23" s="67"/>
      <c r="AI23" s="67"/>
      <c r="AJ23" s="67"/>
      <c r="AK23" s="67"/>
      <c r="AL23" s="67"/>
      <c r="AM23" s="68"/>
      <c r="AN23" s="11"/>
      <c r="AO23" s="16"/>
      <c r="AP23" s="125"/>
      <c r="AQ23" s="21"/>
      <c r="AR23" s="67"/>
      <c r="AS23" s="67"/>
      <c r="AT23" s="67"/>
      <c r="AU23" s="67"/>
      <c r="AV23" s="67"/>
      <c r="AW23" s="68"/>
      <c r="AX23" s="11"/>
      <c r="AY23" s="16"/>
      <c r="AZ23" s="125"/>
      <c r="BA23" s="21"/>
      <c r="BB23" s="67"/>
      <c r="BC23" s="67"/>
      <c r="BD23" s="67"/>
      <c r="BE23" s="67"/>
      <c r="BF23" s="67"/>
      <c r="BG23" s="68"/>
      <c r="BH23" s="11"/>
      <c r="BI23" s="16"/>
      <c r="BJ23" s="125"/>
      <c r="BK23" s="21"/>
      <c r="BL23" s="67"/>
      <c r="BM23" s="67"/>
      <c r="BN23" s="67"/>
      <c r="BO23" s="67"/>
      <c r="BP23" s="67"/>
      <c r="BQ23" s="68"/>
      <c r="BR23" s="11"/>
      <c r="BS23" s="16"/>
      <c r="BT23" s="125"/>
      <c r="BU23" s="21"/>
      <c r="BV23" s="67"/>
      <c r="BW23" s="67"/>
      <c r="BX23" s="67"/>
      <c r="BY23" s="67"/>
      <c r="BZ23" s="67"/>
      <c r="CA23" s="68"/>
      <c r="CB23" s="11"/>
      <c r="CC23" s="16"/>
      <c r="CD23" s="125"/>
      <c r="CE23" s="21"/>
      <c r="CF23" s="67"/>
      <c r="CG23" s="67"/>
      <c r="CH23" s="67"/>
      <c r="CI23" s="67"/>
      <c r="CJ23" s="67"/>
      <c r="CK23" s="68"/>
      <c r="CL23" s="11"/>
      <c r="CM23" s="16"/>
      <c r="CN23" s="125"/>
      <c r="CO23" s="21"/>
      <c r="CP23" s="67"/>
      <c r="CQ23" s="67"/>
      <c r="CR23" s="67"/>
      <c r="CS23" s="67"/>
      <c r="CT23" s="67"/>
      <c r="CU23" s="68"/>
      <c r="CV23" s="11"/>
      <c r="CW23" s="16"/>
      <c r="CX23" s="125"/>
      <c r="CY23" s="21"/>
      <c r="CZ23" s="67"/>
      <c r="DA23" s="67"/>
      <c r="DB23" s="67"/>
      <c r="DC23" s="67"/>
      <c r="DD23" s="67"/>
      <c r="DE23" s="68"/>
      <c r="DF23" s="11"/>
      <c r="DG23" s="16"/>
      <c r="DH23" s="125"/>
      <c r="DI23" s="21"/>
      <c r="DJ23" s="67"/>
      <c r="DK23" s="67"/>
      <c r="DL23" s="67"/>
      <c r="DM23" s="67"/>
      <c r="DN23" s="67"/>
      <c r="DO23" s="68"/>
      <c r="DP23" s="11"/>
      <c r="DQ23" s="16"/>
      <c r="DR23" s="125"/>
      <c r="DS23" s="21"/>
      <c r="DT23" s="67"/>
      <c r="DU23" s="67"/>
      <c r="DV23" s="67"/>
      <c r="DW23" s="67"/>
      <c r="DX23" s="67"/>
      <c r="DY23" s="68"/>
      <c r="DZ23" s="11"/>
      <c r="EA23" s="16"/>
      <c r="EB23" s="125"/>
      <c r="EC23" s="21"/>
      <c r="ED23" s="67"/>
      <c r="EE23" s="67"/>
      <c r="EF23" s="67"/>
      <c r="EG23" s="67"/>
      <c r="EH23" s="67"/>
      <c r="EI23" s="68"/>
      <c r="EJ23" s="11"/>
      <c r="EK23" s="16"/>
      <c r="EL23" s="125"/>
      <c r="EM23" s="21"/>
      <c r="EN23" s="67"/>
      <c r="EO23" s="67"/>
      <c r="EP23" s="67"/>
      <c r="EQ23" s="67"/>
      <c r="ER23" s="67"/>
      <c r="ES23" s="68"/>
      <c r="ET23" s="11"/>
      <c r="EU23" s="16"/>
      <c r="EV23" s="125"/>
      <c r="EW23" s="21"/>
      <c r="EX23" s="67"/>
      <c r="EY23" s="67"/>
      <c r="EZ23" s="67"/>
      <c r="FA23" s="67"/>
      <c r="FB23" s="67"/>
      <c r="FC23" s="68"/>
      <c r="FD23" s="11"/>
      <c r="FE23" s="16"/>
      <c r="FF23" s="125"/>
      <c r="FG23" s="21"/>
      <c r="FH23" s="67"/>
      <c r="FI23" s="67"/>
      <c r="FJ23" s="67"/>
      <c r="FK23" s="67"/>
      <c r="FL23" s="67"/>
      <c r="FM23" s="68"/>
      <c r="FN23" s="11"/>
      <c r="FO23" s="16"/>
      <c r="FP23" s="125"/>
      <c r="FQ23" s="21"/>
      <c r="FR23" s="67"/>
      <c r="FS23" s="67"/>
      <c r="FT23" s="67"/>
      <c r="FU23" s="67"/>
      <c r="FV23" s="67"/>
      <c r="FW23" s="68"/>
      <c r="FX23" s="11"/>
      <c r="FY23" s="16"/>
      <c r="FZ23" s="125"/>
      <c r="GA23" s="21"/>
      <c r="GB23" s="67"/>
      <c r="GC23" s="67"/>
      <c r="GD23" s="67"/>
      <c r="GE23" s="67"/>
      <c r="GF23" s="67"/>
      <c r="GG23" s="68"/>
      <c r="GH23" s="11"/>
      <c r="GI23" s="16"/>
      <c r="GJ23" s="125"/>
      <c r="GK23" s="21"/>
      <c r="GL23" s="67"/>
      <c r="GM23" s="67"/>
      <c r="GN23" s="67"/>
      <c r="GO23" s="67"/>
      <c r="GP23" s="67"/>
      <c r="GQ23" s="68"/>
      <c r="GR23" s="11"/>
      <c r="GS23" s="16"/>
      <c r="GT23" s="125"/>
      <c r="GU23" s="21"/>
      <c r="GV23" s="67"/>
      <c r="GW23" s="67"/>
      <c r="GX23" s="67"/>
      <c r="GY23" s="67"/>
      <c r="GZ23" s="67"/>
      <c r="HA23" s="68"/>
      <c r="HB23" s="11"/>
      <c r="HC23" s="16"/>
      <c r="HD23" s="125"/>
      <c r="HE23" s="21"/>
      <c r="HF23" s="67"/>
      <c r="HG23" s="67"/>
      <c r="HH23" s="67"/>
      <c r="HI23" s="67"/>
      <c r="HJ23" s="67"/>
      <c r="HK23" s="68"/>
      <c r="HL23" s="11"/>
      <c r="HM23" s="16"/>
      <c r="HN23" s="125"/>
      <c r="HO23" s="21"/>
      <c r="HP23" s="67"/>
      <c r="HQ23" s="67"/>
      <c r="HR23" s="67"/>
      <c r="HS23" s="67"/>
      <c r="HT23" s="67"/>
      <c r="HU23" s="68"/>
      <c r="HV23" s="11"/>
      <c r="HW23" s="16"/>
      <c r="HX23" s="125"/>
      <c r="HY23" s="21"/>
      <c r="HZ23" s="67"/>
      <c r="IA23" s="67"/>
      <c r="IB23" s="67"/>
      <c r="IC23" s="67"/>
      <c r="ID23" s="67"/>
      <c r="IE23" s="68"/>
      <c r="IF23" s="11"/>
      <c r="IG23" s="16"/>
      <c r="IH23" s="125"/>
      <c r="II23" s="21"/>
      <c r="IJ23" s="67"/>
      <c r="IK23" s="67"/>
      <c r="IL23" s="67"/>
      <c r="IM23" s="67"/>
      <c r="IN23" s="67"/>
      <c r="IO23" s="68"/>
      <c r="IP23" s="11"/>
      <c r="IQ23" s="16"/>
      <c r="IR23" s="125"/>
      <c r="IS23" s="21"/>
      <c r="IT23" s="67"/>
      <c r="IU23" s="67"/>
      <c r="IV23" s="67"/>
      <c r="IW23" s="67"/>
      <c r="IX23" s="67"/>
      <c r="IY23" s="68"/>
      <c r="IZ23" s="11"/>
      <c r="JA23" s="16"/>
      <c r="JB23" s="125"/>
      <c r="JC23" s="21"/>
      <c r="JD23" s="67"/>
      <c r="JE23" s="67"/>
      <c r="JF23" s="67"/>
      <c r="JG23" s="67"/>
      <c r="JH23" s="67"/>
      <c r="JI23" s="68"/>
      <c r="JJ23" s="11"/>
      <c r="JK23" s="16"/>
      <c r="JL23" s="125"/>
      <c r="JM23" s="21"/>
      <c r="JN23" s="67"/>
      <c r="JO23" s="67"/>
      <c r="JP23" s="67"/>
      <c r="JQ23" s="67"/>
      <c r="JR23" s="67"/>
      <c r="JS23" s="68"/>
      <c r="JT23" s="11"/>
      <c r="JU23" s="16"/>
      <c r="JV23" s="134"/>
      <c r="KF23" s="134"/>
      <c r="KP23" s="134"/>
      <c r="KZ23" s="134"/>
      <c r="LJ23" s="134"/>
      <c r="LT23" s="134"/>
    </row>
    <row xmlns:x14ac="http://schemas.microsoft.com/office/spreadsheetml/2009/9/ac" r="24" s="2" customFormat="true" x14ac:dyDescent="0.25">
      <c r="A24" s="418" t="str">
        <f ca="true">IF(ISBLANK('Data Summary'!A26),"",'Data Summary'!A26)</f>
        <v>CIV_2019_CEN</v>
      </c>
      <c r="B24" s="125"/>
      <c r="C24" s="21"/>
      <c r="D24" s="67"/>
      <c r="E24" s="67"/>
      <c r="F24" s="67"/>
      <c r="G24" s="67"/>
      <c r="H24" s="67"/>
      <c r="I24" s="68"/>
      <c r="J24" s="11"/>
      <c r="K24" s="16"/>
      <c r="L24" s="125"/>
      <c r="M24" s="21"/>
      <c r="N24" s="67"/>
      <c r="O24" s="67"/>
      <c r="P24" s="67"/>
      <c r="Q24" s="67"/>
      <c r="R24" s="67"/>
      <c r="S24" s="68"/>
      <c r="T24" s="11"/>
      <c r="U24" s="16"/>
      <c r="V24" s="125"/>
      <c r="W24" s="21"/>
      <c r="X24" s="67"/>
      <c r="Y24" s="67"/>
      <c r="Z24" s="67"/>
      <c r="AA24" s="67"/>
      <c r="AB24" s="67"/>
      <c r="AC24" s="68"/>
      <c r="AD24" s="11"/>
      <c r="AE24" s="16"/>
      <c r="AF24" s="125"/>
      <c r="AG24" s="21"/>
      <c r="AH24" s="67"/>
      <c r="AI24" s="67"/>
      <c r="AJ24" s="67"/>
      <c r="AK24" s="67"/>
      <c r="AL24" s="67"/>
      <c r="AM24" s="68"/>
      <c r="AN24" s="11"/>
      <c r="AO24" s="16"/>
      <c r="AP24" s="125"/>
      <c r="AQ24" s="21"/>
      <c r="AR24" s="67"/>
      <c r="AS24" s="67"/>
      <c r="AT24" s="67"/>
      <c r="AU24" s="67"/>
      <c r="AV24" s="67"/>
      <c r="AW24" s="68"/>
      <c r="AX24" s="11"/>
      <c r="AY24" s="16"/>
      <c r="AZ24" s="125"/>
      <c r="BA24" s="21"/>
      <c r="BB24" s="67"/>
      <c r="BC24" s="67"/>
      <c r="BD24" s="67"/>
      <c r="BE24" s="67"/>
      <c r="BF24" s="67"/>
      <c r="BG24" s="68"/>
      <c r="BH24" s="11"/>
      <c r="BI24" s="16"/>
      <c r="BJ24" s="125"/>
      <c r="BK24" s="21"/>
      <c r="BL24" s="67"/>
      <c r="BM24" s="67"/>
      <c r="BN24" s="67"/>
      <c r="BO24" s="67"/>
      <c r="BP24" s="67"/>
      <c r="BQ24" s="68"/>
      <c r="BR24" s="11"/>
      <c r="BS24" s="16"/>
      <c r="BT24" s="125"/>
      <c r="BU24" s="21"/>
      <c r="BV24" s="67"/>
      <c r="BW24" s="67"/>
      <c r="BX24" s="67"/>
      <c r="BY24" s="67"/>
      <c r="BZ24" s="67"/>
      <c r="CA24" s="68"/>
      <c r="CB24" s="11"/>
      <c r="CC24" s="16"/>
      <c r="CD24" s="125"/>
      <c r="CE24" s="21"/>
      <c r="CF24" s="67"/>
      <c r="CG24" s="67"/>
      <c r="CH24" s="67"/>
      <c r="CI24" s="67"/>
      <c r="CJ24" s="67"/>
      <c r="CK24" s="68"/>
      <c r="CL24" s="11"/>
      <c r="CM24" s="16"/>
      <c r="CN24" s="125"/>
      <c r="CO24" s="21"/>
      <c r="CP24" s="67"/>
      <c r="CQ24" s="67"/>
      <c r="CR24" s="67"/>
      <c r="CS24" s="67"/>
      <c r="CT24" s="67"/>
      <c r="CU24" s="68"/>
      <c r="CV24" s="11"/>
      <c r="CW24" s="16"/>
      <c r="CX24" s="125"/>
      <c r="CY24" s="21"/>
      <c r="CZ24" s="67"/>
      <c r="DA24" s="67"/>
      <c r="DB24" s="67"/>
      <c r="DC24" s="67"/>
      <c r="DD24" s="67"/>
      <c r="DE24" s="68"/>
      <c r="DF24" s="11"/>
      <c r="DG24" s="16"/>
      <c r="DH24" s="125"/>
      <c r="DI24" s="21"/>
      <c r="DJ24" s="67"/>
      <c r="DK24" s="67"/>
      <c r="DL24" s="67"/>
      <c r="DM24" s="67"/>
      <c r="DN24" s="67"/>
      <c r="DO24" s="68"/>
      <c r="DP24" s="11"/>
      <c r="DQ24" s="16"/>
      <c r="DR24" s="125"/>
      <c r="DS24" s="21"/>
      <c r="DT24" s="67"/>
      <c r="DU24" s="67"/>
      <c r="DV24" s="67"/>
      <c r="DW24" s="67"/>
      <c r="DX24" s="67"/>
      <c r="DY24" s="68"/>
      <c r="DZ24" s="11"/>
      <c r="EA24" s="16"/>
      <c r="EB24" s="125"/>
      <c r="EC24" s="21"/>
      <c r="ED24" s="67"/>
      <c r="EE24" s="67"/>
      <c r="EF24" s="67"/>
      <c r="EG24" s="67"/>
      <c r="EH24" s="67"/>
      <c r="EI24" s="68"/>
      <c r="EJ24" s="11"/>
      <c r="EK24" s="16"/>
      <c r="EL24" s="125"/>
      <c r="EM24" s="21"/>
      <c r="EN24" s="67"/>
      <c r="EO24" s="67"/>
      <c r="EP24" s="67"/>
      <c r="EQ24" s="67"/>
      <c r="ER24" s="67"/>
      <c r="ES24" s="68"/>
      <c r="ET24" s="11"/>
      <c r="EU24" s="16"/>
      <c r="EV24" s="125"/>
      <c r="EW24" s="21"/>
      <c r="EX24" s="67"/>
      <c r="EY24" s="67"/>
      <c r="EZ24" s="67"/>
      <c r="FA24" s="67"/>
      <c r="FB24" s="67"/>
      <c r="FC24" s="68"/>
      <c r="FD24" s="11"/>
      <c r="FE24" s="16"/>
      <c r="FF24" s="125"/>
      <c r="FG24" s="21"/>
      <c r="FH24" s="67"/>
      <c r="FI24" s="67"/>
      <c r="FJ24" s="67"/>
      <c r="FK24" s="67"/>
      <c r="FL24" s="67"/>
      <c r="FM24" s="68"/>
      <c r="FN24" s="11"/>
      <c r="FO24" s="16"/>
      <c r="FP24" s="125"/>
      <c r="FQ24" s="21"/>
      <c r="FR24" s="67"/>
      <c r="FS24" s="67"/>
      <c r="FT24" s="67"/>
      <c r="FU24" s="67"/>
      <c r="FV24" s="67"/>
      <c r="FW24" s="68"/>
      <c r="FX24" s="11"/>
      <c r="FY24" s="16"/>
      <c r="FZ24" s="125"/>
      <c r="GA24" s="21"/>
      <c r="GB24" s="67"/>
      <c r="GC24" s="67"/>
      <c r="GD24" s="67"/>
      <c r="GE24" s="67"/>
      <c r="GF24" s="67"/>
      <c r="GG24" s="68"/>
      <c r="GH24" s="11"/>
      <c r="GI24" s="16"/>
      <c r="GJ24" s="125"/>
      <c r="GK24" s="21"/>
      <c r="GL24" s="67"/>
      <c r="GM24" s="67"/>
      <c r="GN24" s="67"/>
      <c r="GO24" s="67"/>
      <c r="GP24" s="67"/>
      <c r="GQ24" s="68"/>
      <c r="GR24" s="11"/>
      <c r="GS24" s="16"/>
      <c r="GT24" s="125"/>
      <c r="GU24" s="21"/>
      <c r="GV24" s="67"/>
      <c r="GW24" s="67"/>
      <c r="GX24" s="67"/>
      <c r="GY24" s="67"/>
      <c r="GZ24" s="67"/>
      <c r="HA24" s="68"/>
      <c r="HB24" s="11"/>
      <c r="HC24" s="16"/>
      <c r="HD24" s="125"/>
      <c r="HE24" s="21"/>
      <c r="HF24" s="67"/>
      <c r="HG24" s="67"/>
      <c r="HH24" s="67"/>
      <c r="HI24" s="67"/>
      <c r="HJ24" s="67"/>
      <c r="HK24" s="68"/>
      <c r="HL24" s="11"/>
      <c r="HM24" s="16"/>
      <c r="HN24" s="125"/>
      <c r="HO24" s="21"/>
      <c r="HP24" s="67"/>
      <c r="HQ24" s="67"/>
      <c r="HR24" s="67"/>
      <c r="HS24" s="67"/>
      <c r="HT24" s="67"/>
      <c r="HU24" s="68"/>
      <c r="HV24" s="11"/>
      <c r="HW24" s="16"/>
      <c r="HX24" s="125"/>
      <c r="HY24" s="21"/>
      <c r="HZ24" s="67"/>
      <c r="IA24" s="67"/>
      <c r="IB24" s="67"/>
      <c r="IC24" s="67"/>
      <c r="ID24" s="67"/>
      <c r="IE24" s="68"/>
      <c r="IF24" s="11"/>
      <c r="IG24" s="16"/>
      <c r="IH24" s="125"/>
      <c r="II24" s="21"/>
      <c r="IJ24" s="67"/>
      <c r="IK24" s="67"/>
      <c r="IL24" s="67"/>
      <c r="IM24" s="67"/>
      <c r="IN24" s="67"/>
      <c r="IO24" s="68"/>
      <c r="IP24" s="11"/>
      <c r="IQ24" s="16"/>
      <c r="IR24" s="125"/>
      <c r="IS24" s="21"/>
      <c r="IT24" s="67"/>
      <c r="IU24" s="67"/>
      <c r="IV24" s="67"/>
      <c r="IW24" s="67"/>
      <c r="IX24" s="67"/>
      <c r="IY24" s="68"/>
      <c r="IZ24" s="11"/>
      <c r="JA24" s="16"/>
      <c r="JB24" s="125"/>
      <c r="JC24" s="21"/>
      <c r="JD24" s="67"/>
      <c r="JE24" s="67"/>
      <c r="JF24" s="67"/>
      <c r="JG24" s="67"/>
      <c r="JH24" s="67"/>
      <c r="JI24" s="68"/>
      <c r="JJ24" s="11"/>
      <c r="JK24" s="16"/>
      <c r="JL24" s="125"/>
      <c r="JM24" s="21"/>
      <c r="JN24" s="67"/>
      <c r="JO24" s="67"/>
      <c r="JP24" s="67"/>
      <c r="JQ24" s="67"/>
      <c r="JR24" s="67"/>
      <c r="JS24" s="68"/>
      <c r="JT24" s="11"/>
      <c r="JU24" s="16"/>
      <c r="JV24" s="134"/>
      <c r="KF24" s="134"/>
      <c r="KP24" s="134"/>
      <c r="KZ24" s="134"/>
      <c r="LJ24" s="134"/>
      <c r="LT24" s="134"/>
    </row>
    <row xmlns:x14ac="http://schemas.microsoft.com/office/spreadsheetml/2009/9/ac" r="25" s="2" customFormat="true" x14ac:dyDescent="0.25">
      <c r="A25" s="418" t="str">
        <f ca="true">IF(ISBLANK('Data Summary'!A27),"",'Data Summary'!A27)</f>
        <v>CIV_2020_EMIS</v>
      </c>
      <c r="B25" s="125"/>
      <c r="C25" s="21"/>
      <c r="D25" s="67"/>
      <c r="E25" s="67"/>
      <c r="F25" s="67"/>
      <c r="G25" s="67"/>
      <c r="H25" s="67"/>
      <c r="I25" s="68"/>
      <c r="J25" s="11"/>
      <c r="K25" s="16"/>
      <c r="L25" s="125"/>
      <c r="M25" s="21"/>
      <c r="N25" s="67"/>
      <c r="O25" s="67"/>
      <c r="P25" s="67"/>
      <c r="Q25" s="67"/>
      <c r="R25" s="67"/>
      <c r="S25" s="68"/>
      <c r="T25" s="11"/>
      <c r="U25" s="16"/>
      <c r="V25" s="125"/>
      <c r="W25" s="21"/>
      <c r="X25" s="67"/>
      <c r="Y25" s="67"/>
      <c r="Z25" s="67"/>
      <c r="AA25" s="67"/>
      <c r="AB25" s="67"/>
      <c r="AC25" s="68"/>
      <c r="AD25" s="11"/>
      <c r="AE25" s="16"/>
      <c r="AF25" s="125"/>
      <c r="AG25" s="21"/>
      <c r="AH25" s="67"/>
      <c r="AI25" s="67"/>
      <c r="AJ25" s="67"/>
      <c r="AK25" s="67"/>
      <c r="AL25" s="67"/>
      <c r="AM25" s="68"/>
      <c r="AN25" s="11"/>
      <c r="AO25" s="16"/>
      <c r="AP25" s="125"/>
      <c r="AQ25" s="21"/>
      <c r="AR25" s="67"/>
      <c r="AS25" s="67"/>
      <c r="AT25" s="67"/>
      <c r="AU25" s="67"/>
      <c r="AV25" s="67"/>
      <c r="AW25" s="68"/>
      <c r="AX25" s="11"/>
      <c r="AY25" s="16"/>
      <c r="AZ25" s="125"/>
      <c r="BA25" s="21"/>
      <c r="BB25" s="67"/>
      <c r="BC25" s="67"/>
      <c r="BD25" s="67"/>
      <c r="BE25" s="67"/>
      <c r="BF25" s="67"/>
      <c r="BG25" s="68"/>
      <c r="BH25" s="11"/>
      <c r="BI25" s="16"/>
      <c r="BJ25" s="125"/>
      <c r="BK25" s="21"/>
      <c r="BL25" s="67"/>
      <c r="BM25" s="67"/>
      <c r="BN25" s="67"/>
      <c r="BO25" s="67"/>
      <c r="BP25" s="67"/>
      <c r="BQ25" s="68"/>
      <c r="BR25" s="11"/>
      <c r="BS25" s="16"/>
      <c r="BT25" s="125"/>
      <c r="BU25" s="21"/>
      <c r="BV25" s="67"/>
      <c r="BW25" s="67"/>
      <c r="BX25" s="67"/>
      <c r="BY25" s="67"/>
      <c r="BZ25" s="67"/>
      <c r="CA25" s="68"/>
      <c r="CB25" s="11"/>
      <c r="CC25" s="16"/>
      <c r="CD25" s="125"/>
      <c r="CE25" s="21"/>
      <c r="CF25" s="67"/>
      <c r="CG25" s="67"/>
      <c r="CH25" s="67"/>
      <c r="CI25" s="67"/>
      <c r="CJ25" s="67"/>
      <c r="CK25" s="68"/>
      <c r="CL25" s="11"/>
      <c r="CM25" s="16"/>
      <c r="CN25" s="125"/>
      <c r="CO25" s="21"/>
      <c r="CP25" s="67"/>
      <c r="CQ25" s="67"/>
      <c r="CR25" s="67"/>
      <c r="CS25" s="67"/>
      <c r="CT25" s="67"/>
      <c r="CU25" s="68"/>
      <c r="CV25" s="11"/>
      <c r="CW25" s="16"/>
      <c r="CX25" s="125"/>
      <c r="CY25" s="21"/>
      <c r="CZ25" s="67"/>
      <c r="DA25" s="67"/>
      <c r="DB25" s="67"/>
      <c r="DC25" s="67"/>
      <c r="DD25" s="67"/>
      <c r="DE25" s="68"/>
      <c r="DF25" s="11"/>
      <c r="DG25" s="16"/>
      <c r="DH25" s="125"/>
      <c r="DI25" s="21"/>
      <c r="DJ25" s="67"/>
      <c r="DK25" s="67"/>
      <c r="DL25" s="67"/>
      <c r="DM25" s="67"/>
      <c r="DN25" s="67"/>
      <c r="DO25" s="68"/>
      <c r="DP25" s="11"/>
      <c r="DQ25" s="16"/>
      <c r="DR25" s="125"/>
      <c r="DS25" s="21"/>
      <c r="DT25" s="67"/>
      <c r="DU25" s="67"/>
      <c r="DV25" s="67"/>
      <c r="DW25" s="67"/>
      <c r="DX25" s="67"/>
      <c r="DY25" s="68"/>
      <c r="DZ25" s="11"/>
      <c r="EA25" s="16"/>
      <c r="EB25" s="125"/>
      <c r="EC25" s="21"/>
      <c r="ED25" s="67"/>
      <c r="EE25" s="67"/>
      <c r="EF25" s="67"/>
      <c r="EG25" s="67"/>
      <c r="EH25" s="67"/>
      <c r="EI25" s="68"/>
      <c r="EJ25" s="11"/>
      <c r="EK25" s="16"/>
      <c r="EL25" s="125"/>
      <c r="EM25" s="21"/>
      <c r="EN25" s="67"/>
      <c r="EO25" s="67"/>
      <c r="EP25" s="67"/>
      <c r="EQ25" s="67"/>
      <c r="ER25" s="67"/>
      <c r="ES25" s="68"/>
      <c r="ET25" s="11"/>
      <c r="EU25" s="16"/>
      <c r="EV25" s="125"/>
      <c r="EW25" s="21"/>
      <c r="EX25" s="67"/>
      <c r="EY25" s="67"/>
      <c r="EZ25" s="67"/>
      <c r="FA25" s="67"/>
      <c r="FB25" s="67"/>
      <c r="FC25" s="68"/>
      <c r="FD25" s="11"/>
      <c r="FE25" s="16"/>
      <c r="FF25" s="125"/>
      <c r="FG25" s="21"/>
      <c r="FH25" s="67"/>
      <c r="FI25" s="67"/>
      <c r="FJ25" s="67"/>
      <c r="FK25" s="67"/>
      <c r="FL25" s="67"/>
      <c r="FM25" s="68"/>
      <c r="FN25" s="11"/>
      <c r="FO25" s="16"/>
      <c r="FP25" s="125"/>
      <c r="FQ25" s="21"/>
      <c r="FR25" s="67"/>
      <c r="FS25" s="67"/>
      <c r="FT25" s="67"/>
      <c r="FU25" s="67"/>
      <c r="FV25" s="67"/>
      <c r="FW25" s="68"/>
      <c r="FX25" s="11"/>
      <c r="FY25" s="16"/>
      <c r="FZ25" s="125"/>
      <c r="GA25" s="21"/>
      <c r="GB25" s="67"/>
      <c r="GC25" s="67"/>
      <c r="GD25" s="67"/>
      <c r="GE25" s="67"/>
      <c r="GF25" s="67"/>
      <c r="GG25" s="68"/>
      <c r="GH25" s="11"/>
      <c r="GI25" s="16"/>
      <c r="GJ25" s="125"/>
      <c r="GK25" s="21"/>
      <c r="GL25" s="67"/>
      <c r="GM25" s="67"/>
      <c r="GN25" s="67"/>
      <c r="GO25" s="67"/>
      <c r="GP25" s="67"/>
      <c r="GQ25" s="68"/>
      <c r="GR25" s="11"/>
      <c r="GS25" s="16"/>
      <c r="GT25" s="125"/>
      <c r="GU25" s="21"/>
      <c r="GV25" s="67"/>
      <c r="GW25" s="67"/>
      <c r="GX25" s="67"/>
      <c r="GY25" s="67"/>
      <c r="GZ25" s="67"/>
      <c r="HA25" s="68"/>
      <c r="HB25" s="11"/>
      <c r="HC25" s="16"/>
      <c r="HD25" s="125"/>
      <c r="HE25" s="21"/>
      <c r="HF25" s="67"/>
      <c r="HG25" s="67"/>
      <c r="HH25" s="67"/>
      <c r="HI25" s="67"/>
      <c r="HJ25" s="67"/>
      <c r="HK25" s="68"/>
      <c r="HL25" s="11"/>
      <c r="HM25" s="16"/>
      <c r="HN25" s="125"/>
      <c r="HO25" s="21"/>
      <c r="HP25" s="67"/>
      <c r="HQ25" s="67"/>
      <c r="HR25" s="67"/>
      <c r="HS25" s="67"/>
      <c r="HT25" s="67"/>
      <c r="HU25" s="68"/>
      <c r="HV25" s="11"/>
      <c r="HW25" s="16"/>
      <c r="HX25" s="125"/>
      <c r="HY25" s="21"/>
      <c r="HZ25" s="67"/>
      <c r="IA25" s="67"/>
      <c r="IB25" s="67"/>
      <c r="IC25" s="67"/>
      <c r="ID25" s="67"/>
      <c r="IE25" s="68"/>
      <c r="IF25" s="11"/>
      <c r="IG25" s="16"/>
      <c r="IH25" s="125"/>
      <c r="II25" s="21"/>
      <c r="IJ25" s="67"/>
      <c r="IK25" s="67"/>
      <c r="IL25" s="67"/>
      <c r="IM25" s="67"/>
      <c r="IN25" s="67"/>
      <c r="IO25" s="68"/>
      <c r="IP25" s="11"/>
      <c r="IQ25" s="16"/>
      <c r="IR25" s="125"/>
      <c r="IS25" s="21"/>
      <c r="IT25" s="67"/>
      <c r="IU25" s="67"/>
      <c r="IV25" s="67"/>
      <c r="IW25" s="67"/>
      <c r="IX25" s="67"/>
      <c r="IY25" s="68"/>
      <c r="IZ25" s="11"/>
      <c r="JA25" s="16"/>
      <c r="JB25" s="125"/>
      <c r="JC25" s="21"/>
      <c r="JD25" s="67"/>
      <c r="JE25" s="67"/>
      <c r="JF25" s="67"/>
      <c r="JG25" s="67"/>
      <c r="JH25" s="67"/>
      <c r="JI25" s="68"/>
      <c r="JJ25" s="11"/>
      <c r="JK25" s="16"/>
      <c r="JL25" s="125"/>
      <c r="JM25" s="21"/>
      <c r="JN25" s="67"/>
      <c r="JO25" s="67"/>
      <c r="JP25" s="67"/>
      <c r="JQ25" s="67"/>
      <c r="JR25" s="67"/>
      <c r="JS25" s="68"/>
      <c r="JT25" s="11"/>
      <c r="JU25" s="16"/>
      <c r="JV25" s="134"/>
      <c r="KF25" s="134"/>
      <c r="KP25" s="134"/>
      <c r="KZ25" s="134"/>
      <c r="LJ25" s="134"/>
      <c r="LT25" s="134"/>
    </row>
    <row xmlns:x14ac="http://schemas.microsoft.com/office/spreadsheetml/2009/9/ac" r="26" s="2" customFormat="true" x14ac:dyDescent="0.25">
      <c r="A26" s="418" t="str">
        <f ca="true">IF(ISBLANK('Data Summary'!A28),"",'Data Summary'!A28)</f>
        <v>CIV_2020_CEN</v>
      </c>
      <c r="B26" s="125"/>
      <c r="C26" s="21"/>
      <c r="D26" s="6"/>
      <c r="E26" s="6"/>
      <c r="F26" s="6"/>
      <c r="G26" s="6"/>
      <c r="H26" s="6"/>
      <c r="I26" s="27"/>
      <c r="J26" s="11"/>
      <c r="K26" s="16"/>
      <c r="L26" s="125"/>
      <c r="M26" s="21"/>
      <c r="N26" s="6"/>
      <c r="O26" s="6"/>
      <c r="P26" s="6"/>
      <c r="Q26" s="6"/>
      <c r="R26" s="6"/>
      <c r="S26" s="27"/>
      <c r="T26" s="11"/>
      <c r="U26" s="16"/>
      <c r="V26" s="125"/>
      <c r="W26" s="21"/>
      <c r="X26" s="6"/>
      <c r="Y26" s="6"/>
      <c r="Z26" s="6"/>
      <c r="AA26" s="6"/>
      <c r="AB26" s="6"/>
      <c r="AC26" s="27"/>
      <c r="AD26" s="11"/>
      <c r="AE26" s="16"/>
      <c r="AF26" s="125"/>
      <c r="AG26" s="21"/>
      <c r="AH26" s="6"/>
      <c r="AI26" s="6"/>
      <c r="AJ26" s="6"/>
      <c r="AK26" s="6"/>
      <c r="AL26" s="6"/>
      <c r="AM26" s="27"/>
      <c r="AN26" s="11"/>
      <c r="AO26" s="16"/>
      <c r="AP26" s="125"/>
      <c r="AQ26" s="23"/>
      <c r="AR26" s="6"/>
      <c r="AS26" s="6"/>
      <c r="AT26" s="6"/>
      <c r="AU26" s="6"/>
      <c r="AV26" s="6"/>
      <c r="AW26" s="27"/>
      <c r="AX26" s="11"/>
      <c r="AY26" s="16"/>
      <c r="AZ26" s="125"/>
      <c r="BA26" s="21"/>
      <c r="BB26" s="6"/>
      <c r="BC26" s="6"/>
      <c r="BD26" s="6"/>
      <c r="BE26" s="6"/>
      <c r="BF26" s="6"/>
      <c r="BG26" s="27"/>
      <c r="BH26" s="11"/>
      <c r="BI26" s="16"/>
      <c r="BJ26" s="125"/>
      <c r="BK26" s="21"/>
      <c r="BL26" s="6"/>
      <c r="BM26" s="6"/>
      <c r="BN26" s="6"/>
      <c r="BO26" s="6"/>
      <c r="BP26" s="6"/>
      <c r="BQ26" s="27"/>
      <c r="BR26" s="11"/>
      <c r="BS26" s="16"/>
      <c r="BT26" s="125"/>
      <c r="BU26" s="21"/>
      <c r="BV26" s="6"/>
      <c r="BW26" s="6"/>
      <c r="BX26" s="6"/>
      <c r="BY26" s="6"/>
      <c r="BZ26" s="6"/>
      <c r="CA26" s="27"/>
      <c r="CB26" s="11"/>
      <c r="CC26" s="16"/>
      <c r="CD26" s="125"/>
      <c r="CE26" s="23"/>
      <c r="CF26" s="6"/>
      <c r="CG26" s="6"/>
      <c r="CH26" s="6"/>
      <c r="CI26" s="6"/>
      <c r="CJ26" s="6"/>
      <c r="CK26" s="27"/>
      <c r="CL26" s="11"/>
      <c r="CM26" s="16"/>
      <c r="CN26" s="125"/>
      <c r="CO26" s="21"/>
      <c r="CP26" s="6"/>
      <c r="CQ26" s="6"/>
      <c r="CR26" s="6"/>
      <c r="CS26" s="6"/>
      <c r="CT26" s="6"/>
      <c r="CU26" s="27"/>
      <c r="CV26" s="11"/>
      <c r="CW26" s="16"/>
      <c r="CX26" s="125"/>
      <c r="CY26" s="23"/>
      <c r="CZ26" s="6"/>
      <c r="DA26" s="6"/>
      <c r="DB26" s="6"/>
      <c r="DC26" s="6"/>
      <c r="DD26" s="6"/>
      <c r="DE26" s="27"/>
      <c r="DF26" s="11"/>
      <c r="DG26" s="16"/>
      <c r="DH26" s="125"/>
      <c r="DI26" s="21"/>
      <c r="DJ26" s="6"/>
      <c r="DK26" s="6"/>
      <c r="DL26" s="6"/>
      <c r="DM26" s="6"/>
      <c r="DN26" s="6"/>
      <c r="DO26" s="27"/>
      <c r="DP26" s="11"/>
      <c r="DQ26" s="16"/>
      <c r="DR26" s="125"/>
      <c r="DS26" s="23"/>
      <c r="DT26" s="6"/>
      <c r="DU26" s="6"/>
      <c r="DV26" s="6"/>
      <c r="DW26" s="6"/>
      <c r="DX26" s="6"/>
      <c r="DY26" s="27"/>
      <c r="DZ26" s="11"/>
      <c r="EA26" s="16"/>
      <c r="EB26" s="125"/>
      <c r="EC26" s="21"/>
      <c r="ED26" s="6"/>
      <c r="EE26" s="6"/>
      <c r="EF26" s="6"/>
      <c r="EG26" s="6"/>
      <c r="EH26" s="6"/>
      <c r="EI26" s="27"/>
      <c r="EJ26" s="11"/>
      <c r="EK26" s="16"/>
      <c r="EL26" s="125"/>
      <c r="EM26" s="23"/>
      <c r="EN26" s="6"/>
      <c r="EO26" s="6"/>
      <c r="EP26" s="6"/>
      <c r="EQ26" s="6"/>
      <c r="ER26" s="6"/>
      <c r="ES26" s="27"/>
      <c r="ET26" s="11"/>
      <c r="EU26" s="16"/>
      <c r="EV26" s="125"/>
      <c r="EW26" s="23"/>
      <c r="EX26" s="6"/>
      <c r="EY26" s="6"/>
      <c r="EZ26" s="6"/>
      <c r="FA26" s="6"/>
      <c r="FB26" s="6"/>
      <c r="FC26" s="27"/>
      <c r="FD26" s="11"/>
      <c r="FE26" s="16"/>
      <c r="FF26" s="125"/>
      <c r="FG26" s="23"/>
      <c r="FH26" s="6"/>
      <c r="FI26" s="6"/>
      <c r="FJ26" s="6"/>
      <c r="FK26" s="6"/>
      <c r="FL26" s="6"/>
      <c r="FM26" s="27"/>
      <c r="FN26" s="11"/>
      <c r="FO26" s="16"/>
      <c r="FP26" s="125"/>
      <c r="FQ26" s="23"/>
      <c r="FR26" s="6"/>
      <c r="FS26" s="6"/>
      <c r="FT26" s="6"/>
      <c r="FU26" s="6"/>
      <c r="FV26" s="6"/>
      <c r="FW26" s="27"/>
      <c r="FX26" s="11"/>
      <c r="FY26" s="16"/>
      <c r="FZ26" s="125"/>
      <c r="GA26" s="23"/>
      <c r="GB26" s="6"/>
      <c r="GC26" s="6"/>
      <c r="GD26" s="6"/>
      <c r="GE26" s="6"/>
      <c r="GF26" s="6"/>
      <c r="GG26" s="27"/>
      <c r="GH26" s="11"/>
      <c r="GI26" s="16"/>
      <c r="GJ26" s="125"/>
      <c r="GK26" s="23"/>
      <c r="GL26" s="6"/>
      <c r="GM26" s="6"/>
      <c r="GN26" s="6"/>
      <c r="GO26" s="6"/>
      <c r="GP26" s="6"/>
      <c r="GQ26" s="27"/>
      <c r="GR26" s="11"/>
      <c r="GS26" s="16"/>
      <c r="GT26" s="125"/>
      <c r="GU26" s="23"/>
      <c r="GV26" s="6"/>
      <c r="GW26" s="6"/>
      <c r="GX26" s="6"/>
      <c r="GY26" s="6"/>
      <c r="GZ26" s="6"/>
      <c r="HA26" s="27"/>
      <c r="HB26" s="11"/>
      <c r="HC26" s="16"/>
      <c r="HD26" s="125"/>
      <c r="HE26" s="23"/>
      <c r="HF26" s="6"/>
      <c r="HG26" s="6"/>
      <c r="HH26" s="6"/>
      <c r="HI26" s="6"/>
      <c r="HJ26" s="6"/>
      <c r="HK26" s="27"/>
      <c r="HL26" s="11"/>
      <c r="HM26" s="16"/>
      <c r="HN26" s="125"/>
      <c r="HO26" s="23"/>
      <c r="HP26" s="6"/>
      <c r="HQ26" s="6"/>
      <c r="HR26" s="6"/>
      <c r="HS26" s="6"/>
      <c r="HT26" s="6"/>
      <c r="HU26" s="27"/>
      <c r="HV26" s="11"/>
      <c r="HW26" s="16"/>
      <c r="HX26" s="125"/>
      <c r="HY26" s="23"/>
      <c r="HZ26" s="6"/>
      <c r="IA26" s="6"/>
      <c r="IB26" s="6"/>
      <c r="IC26" s="6"/>
      <c r="ID26" s="6"/>
      <c r="IE26" s="27"/>
      <c r="IF26" s="11"/>
      <c r="IG26" s="16"/>
      <c r="IH26" s="125"/>
      <c r="II26" s="23"/>
      <c r="IJ26" s="6"/>
      <c r="IK26" s="6"/>
      <c r="IL26" s="6"/>
      <c r="IM26" s="6"/>
      <c r="IN26" s="6"/>
      <c r="IO26" s="27"/>
      <c r="IP26" s="11"/>
      <c r="IQ26" s="16"/>
      <c r="IR26" s="125"/>
      <c r="IS26" s="23"/>
      <c r="IT26" s="6"/>
      <c r="IU26" s="6"/>
      <c r="IV26" s="6"/>
      <c r="IW26" s="6"/>
      <c r="IX26" s="6"/>
      <c r="IY26" s="27"/>
      <c r="IZ26" s="11"/>
      <c r="JA26" s="16"/>
      <c r="JB26" s="125"/>
      <c r="JC26" s="23"/>
      <c r="JD26" s="6"/>
      <c r="JE26" s="6"/>
      <c r="JF26" s="6"/>
      <c r="JG26" s="6"/>
      <c r="JH26" s="6"/>
      <c r="JI26" s="27"/>
      <c r="JJ26" s="11"/>
      <c r="JK26" s="16"/>
      <c r="JL26" s="125"/>
      <c r="JM26" s="23"/>
      <c r="JN26" s="6"/>
      <c r="JO26" s="6"/>
      <c r="JP26" s="6"/>
      <c r="JQ26" s="6"/>
      <c r="JR26" s="6"/>
      <c r="JS26" s="27"/>
      <c r="JT26" s="11"/>
      <c r="JU26" s="16"/>
      <c r="JV26" s="134"/>
      <c r="KF26" s="134"/>
      <c r="KP26" s="134"/>
      <c r="KZ26" s="134"/>
      <c r="LJ26" s="134"/>
      <c r="LT26" s="134"/>
    </row>
    <row xmlns:x14ac="http://schemas.microsoft.com/office/spreadsheetml/2009/9/ac" r="27" s="2" customFormat="true" ht="93" customHeight="true" x14ac:dyDescent="0.25">
      <c r="A27" s="418" t="str">
        <f ca="true">IF(ISBLANK('Data Summary'!A29),"",'Data Summary'!A29)</f>
        <v>CIV_2020_UIS</v>
      </c>
      <c r="B27" s="126" t="s">
        <v>12</v>
      </c>
      <c r="C27" s="601" t="s">
        <v>249</v>
      </c>
      <c r="D27" s="601"/>
      <c r="E27" s="601"/>
      <c r="F27" s="601"/>
      <c r="G27" s="601"/>
      <c r="H27" s="601"/>
      <c r="I27" s="602"/>
      <c r="J27" s="11"/>
      <c r="K27" s="16"/>
      <c r="L27" s="126" t="s">
        <v>12</v>
      </c>
      <c r="M27" s="601" t="s">
        <v>203</v>
      </c>
      <c r="N27" s="601"/>
      <c r="O27" s="601"/>
      <c r="P27" s="601"/>
      <c r="Q27" s="601"/>
      <c r="R27" s="601"/>
      <c r="S27" s="602"/>
      <c r="T27" s="11"/>
      <c r="U27" s="16"/>
      <c r="V27" s="126" t="s">
        <v>12</v>
      </c>
      <c r="W27" s="601" t="s">
        <v>204</v>
      </c>
      <c r="X27" s="601"/>
      <c r="Y27" s="601"/>
      <c r="Z27" s="601"/>
      <c r="AA27" s="601"/>
      <c r="AB27" s="601"/>
      <c r="AC27" s="602"/>
      <c r="AD27" s="11"/>
      <c r="AE27" s="16"/>
      <c r="AF27" s="126" t="s">
        <v>12</v>
      </c>
      <c r="AG27" s="601" t="s">
        <v>207</v>
      </c>
      <c r="AH27" s="601"/>
      <c r="AI27" s="601"/>
      <c r="AJ27" s="601"/>
      <c r="AK27" s="601"/>
      <c r="AL27" s="601"/>
      <c r="AM27" s="602"/>
      <c r="AN27" s="11"/>
      <c r="AO27" s="16"/>
      <c r="AP27" s="126" t="s">
        <v>12</v>
      </c>
      <c r="AQ27" s="601" t="s">
        <v>208</v>
      </c>
      <c r="AR27" s="601"/>
      <c r="AS27" s="601"/>
      <c r="AT27" s="601"/>
      <c r="AU27" s="601"/>
      <c r="AV27" s="601"/>
      <c r="AW27" s="602"/>
      <c r="AX27" s="11"/>
      <c r="AY27" s="16"/>
      <c r="AZ27" s="126" t="s">
        <v>12</v>
      </c>
      <c r="BA27" s="601" t="s">
        <v>206</v>
      </c>
      <c r="BB27" s="601"/>
      <c r="BC27" s="601"/>
      <c r="BD27" s="601"/>
      <c r="BE27" s="601"/>
      <c r="BF27" s="601"/>
      <c r="BG27" s="602"/>
      <c r="BH27" s="11"/>
      <c r="BI27" s="16"/>
      <c r="BJ27" s="126" t="s">
        <v>12</v>
      </c>
      <c r="BK27" s="603" t="s">
        <v>257</v>
      </c>
      <c r="BL27" s="612"/>
      <c r="BM27" s="612"/>
      <c r="BN27" s="612"/>
      <c r="BO27" s="612"/>
      <c r="BP27" s="612"/>
      <c r="BQ27" s="613"/>
      <c r="BR27" s="11"/>
      <c r="BS27" s="16"/>
      <c r="BT27" s="126" t="s">
        <v>12</v>
      </c>
      <c r="BU27" s="601" t="s">
        <v>209</v>
      </c>
      <c r="BV27" s="601"/>
      <c r="BW27" s="601"/>
      <c r="BX27" s="601"/>
      <c r="BY27" s="601"/>
      <c r="BZ27" s="601"/>
      <c r="CA27" s="602"/>
      <c r="CB27" s="11"/>
      <c r="CC27" s="16"/>
      <c r="CD27" s="126" t="s">
        <v>12</v>
      </c>
      <c r="CE27" s="603" t="s">
        <v>256</v>
      </c>
      <c r="CF27" s="603"/>
      <c r="CG27" s="603"/>
      <c r="CH27" s="603"/>
      <c r="CI27" s="603"/>
      <c r="CJ27" s="603"/>
      <c r="CK27" s="604"/>
      <c r="CL27" s="11"/>
      <c r="CM27" s="16"/>
      <c r="CN27" s="126" t="s">
        <v>12</v>
      </c>
      <c r="CO27" s="601" t="s">
        <v>215</v>
      </c>
      <c r="CP27" s="601"/>
      <c r="CQ27" s="601"/>
      <c r="CR27" s="601"/>
      <c r="CS27" s="601"/>
      <c r="CT27" s="601"/>
      <c r="CU27" s="602"/>
      <c r="CV27" s="11"/>
      <c r="CW27" s="16"/>
      <c r="CX27" s="126" t="s">
        <v>12</v>
      </c>
      <c r="CY27" s="603" t="s">
        <v>255</v>
      </c>
      <c r="CZ27" s="603"/>
      <c r="DA27" s="603"/>
      <c r="DB27" s="603"/>
      <c r="DC27" s="603"/>
      <c r="DD27" s="603"/>
      <c r="DE27" s="604"/>
      <c r="DF27" s="11"/>
      <c r="DG27" s="16"/>
      <c r="DH27" s="126" t="s">
        <v>12</v>
      </c>
      <c r="DI27" s="601" t="s">
        <v>211</v>
      </c>
      <c r="DJ27" s="601"/>
      <c r="DK27" s="601"/>
      <c r="DL27" s="601"/>
      <c r="DM27" s="601"/>
      <c r="DN27" s="601"/>
      <c r="DO27" s="602"/>
      <c r="DP27" s="11"/>
      <c r="DQ27" s="16"/>
      <c r="DR27" s="126" t="s">
        <v>12</v>
      </c>
      <c r="DS27" s="601" t="s">
        <v>185</v>
      </c>
      <c r="DT27" s="601"/>
      <c r="DU27" s="601"/>
      <c r="DV27" s="601"/>
      <c r="DW27" s="601"/>
      <c r="DX27" s="601"/>
      <c r="DY27" s="602"/>
      <c r="DZ27" s="11"/>
      <c r="EA27" s="16"/>
      <c r="EB27" s="126" t="s">
        <v>12</v>
      </c>
      <c r="EC27" s="601" t="s">
        <v>212</v>
      </c>
      <c r="ED27" s="601"/>
      <c r="EE27" s="601"/>
      <c r="EF27" s="601"/>
      <c r="EG27" s="601"/>
      <c r="EH27" s="601"/>
      <c r="EI27" s="602"/>
      <c r="EJ27" s="11"/>
      <c r="EK27" s="16"/>
      <c r="EL27" s="126" t="s">
        <v>12</v>
      </c>
      <c r="EM27" s="611" t="s">
        <v>337</v>
      </c>
      <c r="EN27" s="611"/>
      <c r="EO27" s="611"/>
      <c r="EP27" s="611"/>
      <c r="EQ27" s="611"/>
      <c r="ER27" s="611"/>
      <c r="ES27" s="610"/>
      <c r="ET27" s="11"/>
      <c r="EU27" s="16"/>
      <c r="EV27" s="126" t="s">
        <v>12</v>
      </c>
      <c r="EW27" s="601" t="s">
        <v>245</v>
      </c>
      <c r="EX27" s="601"/>
      <c r="EY27" s="601"/>
      <c r="EZ27" s="601"/>
      <c r="FA27" s="601"/>
      <c r="FB27" s="601"/>
      <c r="FC27" s="602"/>
      <c r="FD27" s="11"/>
      <c r="FE27" s="16"/>
      <c r="FF27" s="126" t="s">
        <v>12</v>
      </c>
      <c r="FG27" s="609"/>
      <c r="FH27" s="609"/>
      <c r="FI27" s="609"/>
      <c r="FJ27" s="609"/>
      <c r="FK27" s="609"/>
      <c r="FL27" s="609"/>
      <c r="FM27" s="610"/>
      <c r="FN27" s="11"/>
      <c r="FO27" s="16"/>
      <c r="FP27" s="126" t="s">
        <v>12</v>
      </c>
      <c r="FQ27" s="601" t="s">
        <v>246</v>
      </c>
      <c r="FR27" s="601"/>
      <c r="FS27" s="601"/>
      <c r="FT27" s="601"/>
      <c r="FU27" s="601"/>
      <c r="FV27" s="601"/>
      <c r="FW27" s="602"/>
      <c r="FX27" s="11"/>
      <c r="FY27" s="16"/>
      <c r="FZ27" s="126" t="s">
        <v>12</v>
      </c>
      <c r="GA27" s="601" t="s">
        <v>339</v>
      </c>
      <c r="GB27" s="601"/>
      <c r="GC27" s="601"/>
      <c r="GD27" s="601"/>
      <c r="GE27" s="601"/>
      <c r="GF27" s="601"/>
      <c r="GG27" s="602"/>
      <c r="GH27" s="11"/>
      <c r="GI27" s="16"/>
      <c r="GJ27" s="126" t="s">
        <v>12</v>
      </c>
      <c r="GK27" s="611" t="s">
        <v>331</v>
      </c>
      <c r="GL27" s="611"/>
      <c r="GM27" s="611"/>
      <c r="GN27" s="611"/>
      <c r="GO27" s="611"/>
      <c r="GP27" s="611"/>
      <c r="GQ27" s="610"/>
      <c r="GR27" s="11"/>
      <c r="GS27" s="16"/>
      <c r="GT27" s="126" t="s">
        <v>12</v>
      </c>
      <c r="GU27" s="609" t="s">
        <v>365</v>
      </c>
      <c r="GV27" s="609"/>
      <c r="GW27" s="609"/>
      <c r="GX27" s="609"/>
      <c r="GY27" s="609"/>
      <c r="GZ27" s="609"/>
      <c r="HA27" s="610"/>
      <c r="HB27" s="11"/>
      <c r="HC27" s="16"/>
      <c r="HD27" s="126" t="s">
        <v>12</v>
      </c>
      <c r="HE27" s="611" t="s">
        <v>333</v>
      </c>
      <c r="HF27" s="611"/>
      <c r="HG27" s="611"/>
      <c r="HH27" s="611"/>
      <c r="HI27" s="611"/>
      <c r="HJ27" s="611"/>
      <c r="HK27" s="610"/>
      <c r="HL27" s="11"/>
      <c r="HM27" s="16"/>
      <c r="HN27" s="126" t="s">
        <v>12</v>
      </c>
      <c r="HO27" s="609" t="s">
        <v>364</v>
      </c>
      <c r="HP27" s="609"/>
      <c r="HQ27" s="609"/>
      <c r="HR27" s="609"/>
      <c r="HS27" s="609"/>
      <c r="HT27" s="609"/>
      <c r="HU27" s="610"/>
      <c r="HV27" s="11"/>
      <c r="HW27" s="16"/>
      <c r="HX27" s="126" t="s">
        <v>12</v>
      </c>
      <c r="HY27" s="601" t="s">
        <v>339</v>
      </c>
      <c r="HZ27" s="601"/>
      <c r="IA27" s="601"/>
      <c r="IB27" s="601"/>
      <c r="IC27" s="601"/>
      <c r="ID27" s="601"/>
      <c r="IE27" s="602"/>
      <c r="IF27" s="11"/>
      <c r="IG27" s="16"/>
      <c r="IH27" s="126" t="s">
        <v>12</v>
      </c>
      <c r="II27" s="601" t="s">
        <v>339</v>
      </c>
      <c r="IJ27" s="601"/>
      <c r="IK27" s="601"/>
      <c r="IL27" s="601"/>
      <c r="IM27" s="601"/>
      <c r="IN27" s="601"/>
      <c r="IO27" s="602"/>
      <c r="IP27" s="11"/>
      <c r="IQ27" s="16"/>
      <c r="IR27" s="126" t="s">
        <v>12</v>
      </c>
      <c r="IS27" s="609" t="s">
        <v>334</v>
      </c>
      <c r="IT27" s="609"/>
      <c r="IU27" s="609"/>
      <c r="IV27" s="609"/>
      <c r="IW27" s="609"/>
      <c r="IX27" s="609"/>
      <c r="IY27" s="610"/>
      <c r="IZ27" s="11"/>
      <c r="JA27" s="16"/>
      <c r="JB27" s="126" t="s">
        <v>12</v>
      </c>
      <c r="JC27" s="609" t="s">
        <v>334</v>
      </c>
      <c r="JD27" s="609"/>
      <c r="JE27" s="609"/>
      <c r="JF27" s="609"/>
      <c r="JG27" s="609"/>
      <c r="JH27" s="609"/>
      <c r="JI27" s="610"/>
      <c r="JJ27" s="11"/>
      <c r="JK27" s="16"/>
      <c r="JL27" s="126" t="s">
        <v>12</v>
      </c>
      <c r="JM27" s="601" t="s">
        <v>339</v>
      </c>
      <c r="JN27" s="601"/>
      <c r="JO27" s="601"/>
      <c r="JP27" s="601"/>
      <c r="JQ27" s="601"/>
      <c r="JR27" s="601"/>
      <c r="JS27" s="602"/>
      <c r="JT27" s="11"/>
      <c r="JU27" s="16"/>
      <c r="JV27" s="134"/>
      <c r="KF27" s="134"/>
      <c r="KP27" s="134"/>
      <c r="KZ27" s="134"/>
      <c r="LJ27" s="134"/>
      <c r="LT27" s="134"/>
    </row>
    <row xmlns:x14ac="http://schemas.microsoft.com/office/spreadsheetml/2009/9/ac" r="28" s="2" customFormat="true" ht="15.75" customHeight="true" x14ac:dyDescent="0.25">
      <c r="A28" s="418" t="str">
        <f ca="true">IF(ISBLANK('Data Summary'!A30),"",'Data Summary'!A30)</f>
        <v>CIV_2021_UIS</v>
      </c>
      <c r="B28" s="126"/>
      <c r="C28" s="64" t="s">
        <v>120</v>
      </c>
      <c r="D28" s="52" t="s">
        <v>163</v>
      </c>
      <c r="E28" s="52"/>
      <c r="F28" s="52"/>
      <c r="G28" s="52"/>
      <c r="H28" s="52" t="s">
        <v>163</v>
      </c>
      <c r="I28" s="100"/>
      <c r="J28" s="11"/>
      <c r="K28" s="16"/>
      <c r="L28" s="126"/>
      <c r="M28" s="64" t="s">
        <v>120</v>
      </c>
      <c r="N28" s="52" t="s">
        <v>162</v>
      </c>
      <c r="O28" s="52" t="s">
        <v>162</v>
      </c>
      <c r="P28" s="52" t="s">
        <v>162</v>
      </c>
      <c r="Q28" s="52" t="s">
        <v>162</v>
      </c>
      <c r="R28" s="52" t="s">
        <v>162</v>
      </c>
      <c r="S28" s="100"/>
      <c r="T28" s="11"/>
      <c r="U28" s="16"/>
      <c r="V28" s="126"/>
      <c r="W28" s="64" t="s">
        <v>120</v>
      </c>
      <c r="X28" s="52"/>
      <c r="Y28" s="52"/>
      <c r="Z28" s="52"/>
      <c r="AA28" s="52"/>
      <c r="AB28" s="52"/>
      <c r="AC28" s="100"/>
      <c r="AD28" s="11"/>
      <c r="AE28" s="16"/>
      <c r="AF28" s="126"/>
      <c r="AG28" s="64" t="s">
        <v>120</v>
      </c>
      <c r="AH28" s="52" t="s">
        <v>162</v>
      </c>
      <c r="AI28" s="52"/>
      <c r="AJ28" s="52"/>
      <c r="AK28" s="52"/>
      <c r="AL28" s="52" t="s">
        <v>162</v>
      </c>
      <c r="AM28" s="100"/>
      <c r="AN28" s="11"/>
      <c r="AO28" s="16"/>
      <c r="AP28" s="126"/>
      <c r="AQ28" s="64" t="s">
        <v>120</v>
      </c>
      <c r="AR28" s="110"/>
      <c r="AS28" s="110"/>
      <c r="AT28" s="110"/>
      <c r="AU28" s="110"/>
      <c r="AV28" s="110"/>
      <c r="AW28" s="100" t="s">
        <v>163</v>
      </c>
      <c r="AX28" s="11"/>
      <c r="AY28" s="16"/>
      <c r="AZ28" s="126"/>
      <c r="BA28" s="64" t="s">
        <v>120</v>
      </c>
      <c r="BB28" s="52" t="s">
        <v>162</v>
      </c>
      <c r="BC28" s="52"/>
      <c r="BD28" s="52"/>
      <c r="BE28" s="52"/>
      <c r="BF28" s="52" t="s">
        <v>162</v>
      </c>
      <c r="BG28" s="100"/>
      <c r="BH28" s="11"/>
      <c r="BI28" s="16"/>
      <c r="BJ28" s="126"/>
      <c r="BK28" s="64" t="s">
        <v>120</v>
      </c>
      <c r="BL28" s="52" t="s">
        <v>163</v>
      </c>
      <c r="BM28" s="52"/>
      <c r="BN28" s="52"/>
      <c r="BO28" s="52"/>
      <c r="BP28" s="52" t="s">
        <v>163</v>
      </c>
      <c r="BQ28" s="100" t="s">
        <v>163</v>
      </c>
      <c r="BR28" s="11"/>
      <c r="BS28" s="16"/>
      <c r="BT28" s="126"/>
      <c r="BU28" s="64" t="s">
        <v>120</v>
      </c>
      <c r="BV28" s="52" t="s">
        <v>162</v>
      </c>
      <c r="BW28" s="52"/>
      <c r="BX28" s="52"/>
      <c r="BY28" s="52"/>
      <c r="BZ28" s="52" t="s">
        <v>162</v>
      </c>
      <c r="CA28" s="100"/>
      <c r="CB28" s="11"/>
      <c r="CC28" s="16"/>
      <c r="CD28" s="126"/>
      <c r="CE28" s="64" t="s">
        <v>120</v>
      </c>
      <c r="CF28" s="52" t="s">
        <v>163</v>
      </c>
      <c r="CG28" s="52"/>
      <c r="CH28" s="52"/>
      <c r="CI28" s="52"/>
      <c r="CJ28" s="52" t="s">
        <v>163</v>
      </c>
      <c r="CK28" s="100" t="s">
        <v>163</v>
      </c>
      <c r="CL28" s="11"/>
      <c r="CM28" s="16"/>
      <c r="CN28" s="126"/>
      <c r="CO28" s="64" t="s">
        <v>120</v>
      </c>
      <c r="CP28" s="52"/>
      <c r="CQ28" s="52"/>
      <c r="CR28" s="52"/>
      <c r="CS28" s="52"/>
      <c r="CT28" s="52"/>
      <c r="CU28" s="100"/>
      <c r="CV28" s="11"/>
      <c r="CW28" s="16"/>
      <c r="CX28" s="126"/>
      <c r="CY28" s="64" t="s">
        <v>120</v>
      </c>
      <c r="CZ28" s="52" t="s">
        <v>163</v>
      </c>
      <c r="DA28" s="52"/>
      <c r="DB28" s="52"/>
      <c r="DC28" s="52"/>
      <c r="DD28" s="52" t="s">
        <v>163</v>
      </c>
      <c r="DE28" s="100" t="s">
        <v>163</v>
      </c>
      <c r="DF28" s="11"/>
      <c r="DG28" s="16"/>
      <c r="DH28" s="126"/>
      <c r="DI28" s="64" t="s">
        <v>120</v>
      </c>
      <c r="DJ28" s="52" t="s">
        <v>162</v>
      </c>
      <c r="DK28" s="52" t="s">
        <v>162</v>
      </c>
      <c r="DL28" s="52" t="s">
        <v>162</v>
      </c>
      <c r="DM28" s="52"/>
      <c r="DN28" s="52" t="s">
        <v>162</v>
      </c>
      <c r="DO28" s="100"/>
      <c r="DP28" s="11"/>
      <c r="DQ28" s="16"/>
      <c r="DR28" s="126"/>
      <c r="DS28" s="64" t="s">
        <v>120</v>
      </c>
      <c r="DT28" s="52"/>
      <c r="DU28" s="52"/>
      <c r="DV28" s="52"/>
      <c r="DW28" s="52"/>
      <c r="DX28" s="52"/>
      <c r="DY28" s="100"/>
      <c r="DZ28" s="11"/>
      <c r="EA28" s="16"/>
      <c r="EB28" s="126"/>
      <c r="EC28" s="64" t="s">
        <v>120</v>
      </c>
      <c r="ED28" s="52" t="s">
        <v>162</v>
      </c>
      <c r="EE28" s="52" t="s">
        <v>162</v>
      </c>
      <c r="EF28" s="52" t="s">
        <v>162</v>
      </c>
      <c r="EG28" s="52" t="s">
        <v>162</v>
      </c>
      <c r="EH28" s="52" t="s">
        <v>162</v>
      </c>
      <c r="EI28" s="100" t="s">
        <v>162</v>
      </c>
      <c r="EJ28" s="11"/>
      <c r="EK28" s="16"/>
      <c r="EL28" s="126"/>
      <c r="EM28" s="64" t="s">
        <v>120</v>
      </c>
      <c r="EN28" s="52" t="s">
        <v>162</v>
      </c>
      <c r="EO28" s="52" t="s">
        <v>162</v>
      </c>
      <c r="EP28" s="52" t="s">
        <v>163</v>
      </c>
      <c r="EQ28" s="52" t="s">
        <v>162</v>
      </c>
      <c r="ER28" s="52" t="s">
        <v>162</v>
      </c>
      <c r="ES28" s="100" t="s">
        <v>163</v>
      </c>
      <c r="ET28" s="11"/>
      <c r="EU28" s="16"/>
      <c r="EV28" s="126"/>
      <c r="EW28" s="64" t="s">
        <v>120</v>
      </c>
      <c r="EX28" s="52"/>
      <c r="EY28" s="52"/>
      <c r="EZ28" s="52"/>
      <c r="FA28" s="52"/>
      <c r="FB28" s="52"/>
      <c r="FC28" s="100"/>
      <c r="FD28" s="11"/>
      <c r="FE28" s="16"/>
      <c r="FF28" s="126"/>
      <c r="FG28" s="64" t="s">
        <v>120</v>
      </c>
      <c r="FH28" s="52" t="s">
        <v>162</v>
      </c>
      <c r="FI28" s="52" t="s">
        <v>162</v>
      </c>
      <c r="FJ28" s="52" t="s">
        <v>162</v>
      </c>
      <c r="FK28" s="52" t="s">
        <v>162</v>
      </c>
      <c r="FL28" s="52" t="s">
        <v>162</v>
      </c>
      <c r="FM28" s="100" t="s">
        <v>162</v>
      </c>
      <c r="FN28" s="11"/>
      <c r="FO28" s="16"/>
      <c r="FP28" s="126"/>
      <c r="FQ28" s="64" t="s">
        <v>120</v>
      </c>
      <c r="FR28" s="52"/>
      <c r="FS28" s="52"/>
      <c r="FT28" s="52"/>
      <c r="FU28" s="52"/>
      <c r="FV28" s="52"/>
      <c r="FW28" s="100"/>
      <c r="FX28" s="11"/>
      <c r="FY28" s="16"/>
      <c r="FZ28" s="126"/>
      <c r="GA28" s="64" t="s">
        <v>120</v>
      </c>
      <c r="GB28" s="52"/>
      <c r="GC28" s="52"/>
      <c r="GD28" s="52"/>
      <c r="GE28" s="52"/>
      <c r="GF28" s="52"/>
      <c r="GG28" s="100"/>
      <c r="GH28" s="11"/>
      <c r="GI28" s="16"/>
      <c r="GJ28" s="126"/>
      <c r="GK28" s="64" t="s">
        <v>120</v>
      </c>
      <c r="GL28" s="52"/>
      <c r="GM28" s="52"/>
      <c r="GN28" s="52"/>
      <c r="GO28" s="52"/>
      <c r="GP28" s="52"/>
      <c r="GQ28" s="100"/>
      <c r="GR28" s="11"/>
      <c r="GS28" s="16"/>
      <c r="GT28" s="126"/>
      <c r="GU28" s="64" t="s">
        <v>120</v>
      </c>
      <c r="GV28" s="52"/>
      <c r="GW28" s="52"/>
      <c r="GX28" s="52"/>
      <c r="GY28" s="52"/>
      <c r="GZ28" s="52"/>
      <c r="HA28" s="52"/>
      <c r="HB28" s="11"/>
      <c r="HC28" s="16"/>
      <c r="HD28" s="126"/>
      <c r="HE28" s="64" t="s">
        <v>120</v>
      </c>
      <c r="HF28" s="52"/>
      <c r="HG28" s="52"/>
      <c r="HH28" s="52"/>
      <c r="HI28" s="52"/>
      <c r="HJ28" s="52"/>
      <c r="HK28" s="100"/>
      <c r="HL28" s="11"/>
      <c r="HM28" s="16"/>
      <c r="HN28" s="126"/>
      <c r="HO28" s="64" t="s">
        <v>120</v>
      </c>
      <c r="HP28" s="52"/>
      <c r="HQ28" s="52"/>
      <c r="HR28" s="52"/>
      <c r="HS28" s="52"/>
      <c r="HT28" s="52"/>
      <c r="HU28" s="100" t="s">
        <v>163</v>
      </c>
      <c r="HV28" s="11"/>
      <c r="HW28" s="16"/>
      <c r="HX28" s="126"/>
      <c r="HY28" s="64" t="s">
        <v>120</v>
      </c>
      <c r="HZ28" s="52"/>
      <c r="IA28" s="52"/>
      <c r="IB28" s="52"/>
      <c r="IC28" s="52"/>
      <c r="ID28" s="52"/>
      <c r="IE28" s="100"/>
      <c r="IF28" s="11"/>
      <c r="IG28" s="16"/>
      <c r="IH28" s="126"/>
      <c r="II28" s="64" t="s">
        <v>120</v>
      </c>
      <c r="IJ28" s="52"/>
      <c r="IK28" s="52"/>
      <c r="IL28" s="52"/>
      <c r="IM28" s="52"/>
      <c r="IN28" s="52"/>
      <c r="IO28" s="100"/>
      <c r="IP28" s="11"/>
      <c r="IQ28" s="16"/>
      <c r="IR28" s="126"/>
      <c r="IS28" s="64" t="s">
        <v>120</v>
      </c>
      <c r="IT28" s="52"/>
      <c r="IU28" s="52"/>
      <c r="IV28" s="52"/>
      <c r="IW28" s="52"/>
      <c r="IX28" s="52"/>
      <c r="IY28" s="100"/>
      <c r="IZ28" s="11"/>
      <c r="JA28" s="16"/>
      <c r="JB28" s="126"/>
      <c r="JC28" s="64" t="s">
        <v>120</v>
      </c>
      <c r="JD28" s="52"/>
      <c r="JE28" s="52"/>
      <c r="JF28" s="52"/>
      <c r="JG28" s="52"/>
      <c r="JH28" s="52"/>
      <c r="JI28" s="100"/>
      <c r="JJ28" s="11"/>
      <c r="JK28" s="16"/>
      <c r="JL28" s="126"/>
      <c r="JM28" s="64" t="s">
        <v>120</v>
      </c>
      <c r="JN28" s="52"/>
      <c r="JO28" s="52"/>
      <c r="JP28" s="52"/>
      <c r="JQ28" s="52"/>
      <c r="JR28" s="52"/>
      <c r="JS28" s="100"/>
      <c r="JT28" s="11"/>
      <c r="JU28" s="16"/>
      <c r="JV28" s="134"/>
      <c r="KF28" s="134"/>
      <c r="KP28" s="134"/>
      <c r="KZ28" s="134"/>
      <c r="LJ28" s="134"/>
      <c r="LT28" s="134"/>
    </row>
    <row xmlns:x14ac="http://schemas.microsoft.com/office/spreadsheetml/2009/9/ac" r="29" s="2" customFormat="true" ht="15" customHeight="true" x14ac:dyDescent="0.25">
      <c r="A29" s="418" t="str">
        <f ca="true">IF(ISBLANK('Data Summary'!A31),"",'Data Summary'!A31)</f>
        <v>CIV_2021_EMIS</v>
      </c>
      <c r="B29" s="126"/>
      <c r="C29" s="64" t="s">
        <v>102</v>
      </c>
      <c r="D29" s="52"/>
      <c r="E29" s="52"/>
      <c r="F29" s="52"/>
      <c r="G29" s="52"/>
      <c r="H29" s="52"/>
      <c r="I29" s="100"/>
      <c r="J29" s="11"/>
      <c r="K29" s="16"/>
      <c r="L29" s="126"/>
      <c r="M29" s="64" t="s">
        <v>102</v>
      </c>
      <c r="N29" s="52"/>
      <c r="O29" s="52"/>
      <c r="P29" s="52"/>
      <c r="Q29" s="52"/>
      <c r="R29" s="52"/>
      <c r="S29" s="100"/>
      <c r="T29" s="11"/>
      <c r="U29" s="16"/>
      <c r="V29" s="126"/>
      <c r="W29" s="64" t="s">
        <v>102</v>
      </c>
      <c r="X29" s="52"/>
      <c r="Y29" s="52"/>
      <c r="Z29" s="52"/>
      <c r="AA29" s="52"/>
      <c r="AB29" s="52"/>
      <c r="AC29" s="100"/>
      <c r="AD29" s="11"/>
      <c r="AE29" s="16"/>
      <c r="AF29" s="126"/>
      <c r="AG29" s="64" t="s">
        <v>102</v>
      </c>
      <c r="AH29" s="52"/>
      <c r="AI29" s="52"/>
      <c r="AJ29" s="52"/>
      <c r="AK29" s="52"/>
      <c r="AL29" s="52"/>
      <c r="AM29" s="100"/>
      <c r="AN29" s="11"/>
      <c r="AO29" s="16"/>
      <c r="AP29" s="126"/>
      <c r="AQ29" s="64" t="s">
        <v>102</v>
      </c>
      <c r="AR29" s="52"/>
      <c r="AS29" s="52"/>
      <c r="AT29" s="52"/>
      <c r="AU29" s="52"/>
      <c r="AV29" s="52"/>
      <c r="AW29" s="100"/>
      <c r="AX29" s="11"/>
      <c r="AY29" s="16"/>
      <c r="AZ29" s="126"/>
      <c r="BA29" s="64" t="s">
        <v>102</v>
      </c>
      <c r="BB29" s="52"/>
      <c r="BC29" s="52"/>
      <c r="BD29" s="52"/>
      <c r="BE29" s="52"/>
      <c r="BF29" s="52"/>
      <c r="BG29" s="100"/>
      <c r="BH29" s="11"/>
      <c r="BI29" s="16"/>
      <c r="BJ29" s="126"/>
      <c r="BK29" s="64" t="s">
        <v>102</v>
      </c>
      <c r="BL29" s="52"/>
      <c r="BM29" s="52"/>
      <c r="BN29" s="52"/>
      <c r="BO29" s="52"/>
      <c r="BP29" s="52"/>
      <c r="BQ29" s="100"/>
      <c r="BR29" s="11"/>
      <c r="BS29" s="16"/>
      <c r="BT29" s="126"/>
      <c r="BU29" s="64" t="s">
        <v>102</v>
      </c>
      <c r="BV29" s="52"/>
      <c r="BW29" s="52"/>
      <c r="BX29" s="52"/>
      <c r="BY29" s="52"/>
      <c r="BZ29" s="52"/>
      <c r="CA29" s="100"/>
      <c r="CB29" s="11"/>
      <c r="CC29" s="16"/>
      <c r="CD29" s="126"/>
      <c r="CE29" s="64" t="s">
        <v>102</v>
      </c>
      <c r="CF29" s="52"/>
      <c r="CG29" s="52"/>
      <c r="CH29" s="52"/>
      <c r="CI29" s="52"/>
      <c r="CJ29" s="52"/>
      <c r="CK29" s="100"/>
      <c r="CL29" s="11"/>
      <c r="CM29" s="16"/>
      <c r="CN29" s="126"/>
      <c r="CO29" s="64" t="s">
        <v>102</v>
      </c>
      <c r="CP29" s="52"/>
      <c r="CQ29" s="52"/>
      <c r="CR29" s="52"/>
      <c r="CS29" s="52"/>
      <c r="CT29" s="52"/>
      <c r="CU29" s="100"/>
      <c r="CV29" s="11"/>
      <c r="CW29" s="16"/>
      <c r="CX29" s="126"/>
      <c r="CY29" s="64" t="s">
        <v>102</v>
      </c>
      <c r="CZ29" s="52"/>
      <c r="DA29" s="52"/>
      <c r="DB29" s="52"/>
      <c r="DC29" s="52"/>
      <c r="DD29" s="52"/>
      <c r="DE29" s="100"/>
      <c r="DF29" s="11"/>
      <c r="DG29" s="16"/>
      <c r="DH29" s="126"/>
      <c r="DI29" s="64" t="s">
        <v>102</v>
      </c>
      <c r="DJ29" s="52"/>
      <c r="DK29" s="52"/>
      <c r="DL29" s="52"/>
      <c r="DM29" s="52"/>
      <c r="DN29" s="52"/>
      <c r="DO29" s="100"/>
      <c r="DP29" s="11"/>
      <c r="DQ29" s="16"/>
      <c r="DR29" s="126"/>
      <c r="DS29" s="64" t="s">
        <v>102</v>
      </c>
      <c r="DT29" s="52"/>
      <c r="DU29" s="52"/>
      <c r="DV29" s="52"/>
      <c r="DW29" s="52"/>
      <c r="DX29" s="52"/>
      <c r="DY29" s="100"/>
      <c r="DZ29" s="11"/>
      <c r="EA29" s="16"/>
      <c r="EB29" s="126"/>
      <c r="EC29" s="64" t="s">
        <v>102</v>
      </c>
      <c r="ED29" s="52"/>
      <c r="EE29" s="52"/>
      <c r="EF29" s="52"/>
      <c r="EG29" s="52"/>
      <c r="EH29" s="52"/>
      <c r="EI29" s="100"/>
      <c r="EJ29" s="11"/>
      <c r="EK29" s="16"/>
      <c r="EL29" s="126"/>
      <c r="EM29" s="64" t="s">
        <v>102</v>
      </c>
      <c r="EN29" s="52"/>
      <c r="EO29" s="52"/>
      <c r="EP29" s="52"/>
      <c r="EQ29" s="52"/>
      <c r="ER29" s="52"/>
      <c r="ES29" s="100"/>
      <c r="ET29" s="11"/>
      <c r="EU29" s="16"/>
      <c r="EV29" s="126"/>
      <c r="EW29" s="64" t="s">
        <v>102</v>
      </c>
      <c r="EX29" s="52"/>
      <c r="EY29" s="52"/>
      <c r="EZ29" s="52"/>
      <c r="FA29" s="52"/>
      <c r="FB29" s="52"/>
      <c r="FC29" s="100"/>
      <c r="FD29" s="11"/>
      <c r="FE29" s="16"/>
      <c r="FF29" s="126"/>
      <c r="FG29" s="64" t="s">
        <v>102</v>
      </c>
      <c r="FH29" s="52"/>
      <c r="FI29" s="52"/>
      <c r="FJ29" s="52"/>
      <c r="FK29" s="52"/>
      <c r="FL29" s="52"/>
      <c r="FM29" s="100"/>
      <c r="FN29" s="11"/>
      <c r="FO29" s="16"/>
      <c r="FP29" s="126"/>
      <c r="FQ29" s="64" t="s">
        <v>102</v>
      </c>
      <c r="FR29" s="52"/>
      <c r="FS29" s="52"/>
      <c r="FT29" s="52"/>
      <c r="FU29" s="52"/>
      <c r="FV29" s="52"/>
      <c r="FW29" s="100"/>
      <c r="FX29" s="11"/>
      <c r="FY29" s="16"/>
      <c r="FZ29" s="126"/>
      <c r="GA29" s="64" t="s">
        <v>102</v>
      </c>
      <c r="GB29" s="52"/>
      <c r="GC29" s="52"/>
      <c r="GD29" s="52"/>
      <c r="GE29" s="52"/>
      <c r="GF29" s="52"/>
      <c r="GG29" s="100"/>
      <c r="GH29" s="11"/>
      <c r="GI29" s="16"/>
      <c r="GJ29" s="126"/>
      <c r="GK29" s="64" t="s">
        <v>102</v>
      </c>
      <c r="GL29" s="52" t="s">
        <v>163</v>
      </c>
      <c r="GM29" s="52" t="s">
        <v>163</v>
      </c>
      <c r="GN29" s="52" t="s">
        <v>163</v>
      </c>
      <c r="GO29" s="52" t="s">
        <v>163</v>
      </c>
      <c r="GP29" s="52" t="s">
        <v>163</v>
      </c>
      <c r="GQ29" s="100" t="s">
        <v>163</v>
      </c>
      <c r="GR29" s="11"/>
      <c r="GS29" s="16"/>
      <c r="GT29" s="126"/>
      <c r="GU29" s="64" t="s">
        <v>102</v>
      </c>
      <c r="GV29" s="52" t="s">
        <v>163</v>
      </c>
      <c r="GW29" s="52" t="s">
        <v>163</v>
      </c>
      <c r="GX29" s="52" t="s">
        <v>163</v>
      </c>
      <c r="GY29" s="52" t="s">
        <v>163</v>
      </c>
      <c r="GZ29" s="52" t="s">
        <v>163</v>
      </c>
      <c r="HA29" s="100" t="s">
        <v>163</v>
      </c>
      <c r="HB29" s="11"/>
      <c r="HC29" s="16"/>
      <c r="HD29" s="126"/>
      <c r="HE29" s="64" t="s">
        <v>102</v>
      </c>
      <c r="HF29" s="52" t="s">
        <v>163</v>
      </c>
      <c r="HG29" s="52" t="s">
        <v>163</v>
      </c>
      <c r="HH29" s="52" t="s">
        <v>163</v>
      </c>
      <c r="HI29" s="52" t="s">
        <v>163</v>
      </c>
      <c r="HJ29" s="52" t="s">
        <v>163</v>
      </c>
      <c r="HK29" s="100" t="s">
        <v>163</v>
      </c>
      <c r="HL29" s="11"/>
      <c r="HM29" s="16"/>
      <c r="HN29" s="126"/>
      <c r="HO29" s="64" t="s">
        <v>102</v>
      </c>
      <c r="HP29" s="52" t="s">
        <v>163</v>
      </c>
      <c r="HQ29" s="52" t="s">
        <v>163</v>
      </c>
      <c r="HR29" s="52" t="s">
        <v>163</v>
      </c>
      <c r="HS29" s="52" t="s">
        <v>163</v>
      </c>
      <c r="HT29" s="52" t="s">
        <v>163</v>
      </c>
      <c r="HU29" s="100"/>
      <c r="HV29" s="11"/>
      <c r="HW29" s="16"/>
      <c r="HX29" s="126"/>
      <c r="HY29" s="64" t="s">
        <v>102</v>
      </c>
      <c r="HZ29" s="52"/>
      <c r="IA29" s="52"/>
      <c r="IB29" s="52"/>
      <c r="IC29" s="52"/>
      <c r="ID29" s="52"/>
      <c r="IE29" s="100"/>
      <c r="IF29" s="11"/>
      <c r="IG29" s="16"/>
      <c r="IH29" s="126"/>
      <c r="II29" s="64" t="s">
        <v>102</v>
      </c>
      <c r="IJ29" s="52"/>
      <c r="IK29" s="52"/>
      <c r="IL29" s="52"/>
      <c r="IM29" s="52"/>
      <c r="IN29" s="52"/>
      <c r="IO29" s="100"/>
      <c r="IP29" s="11"/>
      <c r="IQ29" s="16"/>
      <c r="IR29" s="126"/>
      <c r="IS29" s="64" t="s">
        <v>102</v>
      </c>
      <c r="IT29" s="52" t="s">
        <v>163</v>
      </c>
      <c r="IU29" s="52" t="s">
        <v>163</v>
      </c>
      <c r="IV29" s="52" t="s">
        <v>163</v>
      </c>
      <c r="IW29" s="52" t="s">
        <v>163</v>
      </c>
      <c r="IX29" s="52" t="s">
        <v>163</v>
      </c>
      <c r="IY29" s="100" t="s">
        <v>163</v>
      </c>
      <c r="IZ29" s="11"/>
      <c r="JA29" s="16"/>
      <c r="JB29" s="126"/>
      <c r="JC29" s="64" t="s">
        <v>102</v>
      </c>
      <c r="JD29" s="52" t="s">
        <v>163</v>
      </c>
      <c r="JE29" s="52" t="s">
        <v>163</v>
      </c>
      <c r="JF29" s="52" t="s">
        <v>163</v>
      </c>
      <c r="JG29" s="52" t="s">
        <v>163</v>
      </c>
      <c r="JH29" s="52" t="s">
        <v>163</v>
      </c>
      <c r="JI29" s="100" t="s">
        <v>163</v>
      </c>
      <c r="JJ29" s="11"/>
      <c r="JK29" s="16"/>
      <c r="JL29" s="126"/>
      <c r="JM29" s="64" t="s">
        <v>102</v>
      </c>
      <c r="JN29" s="52"/>
      <c r="JO29" s="52"/>
      <c r="JP29" s="52"/>
      <c r="JQ29" s="52"/>
      <c r="JR29" s="52"/>
      <c r="JS29" s="100"/>
      <c r="JT29" s="11"/>
      <c r="JU29" s="16"/>
      <c r="JV29" s="134"/>
      <c r="KF29" s="134"/>
      <c r="KP29" s="134"/>
      <c r="KZ29" s="134"/>
      <c r="LJ29" s="134"/>
      <c r="LT29" s="134"/>
    </row>
    <row xmlns:x14ac="http://schemas.microsoft.com/office/spreadsheetml/2009/9/ac" r="30" s="2" customFormat="true" ht="15" customHeight="true" x14ac:dyDescent="0.25">
      <c r="A30" s="418" t="str">
        <f ca="true">IF(ISBLANK('Data Summary'!A32),"",'Data Summary'!A32)</f>
        <v>CIV_2022_EMIS</v>
      </c>
      <c r="B30" s="126"/>
      <c r="C30" s="64" t="s">
        <v>127</v>
      </c>
      <c r="D30" s="52"/>
      <c r="E30" s="52"/>
      <c r="F30" s="52"/>
      <c r="G30" s="52"/>
      <c r="H30" s="52"/>
      <c r="I30" s="100"/>
      <c r="J30" s="11"/>
      <c r="K30" s="16"/>
      <c r="L30" s="126"/>
      <c r="M30" s="64" t="s">
        <v>127</v>
      </c>
      <c r="N30" s="52"/>
      <c r="O30" s="52"/>
      <c r="P30" s="52"/>
      <c r="Q30" s="52"/>
      <c r="R30" s="52"/>
      <c r="S30" s="100"/>
      <c r="T30" s="11"/>
      <c r="U30" s="16"/>
      <c r="V30" s="126"/>
      <c r="W30" s="64" t="s">
        <v>127</v>
      </c>
      <c r="X30" s="52"/>
      <c r="Y30" s="52"/>
      <c r="Z30" s="52"/>
      <c r="AA30" s="52"/>
      <c r="AB30" s="52"/>
      <c r="AC30" s="100"/>
      <c r="AD30" s="11"/>
      <c r="AE30" s="16"/>
      <c r="AF30" s="126"/>
      <c r="AG30" s="64" t="s">
        <v>127</v>
      </c>
      <c r="AH30" s="52"/>
      <c r="AI30" s="52"/>
      <c r="AJ30" s="52"/>
      <c r="AK30" s="52"/>
      <c r="AL30" s="52"/>
      <c r="AM30" s="100"/>
      <c r="AN30" s="11"/>
      <c r="AO30" s="16"/>
      <c r="AP30" s="126"/>
      <c r="AQ30" s="64" t="s">
        <v>127</v>
      </c>
      <c r="AR30" s="52"/>
      <c r="AS30" s="52"/>
      <c r="AT30" s="52"/>
      <c r="AU30" s="52"/>
      <c r="AV30" s="52"/>
      <c r="AW30" s="100"/>
      <c r="AX30" s="11"/>
      <c r="AY30" s="16"/>
      <c r="AZ30" s="126"/>
      <c r="BA30" s="64" t="s">
        <v>127</v>
      </c>
      <c r="BB30" s="52"/>
      <c r="BC30" s="52"/>
      <c r="BD30" s="52"/>
      <c r="BE30" s="52"/>
      <c r="BF30" s="52"/>
      <c r="BG30" s="100"/>
      <c r="BH30" s="11"/>
      <c r="BI30" s="16"/>
      <c r="BJ30" s="126"/>
      <c r="BK30" s="64" t="s">
        <v>127</v>
      </c>
      <c r="BL30" s="52"/>
      <c r="BM30" s="52"/>
      <c r="BN30" s="52"/>
      <c r="BO30" s="52"/>
      <c r="BP30" s="52"/>
      <c r="BQ30" s="100"/>
      <c r="BR30" s="11"/>
      <c r="BS30" s="16"/>
      <c r="BT30" s="126"/>
      <c r="BU30" s="64" t="s">
        <v>127</v>
      </c>
      <c r="BV30" s="52"/>
      <c r="BW30" s="52"/>
      <c r="BX30" s="52"/>
      <c r="BY30" s="52"/>
      <c r="BZ30" s="52"/>
      <c r="CA30" s="100"/>
      <c r="CB30" s="11"/>
      <c r="CC30" s="16"/>
      <c r="CD30" s="126"/>
      <c r="CE30" s="64" t="s">
        <v>127</v>
      </c>
      <c r="CF30" s="52"/>
      <c r="CG30" s="52"/>
      <c r="CH30" s="52"/>
      <c r="CI30" s="52"/>
      <c r="CJ30" s="52"/>
      <c r="CK30" s="100"/>
      <c r="CL30" s="11"/>
      <c r="CM30" s="16"/>
      <c r="CN30" s="126"/>
      <c r="CO30" s="64" t="s">
        <v>127</v>
      </c>
      <c r="CP30" s="52"/>
      <c r="CQ30" s="52"/>
      <c r="CR30" s="52"/>
      <c r="CS30" s="52"/>
      <c r="CT30" s="52"/>
      <c r="CU30" s="100"/>
      <c r="CV30" s="11"/>
      <c r="CW30" s="16"/>
      <c r="CX30" s="126"/>
      <c r="CY30" s="64" t="s">
        <v>127</v>
      </c>
      <c r="CZ30" s="52"/>
      <c r="DA30" s="52"/>
      <c r="DB30" s="52"/>
      <c r="DC30" s="52"/>
      <c r="DD30" s="52"/>
      <c r="DE30" s="100"/>
      <c r="DF30" s="11"/>
      <c r="DG30" s="16"/>
      <c r="DH30" s="126"/>
      <c r="DI30" s="64" t="s">
        <v>127</v>
      </c>
      <c r="DJ30" s="52"/>
      <c r="DK30" s="52"/>
      <c r="DL30" s="52"/>
      <c r="DM30" s="52"/>
      <c r="DN30" s="52"/>
      <c r="DO30" s="100"/>
      <c r="DP30" s="11"/>
      <c r="DQ30" s="16"/>
      <c r="DR30" s="126"/>
      <c r="DS30" s="64" t="s">
        <v>127</v>
      </c>
      <c r="DT30" s="52"/>
      <c r="DU30" s="52"/>
      <c r="DV30" s="52"/>
      <c r="DW30" s="52"/>
      <c r="DX30" s="52"/>
      <c r="DY30" s="100"/>
      <c r="DZ30" s="11"/>
      <c r="EA30" s="16"/>
      <c r="EB30" s="126"/>
      <c r="EC30" s="64" t="s">
        <v>127</v>
      </c>
      <c r="ED30" s="52"/>
      <c r="EE30" s="52"/>
      <c r="EF30" s="52"/>
      <c r="EG30" s="52"/>
      <c r="EH30" s="52"/>
      <c r="EI30" s="100"/>
      <c r="EJ30" s="11"/>
      <c r="EK30" s="16"/>
      <c r="EL30" s="126"/>
      <c r="EM30" s="64" t="s">
        <v>127</v>
      </c>
      <c r="EN30" s="52"/>
      <c r="EO30" s="52"/>
      <c r="EP30" s="52"/>
      <c r="EQ30" s="52"/>
      <c r="ER30" s="52"/>
      <c r="ES30" s="100"/>
      <c r="ET30" s="11"/>
      <c r="EU30" s="16"/>
      <c r="EV30" s="126"/>
      <c r="EW30" s="64" t="s">
        <v>127</v>
      </c>
      <c r="EX30" s="52"/>
      <c r="EY30" s="52"/>
      <c r="EZ30" s="52"/>
      <c r="FA30" s="52"/>
      <c r="FB30" s="52"/>
      <c r="FC30" s="100"/>
      <c r="FD30" s="11"/>
      <c r="FE30" s="16"/>
      <c r="FF30" s="126"/>
      <c r="FG30" s="64" t="s">
        <v>127</v>
      </c>
      <c r="FH30" s="52"/>
      <c r="FI30" s="52"/>
      <c r="FJ30" s="52"/>
      <c r="FK30" s="52"/>
      <c r="FL30" s="52"/>
      <c r="FM30" s="100"/>
      <c r="FN30" s="11"/>
      <c r="FO30" s="16"/>
      <c r="FP30" s="126"/>
      <c r="FQ30" s="64" t="s">
        <v>127</v>
      </c>
      <c r="FR30" s="52"/>
      <c r="FS30" s="52"/>
      <c r="FT30" s="52"/>
      <c r="FU30" s="52"/>
      <c r="FV30" s="52"/>
      <c r="FW30" s="100"/>
      <c r="FX30" s="11"/>
      <c r="FY30" s="16"/>
      <c r="FZ30" s="126"/>
      <c r="GA30" s="64" t="s">
        <v>127</v>
      </c>
      <c r="GB30" s="52"/>
      <c r="GC30" s="52"/>
      <c r="GD30" s="52"/>
      <c r="GE30" s="52"/>
      <c r="GF30" s="52"/>
      <c r="GG30" s="100"/>
      <c r="GH30" s="11"/>
      <c r="GI30" s="16"/>
      <c r="GJ30" s="126"/>
      <c r="GK30" s="64" t="s">
        <v>127</v>
      </c>
      <c r="GL30" s="52"/>
      <c r="GM30" s="52"/>
      <c r="GN30" s="52"/>
      <c r="GO30" s="52"/>
      <c r="GP30" s="52"/>
      <c r="GQ30" s="100"/>
      <c r="GR30" s="11"/>
      <c r="GS30" s="16"/>
      <c r="GT30" s="126"/>
      <c r="GU30" s="64" t="s">
        <v>127</v>
      </c>
      <c r="GV30" s="52"/>
      <c r="GW30" s="52"/>
      <c r="GX30" s="52"/>
      <c r="GY30" s="52"/>
      <c r="GZ30" s="52"/>
      <c r="HA30" s="100"/>
      <c r="HB30" s="11"/>
      <c r="HC30" s="16"/>
      <c r="HD30" s="126"/>
      <c r="HE30" s="64" t="s">
        <v>127</v>
      </c>
      <c r="HF30" s="52"/>
      <c r="HG30" s="52"/>
      <c r="HH30" s="52"/>
      <c r="HI30" s="52"/>
      <c r="HJ30" s="52"/>
      <c r="HK30" s="100"/>
      <c r="HL30" s="11"/>
      <c r="HM30" s="16"/>
      <c r="HN30" s="126"/>
      <c r="HO30" s="64" t="s">
        <v>127</v>
      </c>
      <c r="HP30" s="52"/>
      <c r="HQ30" s="52"/>
      <c r="HR30" s="52"/>
      <c r="HS30" s="52"/>
      <c r="HT30" s="52"/>
      <c r="HU30" s="100"/>
      <c r="HV30" s="11"/>
      <c r="HW30" s="16"/>
      <c r="HX30" s="126"/>
      <c r="HY30" s="64" t="s">
        <v>127</v>
      </c>
      <c r="HZ30" s="52"/>
      <c r="IA30" s="52"/>
      <c r="IB30" s="52"/>
      <c r="IC30" s="52"/>
      <c r="ID30" s="52"/>
      <c r="IE30" s="100"/>
      <c r="IF30" s="11"/>
      <c r="IG30" s="16"/>
      <c r="IH30" s="126"/>
      <c r="II30" s="64" t="s">
        <v>127</v>
      </c>
      <c r="IJ30" s="52"/>
      <c r="IK30" s="52"/>
      <c r="IL30" s="52"/>
      <c r="IM30" s="52"/>
      <c r="IN30" s="52"/>
      <c r="IO30" s="100"/>
      <c r="IP30" s="11"/>
      <c r="IQ30" s="16"/>
      <c r="IR30" s="126"/>
      <c r="IS30" s="64" t="s">
        <v>127</v>
      </c>
      <c r="IT30" s="52"/>
      <c r="IU30" s="52"/>
      <c r="IV30" s="52"/>
      <c r="IW30" s="52"/>
      <c r="IX30" s="52"/>
      <c r="IY30" s="100"/>
      <c r="IZ30" s="11"/>
      <c r="JA30" s="16"/>
      <c r="JB30" s="126"/>
      <c r="JC30" s="64" t="s">
        <v>127</v>
      </c>
      <c r="JD30" s="52"/>
      <c r="JE30" s="52"/>
      <c r="JF30" s="52"/>
      <c r="JG30" s="52"/>
      <c r="JH30" s="52"/>
      <c r="JI30" s="100"/>
      <c r="JJ30" s="11"/>
      <c r="JK30" s="16"/>
      <c r="JL30" s="126"/>
      <c r="JM30" s="64" t="s">
        <v>127</v>
      </c>
      <c r="JN30" s="52"/>
      <c r="JO30" s="52"/>
      <c r="JP30" s="52"/>
      <c r="JQ30" s="52"/>
      <c r="JR30" s="52"/>
      <c r="JS30" s="100"/>
      <c r="JT30" s="11"/>
      <c r="JU30" s="16"/>
      <c r="JV30" s="134"/>
      <c r="KF30" s="134"/>
      <c r="KP30" s="134"/>
      <c r="KZ30" s="134"/>
      <c r="LJ30" s="134"/>
      <c r="LT30" s="134"/>
    </row>
    <row xmlns:x14ac="http://schemas.microsoft.com/office/spreadsheetml/2009/9/ac" r="31" ht="16.5" customHeight="true" x14ac:dyDescent="0.25">
      <c r="A31" s="418" t="str">
        <f ca="true">IF(ISBLANK('Data Summary'!A33),"",'Data Summary'!A33)</f>
        <v>CIV_2022_UIS</v>
      </c>
      <c r="B31" s="126"/>
      <c r="C31" s="64" t="s">
        <v>128</v>
      </c>
      <c r="D31" s="52"/>
      <c r="E31" s="52"/>
      <c r="F31" s="52"/>
      <c r="G31" s="52"/>
      <c r="H31" s="52"/>
      <c r="I31" s="100"/>
      <c r="J31" s="11"/>
      <c r="K31" s="16"/>
      <c r="L31" s="126"/>
      <c r="M31" s="64" t="s">
        <v>128</v>
      </c>
      <c r="N31" s="52"/>
      <c r="O31" s="52"/>
      <c r="P31" s="52"/>
      <c r="Q31" s="52"/>
      <c r="R31" s="52"/>
      <c r="S31" s="100"/>
      <c r="T31" s="11"/>
      <c r="U31" s="16"/>
      <c r="V31" s="126"/>
      <c r="W31" s="64" t="s">
        <v>128</v>
      </c>
      <c r="X31" s="52"/>
      <c r="Y31" s="52"/>
      <c r="Z31" s="52"/>
      <c r="AA31" s="52"/>
      <c r="AB31" s="52"/>
      <c r="AC31" s="100"/>
      <c r="AD31" s="11"/>
      <c r="AE31" s="16"/>
      <c r="AF31" s="126"/>
      <c r="AG31" s="64" t="s">
        <v>128</v>
      </c>
      <c r="AH31" s="52"/>
      <c r="AI31" s="52"/>
      <c r="AJ31" s="52"/>
      <c r="AK31" s="52"/>
      <c r="AL31" s="52"/>
      <c r="AM31" s="100"/>
      <c r="AN31" s="11"/>
      <c r="AO31" s="16"/>
      <c r="AP31" s="126"/>
      <c r="AQ31" s="64" t="s">
        <v>128</v>
      </c>
      <c r="AR31" s="52"/>
      <c r="AS31" s="52"/>
      <c r="AT31" s="52"/>
      <c r="AU31" s="52"/>
      <c r="AV31" s="52"/>
      <c r="AW31" s="100"/>
      <c r="AX31" s="11"/>
      <c r="AY31" s="16"/>
      <c r="AZ31" s="126"/>
      <c r="BA31" s="64" t="s">
        <v>128</v>
      </c>
      <c r="BB31" s="52"/>
      <c r="BC31" s="52"/>
      <c r="BD31" s="52"/>
      <c r="BE31" s="52"/>
      <c r="BF31" s="52"/>
      <c r="BG31" s="100"/>
      <c r="BH31" s="11"/>
      <c r="BI31" s="16"/>
      <c r="BJ31" s="126"/>
      <c r="BK31" s="64" t="s">
        <v>128</v>
      </c>
      <c r="BL31" s="52"/>
      <c r="BM31" s="52"/>
      <c r="BN31" s="52"/>
      <c r="BO31" s="52"/>
      <c r="BP31" s="52"/>
      <c r="BQ31" s="100"/>
      <c r="BR31" s="11"/>
      <c r="BS31" s="16"/>
      <c r="BT31" s="126"/>
      <c r="BU31" s="64" t="s">
        <v>128</v>
      </c>
      <c r="BV31" s="52"/>
      <c r="BW31" s="52"/>
      <c r="BX31" s="52"/>
      <c r="BY31" s="52"/>
      <c r="BZ31" s="52"/>
      <c r="CA31" s="100"/>
      <c r="CB31" s="11"/>
      <c r="CC31" s="16"/>
      <c r="CD31" s="126"/>
      <c r="CE31" s="64" t="s">
        <v>128</v>
      </c>
      <c r="CF31" s="52"/>
      <c r="CG31" s="52"/>
      <c r="CH31" s="52"/>
      <c r="CI31" s="52"/>
      <c r="CJ31" s="52"/>
      <c r="CK31" s="100"/>
      <c r="CL31" s="11"/>
      <c r="CM31" s="16"/>
      <c r="CN31" s="126"/>
      <c r="CO31" s="64" t="s">
        <v>128</v>
      </c>
      <c r="CP31" s="52"/>
      <c r="CQ31" s="52"/>
      <c r="CR31" s="52"/>
      <c r="CS31" s="52"/>
      <c r="CT31" s="52"/>
      <c r="CU31" s="100"/>
      <c r="CV31" s="11"/>
      <c r="CW31" s="16"/>
      <c r="CX31" s="126"/>
      <c r="CY31" s="64" t="s">
        <v>128</v>
      </c>
      <c r="CZ31" s="52"/>
      <c r="DA31" s="52"/>
      <c r="DB31" s="52"/>
      <c r="DC31" s="52"/>
      <c r="DD31" s="52"/>
      <c r="DE31" s="100"/>
      <c r="DF31" s="11"/>
      <c r="DG31" s="16"/>
      <c r="DH31" s="126"/>
      <c r="DI31" s="64" t="s">
        <v>128</v>
      </c>
      <c r="DJ31" s="52"/>
      <c r="DK31" s="52"/>
      <c r="DL31" s="52"/>
      <c r="DM31" s="52"/>
      <c r="DN31" s="52"/>
      <c r="DO31" s="100"/>
      <c r="DP31" s="11"/>
      <c r="DQ31" s="16"/>
      <c r="DR31" s="126"/>
      <c r="DS31" s="64" t="s">
        <v>128</v>
      </c>
      <c r="DT31" s="52"/>
      <c r="DU31" s="52"/>
      <c r="DV31" s="52"/>
      <c r="DW31" s="52"/>
      <c r="DX31" s="52"/>
      <c r="DY31" s="100"/>
      <c r="DZ31" s="11"/>
      <c r="EA31" s="16"/>
      <c r="EB31" s="126"/>
      <c r="EC31" s="64" t="s">
        <v>128</v>
      </c>
      <c r="ED31" s="52"/>
      <c r="EE31" s="52"/>
      <c r="EF31" s="52"/>
      <c r="EG31" s="52"/>
      <c r="EH31" s="52"/>
      <c r="EI31" s="100"/>
      <c r="EJ31" s="11"/>
      <c r="EK31" s="16"/>
      <c r="EL31" s="126"/>
      <c r="EM31" s="64" t="s">
        <v>128</v>
      </c>
      <c r="EN31" s="52"/>
      <c r="EO31" s="52"/>
      <c r="EP31" s="52"/>
      <c r="EQ31" s="52"/>
      <c r="ER31" s="52"/>
      <c r="ES31" s="100"/>
      <c r="ET31" s="11"/>
      <c r="EU31" s="16"/>
      <c r="EV31" s="126"/>
      <c r="EW31" s="64" t="s">
        <v>128</v>
      </c>
      <c r="EX31" s="52"/>
      <c r="EY31" s="52"/>
      <c r="EZ31" s="52"/>
      <c r="FA31" s="52"/>
      <c r="FB31" s="52"/>
      <c r="FC31" s="100"/>
      <c r="FD31" s="11"/>
      <c r="FE31" s="16"/>
      <c r="FF31" s="126"/>
      <c r="FG31" s="64" t="s">
        <v>128</v>
      </c>
      <c r="FH31" s="52"/>
      <c r="FI31" s="52"/>
      <c r="FJ31" s="52"/>
      <c r="FK31" s="52"/>
      <c r="FL31" s="52"/>
      <c r="FM31" s="100"/>
      <c r="FN31" s="11"/>
      <c r="FO31" s="16"/>
      <c r="FP31" s="126"/>
      <c r="FQ31" s="64" t="s">
        <v>128</v>
      </c>
      <c r="FR31" s="52"/>
      <c r="FS31" s="52"/>
      <c r="FT31" s="52"/>
      <c r="FU31" s="52"/>
      <c r="FV31" s="52"/>
      <c r="FW31" s="100"/>
      <c r="FX31" s="11"/>
      <c r="FY31" s="16"/>
      <c r="FZ31" s="126"/>
      <c r="GA31" s="64" t="s">
        <v>128</v>
      </c>
      <c r="GB31" s="52"/>
      <c r="GC31" s="52"/>
      <c r="GD31" s="52"/>
      <c r="GE31" s="52"/>
      <c r="GF31" s="52"/>
      <c r="GG31" s="100"/>
      <c r="GH31" s="11"/>
      <c r="GI31" s="16"/>
      <c r="GJ31" s="126"/>
      <c r="GK31" s="64" t="s">
        <v>128</v>
      </c>
      <c r="GL31" s="52"/>
      <c r="GM31" s="52"/>
      <c r="GN31" s="52"/>
      <c r="GO31" s="52"/>
      <c r="GP31" s="52"/>
      <c r="GQ31" s="100"/>
      <c r="GR31" s="11"/>
      <c r="GS31" s="16"/>
      <c r="GT31" s="126"/>
      <c r="GU31" s="64" t="s">
        <v>128</v>
      </c>
      <c r="GV31" s="52"/>
      <c r="GW31" s="52"/>
      <c r="GX31" s="52"/>
      <c r="GY31" s="52"/>
      <c r="GZ31" s="52"/>
      <c r="HA31" s="100"/>
      <c r="HB31" s="11"/>
      <c r="HC31" s="16"/>
      <c r="HD31" s="126"/>
      <c r="HE31" s="64" t="s">
        <v>128</v>
      </c>
      <c r="HF31" s="52"/>
      <c r="HG31" s="52"/>
      <c r="HH31" s="52"/>
      <c r="HI31" s="52"/>
      <c r="HJ31" s="52"/>
      <c r="HK31" s="100"/>
      <c r="HL31" s="11"/>
      <c r="HM31" s="16"/>
      <c r="HN31" s="126"/>
      <c r="HO31" s="64" t="s">
        <v>128</v>
      </c>
      <c r="HP31" s="52"/>
      <c r="HQ31" s="52"/>
      <c r="HR31" s="52"/>
      <c r="HS31" s="52"/>
      <c r="HT31" s="52"/>
      <c r="HU31" s="100"/>
      <c r="HV31" s="11"/>
      <c r="HW31" s="16"/>
      <c r="HX31" s="126"/>
      <c r="HY31" s="64" t="s">
        <v>128</v>
      </c>
      <c r="HZ31" s="52"/>
      <c r="IA31" s="52"/>
      <c r="IB31" s="52"/>
      <c r="IC31" s="52"/>
      <c r="ID31" s="52"/>
      <c r="IE31" s="100"/>
      <c r="IF31" s="11"/>
      <c r="IG31" s="16"/>
      <c r="IH31" s="126"/>
      <c r="II31" s="64" t="s">
        <v>128</v>
      </c>
      <c r="IJ31" s="52"/>
      <c r="IK31" s="52"/>
      <c r="IL31" s="52"/>
      <c r="IM31" s="52"/>
      <c r="IN31" s="52"/>
      <c r="IO31" s="100"/>
      <c r="IP31" s="11"/>
      <c r="IQ31" s="16"/>
      <c r="IR31" s="126"/>
      <c r="IS31" s="64" t="s">
        <v>128</v>
      </c>
      <c r="IT31" s="52"/>
      <c r="IU31" s="52"/>
      <c r="IV31" s="52"/>
      <c r="IW31" s="52"/>
      <c r="IX31" s="52"/>
      <c r="IY31" s="100"/>
      <c r="IZ31" s="11"/>
      <c r="JA31" s="16"/>
      <c r="JB31" s="126"/>
      <c r="JC31" s="64" t="s">
        <v>128</v>
      </c>
      <c r="JD31" s="52"/>
      <c r="JE31" s="52"/>
      <c r="JF31" s="52"/>
      <c r="JG31" s="52"/>
      <c r="JH31" s="52"/>
      <c r="JI31" s="100"/>
      <c r="JJ31" s="11"/>
      <c r="JK31" s="16"/>
      <c r="JL31" s="126"/>
      <c r="JM31" s="64" t="s">
        <v>128</v>
      </c>
      <c r="JN31" s="52"/>
      <c r="JO31" s="52"/>
      <c r="JP31" s="52"/>
      <c r="JQ31" s="52"/>
      <c r="JR31" s="52"/>
      <c r="JS31" s="100"/>
      <c r="JT31" s="11"/>
      <c r="JU31" s="16"/>
    </row>
    <row xmlns:x14ac="http://schemas.microsoft.com/office/spreadsheetml/2009/9/ac" r="32" ht="16.5" customHeight="true" x14ac:dyDescent="0.25">
      <c r="A32" s="419" t="str">
        <f ca="true">IF(ISBLANK('Data Summary'!A34),"",'Data Summary'!A34)</f>
        <v/>
      </c>
      <c r="B32" s="126"/>
      <c r="C32" s="64" t="s">
        <v>103</v>
      </c>
      <c r="D32" s="52"/>
      <c r="E32" s="52"/>
      <c r="F32" s="52"/>
      <c r="G32" s="52"/>
      <c r="H32" s="52"/>
      <c r="I32" s="100"/>
      <c r="J32" s="11"/>
      <c r="K32" s="16"/>
      <c r="L32" s="126"/>
      <c r="M32" s="64" t="s">
        <v>103</v>
      </c>
      <c r="N32" s="52"/>
      <c r="O32" s="52"/>
      <c r="P32" s="52"/>
      <c r="Q32" s="52"/>
      <c r="R32" s="52"/>
      <c r="S32" s="100"/>
      <c r="T32" s="11"/>
      <c r="U32" s="16"/>
      <c r="V32" s="126"/>
      <c r="W32" s="64" t="s">
        <v>103</v>
      </c>
      <c r="X32" s="52"/>
      <c r="Y32" s="52"/>
      <c r="Z32" s="52"/>
      <c r="AA32" s="52"/>
      <c r="AB32" s="52"/>
      <c r="AC32" s="100"/>
      <c r="AD32" s="11"/>
      <c r="AE32" s="16"/>
      <c r="AF32" s="126"/>
      <c r="AG32" s="64" t="s">
        <v>103</v>
      </c>
      <c r="AH32" s="52"/>
      <c r="AI32" s="52"/>
      <c r="AJ32" s="52"/>
      <c r="AK32" s="52"/>
      <c r="AL32" s="52"/>
      <c r="AM32" s="100"/>
      <c r="AN32" s="11"/>
      <c r="AO32" s="16"/>
      <c r="AP32" s="126"/>
      <c r="AQ32" s="64" t="s">
        <v>103</v>
      </c>
      <c r="AR32" s="52"/>
      <c r="AS32" s="52"/>
      <c r="AT32" s="52"/>
      <c r="AU32" s="52"/>
      <c r="AV32" s="52"/>
      <c r="AW32" s="100"/>
      <c r="AX32" s="11"/>
      <c r="AY32" s="16"/>
      <c r="AZ32" s="126"/>
      <c r="BA32" s="64" t="s">
        <v>103</v>
      </c>
      <c r="BB32" s="52"/>
      <c r="BC32" s="52"/>
      <c r="BD32" s="52"/>
      <c r="BE32" s="52"/>
      <c r="BF32" s="52"/>
      <c r="BG32" s="100"/>
      <c r="BH32" s="11"/>
      <c r="BI32" s="16"/>
      <c r="BJ32" s="126"/>
      <c r="BK32" s="64" t="s">
        <v>103</v>
      </c>
      <c r="BL32" s="52"/>
      <c r="BM32" s="52"/>
      <c r="BN32" s="52"/>
      <c r="BO32" s="52"/>
      <c r="BP32" s="52"/>
      <c r="BQ32" s="100"/>
      <c r="BR32" s="11"/>
      <c r="BS32" s="16"/>
      <c r="BT32" s="126"/>
      <c r="BU32" s="64" t="s">
        <v>103</v>
      </c>
      <c r="BV32" s="52"/>
      <c r="BW32" s="52"/>
      <c r="BX32" s="52"/>
      <c r="BY32" s="52"/>
      <c r="BZ32" s="52"/>
      <c r="CA32" s="100"/>
      <c r="CB32" s="11"/>
      <c r="CC32" s="16"/>
      <c r="CD32" s="126"/>
      <c r="CE32" s="64" t="s">
        <v>103</v>
      </c>
      <c r="CF32" s="52"/>
      <c r="CG32" s="52"/>
      <c r="CH32" s="52"/>
      <c r="CI32" s="52"/>
      <c r="CJ32" s="52"/>
      <c r="CK32" s="100"/>
      <c r="CL32" s="11"/>
      <c r="CM32" s="16"/>
      <c r="CN32" s="126"/>
      <c r="CO32" s="64" t="s">
        <v>103</v>
      </c>
      <c r="CP32" s="52"/>
      <c r="CQ32" s="52"/>
      <c r="CR32" s="52"/>
      <c r="CS32" s="52"/>
      <c r="CT32" s="52"/>
      <c r="CU32" s="100"/>
      <c r="CV32" s="11"/>
      <c r="CW32" s="16"/>
      <c r="CX32" s="126"/>
      <c r="CY32" s="64" t="s">
        <v>103</v>
      </c>
      <c r="CZ32" s="52"/>
      <c r="DA32" s="52"/>
      <c r="DB32" s="52"/>
      <c r="DC32" s="52"/>
      <c r="DD32" s="52"/>
      <c r="DE32" s="100"/>
      <c r="DF32" s="11"/>
      <c r="DG32" s="16"/>
      <c r="DH32" s="126"/>
      <c r="DI32" s="64" t="s">
        <v>103</v>
      </c>
      <c r="DJ32" s="52"/>
      <c r="DK32" s="52"/>
      <c r="DL32" s="52"/>
      <c r="DM32" s="52"/>
      <c r="DN32" s="52"/>
      <c r="DO32" s="100"/>
      <c r="DP32" s="11"/>
      <c r="DQ32" s="16"/>
      <c r="DR32" s="126"/>
      <c r="DS32" s="64" t="s">
        <v>103</v>
      </c>
      <c r="DT32" s="52"/>
      <c r="DU32" s="52"/>
      <c r="DV32" s="52"/>
      <c r="DW32" s="52"/>
      <c r="DX32" s="52"/>
      <c r="DY32" s="100" t="s">
        <v>163</v>
      </c>
      <c r="DZ32" s="11"/>
      <c r="EA32" s="16"/>
      <c r="EB32" s="126"/>
      <c r="EC32" s="64" t="s">
        <v>103</v>
      </c>
      <c r="ED32" s="52"/>
      <c r="EE32" s="52"/>
      <c r="EF32" s="52"/>
      <c r="EG32" s="52"/>
      <c r="EH32" s="52"/>
      <c r="EI32" s="100"/>
      <c r="EJ32" s="11"/>
      <c r="EK32" s="16"/>
      <c r="EL32" s="126"/>
      <c r="EM32" s="64" t="s">
        <v>103</v>
      </c>
      <c r="EN32" s="52"/>
      <c r="EO32" s="52"/>
      <c r="EP32" s="52"/>
      <c r="EQ32" s="52"/>
      <c r="ER32" s="52"/>
      <c r="ES32" s="100"/>
      <c r="ET32" s="11"/>
      <c r="EU32" s="16"/>
      <c r="EV32" s="126"/>
      <c r="EW32" s="64" t="s">
        <v>103</v>
      </c>
      <c r="EX32" s="52"/>
      <c r="EY32" s="52"/>
      <c r="EZ32" s="52"/>
      <c r="FA32" s="52"/>
      <c r="FB32" s="52"/>
      <c r="FC32" s="100" t="s">
        <v>163</v>
      </c>
      <c r="FD32" s="11"/>
      <c r="FE32" s="16"/>
      <c r="FF32" s="126"/>
      <c r="FG32" s="64" t="s">
        <v>103</v>
      </c>
      <c r="FH32" s="52"/>
      <c r="FI32" s="52"/>
      <c r="FJ32" s="52"/>
      <c r="FK32" s="52"/>
      <c r="FL32" s="52"/>
      <c r="FM32" s="100"/>
      <c r="FN32" s="11"/>
      <c r="FO32" s="16"/>
      <c r="FP32" s="126"/>
      <c r="FQ32" s="64" t="s">
        <v>103</v>
      </c>
      <c r="FR32" s="52"/>
      <c r="FS32" s="52"/>
      <c r="FT32" s="52"/>
      <c r="FU32" s="52"/>
      <c r="FV32" s="52"/>
      <c r="FW32" s="100"/>
      <c r="FX32" s="11"/>
      <c r="FY32" s="16"/>
      <c r="FZ32" s="126"/>
      <c r="GA32" s="64" t="s">
        <v>103</v>
      </c>
      <c r="GB32" s="52"/>
      <c r="GC32" s="52"/>
      <c r="GD32" s="52"/>
      <c r="GE32" s="52"/>
      <c r="GF32" s="52"/>
      <c r="GG32" s="100" t="s">
        <v>163</v>
      </c>
      <c r="GH32" s="11"/>
      <c r="GI32" s="16"/>
      <c r="GJ32" s="126"/>
      <c r="GK32" s="64" t="s">
        <v>103</v>
      </c>
      <c r="GL32" s="52"/>
      <c r="GM32" s="52"/>
      <c r="GN32" s="52"/>
      <c r="GO32" s="52"/>
      <c r="GP32" s="52"/>
      <c r="GQ32" s="100"/>
      <c r="GR32" s="11"/>
      <c r="GS32" s="16"/>
      <c r="GT32" s="126"/>
      <c r="GU32" s="64" t="s">
        <v>103</v>
      </c>
      <c r="GV32" s="52"/>
      <c r="GW32" s="52"/>
      <c r="GX32" s="52"/>
      <c r="GY32" s="52"/>
      <c r="GZ32" s="52"/>
      <c r="HA32" s="100"/>
      <c r="HB32" s="11"/>
      <c r="HC32" s="16"/>
      <c r="HD32" s="126"/>
      <c r="HE32" s="64" t="s">
        <v>103</v>
      </c>
      <c r="HF32" s="52"/>
      <c r="HG32" s="52"/>
      <c r="HH32" s="52"/>
      <c r="HI32" s="52"/>
      <c r="HJ32" s="52"/>
      <c r="HK32" s="100"/>
      <c r="HL32" s="11"/>
      <c r="HM32" s="16"/>
      <c r="HN32" s="126"/>
      <c r="HO32" s="64" t="s">
        <v>103</v>
      </c>
      <c r="HP32" s="52"/>
      <c r="HQ32" s="52"/>
      <c r="HR32" s="52"/>
      <c r="HS32" s="52"/>
      <c r="HT32" s="52"/>
      <c r="HU32" s="100"/>
      <c r="HV32" s="11"/>
      <c r="HW32" s="16"/>
      <c r="HX32" s="126"/>
      <c r="HY32" s="64" t="s">
        <v>103</v>
      </c>
      <c r="HZ32" s="52"/>
      <c r="IA32" s="52"/>
      <c r="IB32" s="52"/>
      <c r="IC32" s="52"/>
      <c r="ID32" s="52"/>
      <c r="IE32" s="100" t="s">
        <v>163</v>
      </c>
      <c r="IF32" s="11"/>
      <c r="IG32" s="16"/>
      <c r="IH32" s="126"/>
      <c r="II32" s="64" t="s">
        <v>103</v>
      </c>
      <c r="IJ32" s="52"/>
      <c r="IK32" s="52"/>
      <c r="IL32" s="52"/>
      <c r="IM32" s="52"/>
      <c r="IN32" s="52"/>
      <c r="IO32" s="100" t="s">
        <v>163</v>
      </c>
      <c r="IP32" s="11"/>
      <c r="IQ32" s="16"/>
      <c r="IR32" s="126"/>
      <c r="IS32" s="64" t="s">
        <v>103</v>
      </c>
      <c r="IT32" s="52"/>
      <c r="IU32" s="52"/>
      <c r="IV32" s="52"/>
      <c r="IW32" s="52"/>
      <c r="IX32" s="52"/>
      <c r="IY32" s="100"/>
      <c r="IZ32" s="11"/>
      <c r="JA32" s="16"/>
      <c r="JB32" s="126"/>
      <c r="JC32" s="64" t="s">
        <v>103</v>
      </c>
      <c r="JD32" s="52"/>
      <c r="JE32" s="52"/>
      <c r="JF32" s="52"/>
      <c r="JG32" s="52"/>
      <c r="JH32" s="52"/>
      <c r="JI32" s="100"/>
      <c r="JJ32" s="11"/>
      <c r="JK32" s="16"/>
      <c r="JL32" s="126"/>
      <c r="JM32" s="64" t="s">
        <v>103</v>
      </c>
      <c r="JN32" s="52"/>
      <c r="JO32" s="52"/>
      <c r="JP32" s="52"/>
      <c r="JQ32" s="52"/>
      <c r="JR32" s="52"/>
      <c r="JS32" s="100" t="s">
        <v>163</v>
      </c>
      <c r="JT32" s="11"/>
      <c r="JU32" s="16"/>
    </row>
    <row xmlns:x14ac="http://schemas.microsoft.com/office/spreadsheetml/2009/9/ac" r="33" ht="16.5" customHeight="true" x14ac:dyDescent="0.25">
      <c r="A33" s="419" t="str">
        <f ca="true">IF(ISBLANK('Data Summary'!A35),"",'Data Summary'!A35)</f>
        <v/>
      </c>
      <c r="B33" s="127"/>
      <c r="C33" s="12" t="s">
        <v>23</v>
      </c>
      <c r="D33" s="71"/>
      <c r="E33" s="71"/>
      <c r="F33" s="71"/>
      <c r="G33" s="72"/>
      <c r="H33" s="73"/>
      <c r="I33" s="74"/>
      <c r="J33" s="11"/>
      <c r="K33" s="16"/>
      <c r="L33" s="127"/>
      <c r="M33" s="12" t="s">
        <v>23</v>
      </c>
      <c r="N33" s="71"/>
      <c r="O33" s="71"/>
      <c r="P33" s="71"/>
      <c r="Q33" s="72"/>
      <c r="R33" s="73"/>
      <c r="S33" s="74"/>
      <c r="T33" s="11"/>
      <c r="U33" s="16"/>
      <c r="V33" s="127"/>
      <c r="W33" s="12" t="s">
        <v>23</v>
      </c>
      <c r="X33" s="71"/>
      <c r="Y33" s="71"/>
      <c r="Z33" s="71"/>
      <c r="AA33" s="72"/>
      <c r="AB33" s="73"/>
      <c r="AC33" s="74"/>
      <c r="AD33" s="11"/>
      <c r="AE33" s="16"/>
      <c r="AF33" s="127"/>
      <c r="AG33" s="12" t="s">
        <v>23</v>
      </c>
      <c r="AH33" s="71"/>
      <c r="AI33" s="71"/>
      <c r="AJ33" s="71"/>
      <c r="AK33" s="72"/>
      <c r="AL33" s="73"/>
      <c r="AM33" s="74"/>
      <c r="AN33" s="11"/>
      <c r="AO33" s="16"/>
      <c r="AP33" s="127"/>
      <c r="AQ33" s="12" t="s">
        <v>23</v>
      </c>
      <c r="AR33" s="71"/>
      <c r="AS33" s="10"/>
      <c r="AT33" s="10"/>
      <c r="AU33" s="72"/>
      <c r="AV33" s="73"/>
      <c r="AW33" s="74"/>
      <c r="AX33" s="11"/>
      <c r="AY33" s="16"/>
      <c r="AZ33" s="127"/>
      <c r="BA33" s="12" t="s">
        <v>23</v>
      </c>
      <c r="BB33" s="71"/>
      <c r="BC33" s="71"/>
      <c r="BD33" s="71"/>
      <c r="BE33" s="72"/>
      <c r="BF33" s="73"/>
      <c r="BG33" s="74"/>
      <c r="BH33" s="11"/>
      <c r="BI33" s="16"/>
      <c r="BJ33" s="127"/>
      <c r="BK33" s="12" t="s">
        <v>23</v>
      </c>
      <c r="BL33" s="71"/>
      <c r="BM33" s="71"/>
      <c r="BN33" s="71"/>
      <c r="BO33" s="72"/>
      <c r="BP33" s="73"/>
      <c r="BQ33" s="74"/>
      <c r="BR33" s="11"/>
      <c r="BS33" s="16"/>
      <c r="BT33" s="127"/>
      <c r="BU33" s="12" t="s">
        <v>23</v>
      </c>
      <c r="BV33" s="71"/>
      <c r="BW33" s="71"/>
      <c r="BX33" s="71"/>
      <c r="BY33" s="72"/>
      <c r="BZ33" s="73"/>
      <c r="CA33" s="74"/>
      <c r="CB33" s="11"/>
      <c r="CC33" s="16"/>
      <c r="CD33" s="127"/>
      <c r="CE33" s="12" t="s">
        <v>23</v>
      </c>
      <c r="CF33" s="71"/>
      <c r="CG33" s="10"/>
      <c r="CH33" s="10"/>
      <c r="CI33" s="72"/>
      <c r="CJ33" s="73"/>
      <c r="CK33" s="74"/>
      <c r="CL33" s="11"/>
      <c r="CM33" s="16"/>
      <c r="CN33" s="127"/>
      <c r="CO33" s="12" t="s">
        <v>23</v>
      </c>
      <c r="CP33" s="71"/>
      <c r="CQ33" s="71"/>
      <c r="CR33" s="71"/>
      <c r="CS33" s="72">
        <v>1750</v>
      </c>
      <c r="CT33" s="73">
        <v>13785</v>
      </c>
      <c r="CU33" s="74">
        <v>1296</v>
      </c>
      <c r="CV33" s="11"/>
      <c r="CW33" s="16"/>
      <c r="CX33" s="127"/>
      <c r="CY33" s="12" t="s">
        <v>23</v>
      </c>
      <c r="CZ33" s="71"/>
      <c r="DA33" s="10"/>
      <c r="DB33" s="10"/>
      <c r="DC33" s="72"/>
      <c r="DD33" s="73"/>
      <c r="DE33" s="74"/>
      <c r="DF33" s="11"/>
      <c r="DG33" s="16"/>
      <c r="DH33" s="127"/>
      <c r="DI33" s="12" t="s">
        <v>23</v>
      </c>
      <c r="DJ33" s="71"/>
      <c r="DK33" s="71"/>
      <c r="DL33" s="71"/>
      <c r="DM33" s="72"/>
      <c r="DN33" s="73"/>
      <c r="DO33" s="74"/>
      <c r="DP33" s="11"/>
      <c r="DQ33" s="16"/>
      <c r="DR33" s="127"/>
      <c r="DS33" s="12" t="s">
        <v>23</v>
      </c>
      <c r="DT33" s="71"/>
      <c r="DU33" s="10"/>
      <c r="DV33" s="10"/>
      <c r="DW33" s="72"/>
      <c r="DX33" s="73"/>
      <c r="DY33" s="74"/>
      <c r="DZ33" s="11"/>
      <c r="EA33" s="16"/>
      <c r="EB33" s="127"/>
      <c r="EC33" s="12" t="s">
        <v>23</v>
      </c>
      <c r="ED33" s="71">
        <f>SUM(EG33:EI33)</f>
        <v>19249</v>
      </c>
      <c r="EE33" s="71"/>
      <c r="EF33" s="71"/>
      <c r="EG33" s="72">
        <v>2223</v>
      </c>
      <c r="EH33" s="73">
        <v>15547</v>
      </c>
      <c r="EI33" s="74">
        <v>1479</v>
      </c>
      <c r="EJ33" s="11"/>
      <c r="EK33" s="16"/>
      <c r="EL33" s="127"/>
      <c r="EM33" s="12" t="s">
        <v>23</v>
      </c>
      <c r="EN33" s="71"/>
      <c r="EO33" s="10"/>
      <c r="EP33" s="10"/>
      <c r="EQ33" s="72">
        <v>2524</v>
      </c>
      <c r="ER33" s="71">
        <v>16447</v>
      </c>
      <c r="ES33" s="74">
        <v>1658</v>
      </c>
      <c r="ET33" s="11"/>
      <c r="EU33" s="16"/>
      <c r="EV33" s="127"/>
      <c r="EW33" s="12" t="s">
        <v>23</v>
      </c>
      <c r="EX33" s="71"/>
      <c r="EY33" s="10"/>
      <c r="EZ33" s="10"/>
      <c r="FA33" s="72"/>
      <c r="FB33" s="73"/>
      <c r="FC33" s="74"/>
      <c r="FD33" s="11"/>
      <c r="FE33" s="16"/>
      <c r="FF33" s="127"/>
      <c r="FG33" s="12" t="s">
        <v>23</v>
      </c>
      <c r="FH33" s="207">
        <f>'Water Data'!FH30</f>
        <v>21806</v>
      </c>
      <c r="FI33" s="207">
        <f>'Water Data'!FI30</f>
        <v>9364.2999999999993</v>
      </c>
      <c r="FJ33" s="207">
        <f>'Water Data'!FJ30</f>
        <v>12441.7</v>
      </c>
      <c r="FK33" s="207">
        <f>'Water Data'!FK30</f>
        <v>2834</v>
      </c>
      <c r="FL33" s="207">
        <f>'Water Data'!FL30</f>
        <v>16957</v>
      </c>
      <c r="FM33" s="208">
        <f>'Water Data'!FM30</f>
        <v>2015</v>
      </c>
      <c r="FN33" s="11"/>
      <c r="FO33" s="16"/>
      <c r="FP33" s="127"/>
      <c r="FQ33" s="12" t="s">
        <v>23</v>
      </c>
      <c r="FR33" s="71"/>
      <c r="FS33" s="10"/>
      <c r="FT33" s="10"/>
      <c r="FU33" s="72"/>
      <c r="FV33" s="73"/>
      <c r="FW33" s="74"/>
      <c r="FX33" s="11"/>
      <c r="FY33" s="16"/>
      <c r="FZ33" s="127"/>
      <c r="GA33" s="12" t="s">
        <v>23</v>
      </c>
      <c r="GB33" s="71"/>
      <c r="GC33" s="10"/>
      <c r="GD33" s="10"/>
      <c r="GE33" s="72"/>
      <c r="GF33" s="73"/>
      <c r="GG33" s="74"/>
      <c r="GH33" s="11"/>
      <c r="GI33" s="16"/>
      <c r="GJ33" s="127"/>
      <c r="GK33" s="12" t="s">
        <v>23</v>
      </c>
      <c r="GL33" s="71">
        <v>19634</v>
      </c>
      <c r="GM33" s="10">
        <v>8299</v>
      </c>
      <c r="GN33" s="10">
        <v>11335</v>
      </c>
      <c r="GO33" s="72" t="s">
        <v>316</v>
      </c>
      <c r="GP33" s="71">
        <v>17615</v>
      </c>
      <c r="GQ33" s="74">
        <v>2019</v>
      </c>
      <c r="GR33" s="11"/>
      <c r="GS33" s="16"/>
      <c r="GT33" s="127"/>
      <c r="GU33" s="12" t="s">
        <v>23</v>
      </c>
      <c r="GV33" s="207">
        <f>'Water Data'!GV30</f>
        <v>22952</v>
      </c>
      <c r="GW33" s="207">
        <f>'Water Data'!GW30</f>
        <v>8635</v>
      </c>
      <c r="GX33" s="207">
        <f>'Water Data'!GX30</f>
        <v>12131</v>
      </c>
      <c r="GY33" s="207">
        <f>'Water Data'!GY30</f>
        <v>3166</v>
      </c>
      <c r="GZ33" s="207">
        <f>'Water Data'!GZ30</f>
        <v>17721</v>
      </c>
      <c r="HA33" s="208">
        <f>'Water Data'!HA30</f>
        <v>2065</v>
      </c>
      <c r="HB33" s="11"/>
      <c r="HC33" s="16"/>
      <c r="HD33" s="127"/>
      <c r="HE33" s="12" t="s">
        <v>23</v>
      </c>
      <c r="HF33" s="71">
        <v>24064</v>
      </c>
      <c r="HG33" s="10">
        <v>11087</v>
      </c>
      <c r="HH33" s="10">
        <v>12977</v>
      </c>
      <c r="HI33" s="72">
        <v>3475</v>
      </c>
      <c r="HJ33" s="71">
        <v>18258</v>
      </c>
      <c r="HK33" s="74">
        <v>2331</v>
      </c>
      <c r="HL33" s="11"/>
      <c r="HM33" s="16"/>
      <c r="HN33" s="127"/>
      <c r="HO33" s="12" t="s">
        <v>23</v>
      </c>
      <c r="HP33" s="207">
        <v>24064</v>
      </c>
      <c r="HQ33" s="207">
        <v>9132</v>
      </c>
      <c r="HR33" s="207">
        <v>12601</v>
      </c>
      <c r="HS33" s="207">
        <v>3475</v>
      </c>
      <c r="HT33" s="207">
        <v>18258</v>
      </c>
      <c r="HU33" s="208">
        <v>2331</v>
      </c>
      <c r="HV33" s="11"/>
      <c r="HW33" s="16"/>
      <c r="HX33" s="127"/>
      <c r="HY33" s="12" t="s">
        <v>23</v>
      </c>
      <c r="HZ33" s="71"/>
      <c r="IA33" s="10"/>
      <c r="IB33" s="10"/>
      <c r="IC33" s="72"/>
      <c r="ID33" s="73"/>
      <c r="IE33" s="74"/>
      <c r="IF33" s="11"/>
      <c r="IG33" s="16"/>
      <c r="IH33" s="127"/>
      <c r="II33" s="12" t="s">
        <v>23</v>
      </c>
      <c r="IJ33" s="71"/>
      <c r="IK33" s="10"/>
      <c r="IL33" s="10"/>
      <c r="IM33" s="72"/>
      <c r="IN33" s="73"/>
      <c r="IO33" s="74"/>
      <c r="IP33" s="11"/>
      <c r="IQ33" s="16"/>
      <c r="IR33" s="127"/>
      <c r="IS33" s="12" t="s">
        <v>23</v>
      </c>
      <c r="IT33" s="207">
        <v>24674</v>
      </c>
      <c r="IU33" s="207">
        <v>9482</v>
      </c>
      <c r="IV33" s="207">
        <v>12861</v>
      </c>
      <c r="IW33" s="207">
        <v>3586</v>
      </c>
      <c r="IX33" s="207">
        <v>18757</v>
      </c>
      <c r="IY33" s="208">
        <v>2331</v>
      </c>
      <c r="IZ33" s="11"/>
      <c r="JA33" s="16"/>
      <c r="JB33" s="127"/>
      <c r="JC33" s="12" t="s">
        <v>23</v>
      </c>
      <c r="JD33" s="207">
        <v>23412</v>
      </c>
      <c r="JE33" s="207" t="s">
        <v>316</v>
      </c>
      <c r="JF33" s="207" t="s">
        <v>316</v>
      </c>
      <c r="JG33" s="207">
        <v>3888</v>
      </c>
      <c r="JH33" s="207">
        <v>19132</v>
      </c>
      <c r="JI33" s="208">
        <v>2364</v>
      </c>
      <c r="JJ33" s="11"/>
      <c r="JK33" s="16"/>
      <c r="JL33" s="127"/>
      <c r="JM33" s="12" t="s">
        <v>23</v>
      </c>
      <c r="JN33" s="71"/>
      <c r="JO33" s="10"/>
      <c r="JP33" s="10"/>
      <c r="JQ33" s="72"/>
      <c r="JR33" s="73"/>
      <c r="JS33" s="74"/>
      <c r="JT33" s="11"/>
      <c r="JU33" s="16"/>
    </row>
    <row xmlns:x14ac="http://schemas.microsoft.com/office/spreadsheetml/2009/9/ac" r="34" s="3" customFormat="true" ht="16.5" customHeight="true" thickBot="true" x14ac:dyDescent="0.3">
      <c r="A34" s="419" t="str">
        <f ca="true">IF(ISBLANK('Data Summary'!A36),"",'Data Summary'!A36)</f>
        <v/>
      </c>
      <c r="B34" s="128"/>
      <c r="C34" s="28" t="s">
        <v>20</v>
      </c>
      <c r="D34" s="76"/>
      <c r="E34" s="76"/>
      <c r="F34" s="76"/>
      <c r="G34" s="76"/>
      <c r="H34" s="76"/>
      <c r="I34" s="77"/>
      <c r="J34" s="25"/>
      <c r="K34" s="18"/>
      <c r="L34" s="128"/>
      <c r="M34" s="28" t="s">
        <v>20</v>
      </c>
      <c r="N34" s="76"/>
      <c r="O34" s="76">
        <v>4670</v>
      </c>
      <c r="P34" s="76">
        <v>6157</v>
      </c>
      <c r="Q34" s="76">
        <v>1069</v>
      </c>
      <c r="R34" s="76">
        <v>9758</v>
      </c>
      <c r="S34" s="77"/>
      <c r="T34" s="25"/>
      <c r="U34" s="18"/>
      <c r="V34" s="128"/>
      <c r="W34" s="28" t="s">
        <v>20</v>
      </c>
      <c r="X34" s="76"/>
      <c r="Y34" s="76"/>
      <c r="Z34" s="76"/>
      <c r="AA34" s="76"/>
      <c r="AB34" s="76"/>
      <c r="AC34" s="77"/>
      <c r="AD34" s="25"/>
      <c r="AE34" s="18"/>
      <c r="AF34" s="128"/>
      <c r="AG34" s="28" t="s">
        <v>20</v>
      </c>
      <c r="AH34" s="76"/>
      <c r="AI34" s="76"/>
      <c r="AJ34" s="76"/>
      <c r="AK34" s="76"/>
      <c r="AL34" s="76">
        <v>7105</v>
      </c>
      <c r="AM34" s="77"/>
      <c r="AN34" s="25"/>
      <c r="AO34" s="18"/>
      <c r="AP34" s="128"/>
      <c r="AQ34" s="28" t="s">
        <v>20</v>
      </c>
      <c r="AR34" s="76"/>
      <c r="AS34" s="81"/>
      <c r="AT34" s="81"/>
      <c r="AU34" s="76"/>
      <c r="AV34" s="76"/>
      <c r="AW34" s="77"/>
      <c r="AX34" s="25"/>
      <c r="AY34" s="18"/>
      <c r="AZ34" s="128"/>
      <c r="BA34" s="28" t="s">
        <v>20</v>
      </c>
      <c r="BB34" s="76"/>
      <c r="BC34" s="76"/>
      <c r="BD34" s="76"/>
      <c r="BE34" s="76"/>
      <c r="BF34" s="76">
        <v>12482</v>
      </c>
      <c r="BG34" s="77"/>
      <c r="BH34" s="25"/>
      <c r="BI34" s="18"/>
      <c r="BJ34" s="128"/>
      <c r="BK34" s="28" t="s">
        <v>20</v>
      </c>
      <c r="BL34" s="76"/>
      <c r="BM34" s="76"/>
      <c r="BN34" s="76"/>
      <c r="BO34" s="76"/>
      <c r="BP34" s="76"/>
      <c r="BQ34" s="77"/>
      <c r="BR34" s="25"/>
      <c r="BS34" s="18"/>
      <c r="BT34" s="128"/>
      <c r="BU34" s="28" t="s">
        <v>20</v>
      </c>
      <c r="BV34" s="76"/>
      <c r="BW34" s="76"/>
      <c r="BX34" s="76"/>
      <c r="BY34" s="76"/>
      <c r="BZ34" s="76">
        <v>12916</v>
      </c>
      <c r="CA34" s="77"/>
      <c r="CB34" s="25"/>
      <c r="CC34" s="18"/>
      <c r="CD34" s="128"/>
      <c r="CE34" s="28" t="s">
        <v>20</v>
      </c>
      <c r="CF34" s="76"/>
      <c r="CG34" s="81"/>
      <c r="CH34" s="81"/>
      <c r="CI34" s="76"/>
      <c r="CJ34" s="76"/>
      <c r="CK34" s="77"/>
      <c r="CL34" s="25"/>
      <c r="CM34" s="18"/>
      <c r="CN34" s="128"/>
      <c r="CO34" s="28" t="s">
        <v>20</v>
      </c>
      <c r="CP34" s="76"/>
      <c r="CQ34" s="76">
        <v>4760</v>
      </c>
      <c r="CR34" s="76">
        <v>9025</v>
      </c>
      <c r="CS34" s="76">
        <v>1750</v>
      </c>
      <c r="CT34" s="76">
        <v>13784</v>
      </c>
      <c r="CU34" s="77">
        <v>1296</v>
      </c>
      <c r="CV34" s="25"/>
      <c r="CW34" s="18"/>
      <c r="CX34" s="128"/>
      <c r="CY34" s="28" t="s">
        <v>20</v>
      </c>
      <c r="CZ34" s="76"/>
      <c r="DA34" s="81"/>
      <c r="DB34" s="81"/>
      <c r="DC34" s="76"/>
      <c r="DD34" s="76"/>
      <c r="DE34" s="77"/>
      <c r="DF34" s="25"/>
      <c r="DG34" s="18"/>
      <c r="DH34" s="128"/>
      <c r="DI34" s="28" t="s">
        <v>20</v>
      </c>
      <c r="DJ34" s="76"/>
      <c r="DK34" s="76"/>
      <c r="DL34" s="76"/>
      <c r="DM34" s="76"/>
      <c r="DN34" s="76"/>
      <c r="DO34" s="77"/>
      <c r="DP34" s="25"/>
      <c r="DQ34" s="18"/>
      <c r="DR34" s="128"/>
      <c r="DS34" s="28" t="s">
        <v>20</v>
      </c>
      <c r="DT34" s="76"/>
      <c r="DU34" s="81"/>
      <c r="DV34" s="81"/>
      <c r="DW34" s="76"/>
      <c r="DX34" s="76"/>
      <c r="DY34" s="77"/>
      <c r="DZ34" s="25"/>
      <c r="EA34" s="18"/>
      <c r="EB34" s="128"/>
      <c r="EC34" s="28" t="s">
        <v>20</v>
      </c>
      <c r="ED34" s="76">
        <f>SUM(EG34:EI34)</f>
        <v>19249</v>
      </c>
      <c r="EE34" s="81">
        <v>5446</v>
      </c>
      <c r="EF34" s="81">
        <v>10101</v>
      </c>
      <c r="EG34" s="76">
        <v>2223</v>
      </c>
      <c r="EH34" s="76">
        <v>15547</v>
      </c>
      <c r="EI34" s="77">
        <v>1479</v>
      </c>
      <c r="EJ34" s="25"/>
      <c r="EK34" s="18"/>
      <c r="EL34" s="128"/>
      <c r="EM34" s="28" t="s">
        <v>20</v>
      </c>
      <c r="EN34" s="76">
        <f>SUM(EO34:ES34)</f>
        <v>36791</v>
      </c>
      <c r="EO34" s="76">
        <v>5551</v>
      </c>
      <c r="EP34" s="76">
        <v>10773</v>
      </c>
      <c r="EQ34" s="76">
        <v>2502</v>
      </c>
      <c r="ER34" s="76">
        <v>16324</v>
      </c>
      <c r="ES34" s="77">
        <v>1641</v>
      </c>
      <c r="ET34" s="25"/>
      <c r="EU34" s="18"/>
      <c r="EV34" s="128"/>
      <c r="EW34" s="28" t="s">
        <v>20</v>
      </c>
      <c r="EX34" s="76"/>
      <c r="EY34" s="81"/>
      <c r="EZ34" s="81"/>
      <c r="FA34" s="76"/>
      <c r="FB34" s="76"/>
      <c r="FC34" s="77"/>
      <c r="FD34" s="25"/>
      <c r="FE34" s="18"/>
      <c r="FF34" s="128"/>
      <c r="FG34" s="28" t="s">
        <v>20</v>
      </c>
      <c r="FH34" s="76">
        <f>'Water Data'!FH31</f>
        <v>21806</v>
      </c>
      <c r="FI34" s="76">
        <f>'Water Data'!FI31</f>
        <v>5834</v>
      </c>
      <c r="FJ34" s="76">
        <f>'Water Data'!FJ31</f>
        <v>11123</v>
      </c>
      <c r="FK34" s="76">
        <f>'Water Data'!FK31</f>
        <v>2834</v>
      </c>
      <c r="FL34" s="76">
        <f>'Water Data'!FL31</f>
        <v>16957</v>
      </c>
      <c r="FM34" s="77">
        <f>'Water Data'!FM31</f>
        <v>2015</v>
      </c>
      <c r="FN34" s="25"/>
      <c r="FO34" s="18"/>
      <c r="FP34" s="128"/>
      <c r="FQ34" s="28" t="s">
        <v>20</v>
      </c>
      <c r="FR34" s="76"/>
      <c r="FS34" s="81"/>
      <c r="FT34" s="81"/>
      <c r="FU34" s="76"/>
      <c r="FV34" s="76"/>
      <c r="FW34" s="77"/>
      <c r="FX34" s="25"/>
      <c r="FY34" s="18"/>
      <c r="FZ34" s="128"/>
      <c r="GA34" s="28" t="s">
        <v>20</v>
      </c>
      <c r="GB34" s="76"/>
      <c r="GC34" s="81"/>
      <c r="GD34" s="81"/>
      <c r="GE34" s="76"/>
      <c r="GF34" s="76"/>
      <c r="GG34" s="77"/>
      <c r="GH34" s="25"/>
      <c r="GI34" s="18"/>
      <c r="GJ34" s="128"/>
      <c r="GK34" s="28" t="s">
        <v>20</v>
      </c>
      <c r="GL34" s="76">
        <v>19634</v>
      </c>
      <c r="GM34" s="76">
        <v>8299</v>
      </c>
      <c r="GN34" s="76">
        <v>11335</v>
      </c>
      <c r="GO34" s="76" t="s">
        <v>316</v>
      </c>
      <c r="GP34" s="76">
        <v>17615</v>
      </c>
      <c r="GQ34" s="77">
        <v>2019</v>
      </c>
      <c r="GR34" s="25"/>
      <c r="GS34" s="18"/>
      <c r="GT34" s="128"/>
      <c r="GU34" s="28" t="s">
        <v>20</v>
      </c>
      <c r="GV34" s="76">
        <f>'Water Data'!GV31</f>
        <v>22785</v>
      </c>
      <c r="GW34" s="76">
        <f>'Water Data'!GW31</f>
        <v>8635</v>
      </c>
      <c r="GX34" s="76">
        <f>'Water Data'!GX31</f>
        <v>12131</v>
      </c>
      <c r="GY34" s="76">
        <f>'Water Data'!GY31</f>
        <v>3151</v>
      </c>
      <c r="GZ34" s="76">
        <f>'Water Data'!GZ31</f>
        <v>17615</v>
      </c>
      <c r="HA34" s="77">
        <f>'Water Data'!HA31</f>
        <v>2019</v>
      </c>
      <c r="HB34" s="25"/>
      <c r="HC34" s="18"/>
      <c r="HD34" s="128"/>
      <c r="HE34" s="28" t="s">
        <v>20</v>
      </c>
      <c r="HF34" s="76">
        <v>24064</v>
      </c>
      <c r="HG34" s="76">
        <v>11087</v>
      </c>
      <c r="HH34" s="76">
        <v>12977</v>
      </c>
      <c r="HI34" s="76">
        <v>3475</v>
      </c>
      <c r="HJ34" s="76">
        <v>18258</v>
      </c>
      <c r="HK34" s="77">
        <v>2331</v>
      </c>
      <c r="HL34" s="25"/>
      <c r="HM34" s="18"/>
      <c r="HN34" s="128"/>
      <c r="HO34" s="28" t="s">
        <v>20</v>
      </c>
      <c r="HP34" s="76">
        <v>24064</v>
      </c>
      <c r="HQ34" s="76">
        <v>9132</v>
      </c>
      <c r="HR34" s="76">
        <v>12601</v>
      </c>
      <c r="HS34" s="76">
        <v>3475</v>
      </c>
      <c r="HT34" s="76">
        <v>18258</v>
      </c>
      <c r="HU34" s="77">
        <v>2331</v>
      </c>
      <c r="HV34" s="25"/>
      <c r="HW34" s="18"/>
      <c r="HX34" s="128"/>
      <c r="HY34" s="28" t="s">
        <v>20</v>
      </c>
      <c r="HZ34" s="76"/>
      <c r="IA34" s="81"/>
      <c r="IB34" s="81"/>
      <c r="IC34" s="76"/>
      <c r="ID34" s="76"/>
      <c r="IE34" s="77"/>
      <c r="IF34" s="25"/>
      <c r="IG34" s="18"/>
      <c r="IH34" s="128"/>
      <c r="II34" s="28" t="s">
        <v>20</v>
      </c>
      <c r="IJ34" s="76"/>
      <c r="IK34" s="81"/>
      <c r="IL34" s="81"/>
      <c r="IM34" s="76"/>
      <c r="IN34" s="76"/>
      <c r="IO34" s="77"/>
      <c r="IP34" s="25"/>
      <c r="IQ34" s="18"/>
      <c r="IR34" s="128"/>
      <c r="IS34" s="28" t="s">
        <v>20</v>
      </c>
      <c r="IT34" s="76">
        <v>24674</v>
      </c>
      <c r="IU34" s="76">
        <v>9482</v>
      </c>
      <c r="IV34" s="76">
        <v>12861</v>
      </c>
      <c r="IW34" s="76">
        <v>3586</v>
      </c>
      <c r="IX34" s="76">
        <v>18757</v>
      </c>
      <c r="IY34" s="77">
        <v>2331</v>
      </c>
      <c r="IZ34" s="25"/>
      <c r="JA34" s="18"/>
      <c r="JB34" s="128"/>
      <c r="JC34" s="28" t="s">
        <v>20</v>
      </c>
      <c r="JD34" s="76">
        <v>23412</v>
      </c>
      <c r="JE34" s="76" t="s">
        <v>316</v>
      </c>
      <c r="JF34" s="76" t="s">
        <v>316</v>
      </c>
      <c r="JG34" s="76">
        <v>3888</v>
      </c>
      <c r="JH34" s="76">
        <v>19132</v>
      </c>
      <c r="JI34" s="77">
        <v>2364</v>
      </c>
      <c r="JJ34" s="25"/>
      <c r="JK34" s="18"/>
      <c r="JL34" s="128"/>
      <c r="JM34" s="28" t="s">
        <v>20</v>
      </c>
      <c r="JN34" s="76"/>
      <c r="JO34" s="81"/>
      <c r="JP34" s="81"/>
      <c r="JQ34" s="76"/>
      <c r="JR34" s="76"/>
      <c r="JS34" s="77"/>
      <c r="JT34" s="25"/>
      <c r="JU34" s="18"/>
      <c r="JV34" s="129"/>
      <c r="KF34" s="129"/>
      <c r="KP34" s="129"/>
      <c r="KZ34" s="129"/>
      <c r="LJ34" s="129"/>
      <c r="LT34" s="129"/>
    </row>
    <row xmlns:x14ac="http://schemas.microsoft.com/office/spreadsheetml/2009/9/ac" r="35" s="3" customFormat="true" x14ac:dyDescent="0.25">
      <c r="A35" s="419" t="str">
        <f ca="true">IF(ISBLANK('Data Summary'!A37),"",'Data Summary'!A37)</f>
        <v/>
      </c>
      <c r="B35" s="129"/>
      <c r="L35" s="129"/>
      <c r="V35" s="129"/>
      <c r="AF35" s="129"/>
      <c r="AP35" s="129"/>
      <c r="AZ35" s="129"/>
      <c r="BJ35" s="129"/>
      <c r="BT35" s="129"/>
      <c r="CD35" s="129"/>
      <c r="CN35" s="129"/>
      <c r="CX35" s="129"/>
      <c r="DH35" s="129"/>
      <c r="DR35" s="129"/>
      <c r="DS35" s="129"/>
      <c r="EB35" s="129"/>
      <c r="EL35" s="129"/>
      <c r="EV35" s="129"/>
      <c r="FF35" s="129"/>
      <c r="FP35" s="129"/>
      <c r="FZ35" s="129"/>
      <c r="GJ35" s="129"/>
      <c r="GT35" s="129"/>
      <c r="HD35" s="129"/>
      <c r="HN35" s="129"/>
      <c r="HX35" s="129"/>
      <c r="IH35" s="129"/>
      <c r="IR35" s="129"/>
      <c r="JB35" s="129"/>
      <c r="JL35" s="129"/>
      <c r="JV35" s="129"/>
      <c r="KF35" s="129"/>
      <c r="KP35" s="129"/>
      <c r="KZ35" s="129"/>
      <c r="LJ35" s="129"/>
      <c r="LT35" s="129"/>
    </row>
    <row xmlns:x14ac="http://schemas.microsoft.com/office/spreadsheetml/2009/9/ac" r="36" s="3" customFormat="true" x14ac:dyDescent="0.25">
      <c r="A36" s="419" t="str">
        <f ca="true">IF(ISBLANK('Data Summary'!A38),"",'Data Summary'!A38)</f>
        <v/>
      </c>
      <c r="B36" s="129"/>
      <c r="L36" s="129"/>
      <c r="V36" s="129"/>
      <c r="AF36" s="129"/>
      <c r="AP36" s="129"/>
      <c r="AZ36" s="129"/>
      <c r="BJ36" s="129"/>
      <c r="BT36" s="129"/>
      <c r="CD36" s="129"/>
      <c r="CN36" s="129"/>
      <c r="CX36" s="129"/>
      <c r="DH36" s="129"/>
      <c r="DR36" s="129"/>
      <c r="DS36" s="129"/>
      <c r="EB36" s="129"/>
      <c r="EL36" s="129"/>
      <c r="EV36" s="129"/>
      <c r="FF36" s="129"/>
      <c r="FP36" s="129"/>
      <c r="FZ36" s="129"/>
      <c r="GJ36" s="129"/>
      <c r="GT36" s="129"/>
      <c r="HD36" s="129"/>
      <c r="HN36" s="129"/>
      <c r="HX36" s="129"/>
      <c r="IH36" s="129"/>
      <c r="IR36" s="129"/>
      <c r="JB36" s="129"/>
      <c r="JL36" s="129"/>
      <c r="JV36" s="129"/>
      <c r="KF36" s="129"/>
      <c r="KP36" s="129"/>
      <c r="KZ36" s="129"/>
      <c r="LJ36" s="129"/>
      <c r="LT36" s="129"/>
    </row>
    <row xmlns:x14ac="http://schemas.microsoft.com/office/spreadsheetml/2009/9/ac" r="37" s="3" customFormat="true" x14ac:dyDescent="0.25">
      <c r="A37" s="419" t="str">
        <f ca="true">IF(ISBLANK('Data Summary'!A39),"",'Data Summary'!A39)</f>
        <v/>
      </c>
      <c r="B37" s="129"/>
      <c r="L37" s="129"/>
      <c r="V37" s="129"/>
      <c r="AF37" s="129"/>
      <c r="AP37" s="129"/>
      <c r="AZ37" s="129"/>
      <c r="BJ37" s="129"/>
      <c r="BT37" s="129"/>
      <c r="CD37" s="129"/>
      <c r="CN37" s="129"/>
      <c r="CX37" s="129"/>
      <c r="DH37" s="129"/>
      <c r="DR37" s="129"/>
      <c r="DS37" s="129"/>
      <c r="EB37" s="129"/>
      <c r="EL37" s="129"/>
      <c r="EV37" s="129"/>
      <c r="FF37" s="129"/>
      <c r="FP37" s="129"/>
      <c r="FZ37" s="129"/>
      <c r="GJ37" s="129"/>
      <c r="GT37" s="129"/>
      <c r="HD37" s="129"/>
      <c r="HN37" s="129"/>
      <c r="HX37" s="129"/>
      <c r="IH37" s="129"/>
      <c r="IR37" s="129"/>
      <c r="JB37" s="129"/>
      <c r="JL37" s="129"/>
      <c r="JV37" s="129"/>
      <c r="KF37" s="129"/>
      <c r="KP37" s="129"/>
      <c r="KZ37" s="129"/>
      <c r="LJ37" s="129"/>
      <c r="LT37" s="129"/>
    </row>
    <row xmlns:x14ac="http://schemas.microsoft.com/office/spreadsheetml/2009/9/ac" r="38" s="3" customFormat="true" x14ac:dyDescent="0.25">
      <c r="A38" s="419" t="str">
        <f ca="true">IF(ISBLANK('Data Summary'!A40),"",'Data Summary'!A40)</f>
        <v/>
      </c>
      <c r="B38" s="129"/>
      <c r="L38" s="129"/>
      <c r="V38" s="129"/>
      <c r="AF38" s="129"/>
      <c r="AP38" s="129"/>
      <c r="AZ38" s="129"/>
      <c r="BJ38" s="129"/>
      <c r="BT38" s="129"/>
      <c r="CD38" s="129"/>
      <c r="CN38" s="129"/>
      <c r="CX38" s="129"/>
      <c r="DH38" s="129"/>
      <c r="DR38" s="129"/>
      <c r="DS38" s="129"/>
      <c r="EB38" s="129"/>
      <c r="EL38" s="129"/>
      <c r="EV38" s="129"/>
      <c r="FF38" s="129"/>
      <c r="FP38" s="129"/>
      <c r="FZ38" s="129"/>
      <c r="GJ38" s="129"/>
      <c r="GT38" s="129"/>
      <c r="HD38" s="129"/>
      <c r="HN38" s="129"/>
      <c r="HX38" s="129"/>
      <c r="IH38" s="129"/>
      <c r="IR38" s="129"/>
      <c r="JB38" s="129"/>
      <c r="JL38" s="129"/>
      <c r="JV38" s="129"/>
      <c r="KF38" s="129"/>
      <c r="KP38" s="129"/>
      <c r="KZ38" s="129"/>
      <c r="LJ38" s="129"/>
      <c r="LT38" s="129"/>
    </row>
    <row xmlns:x14ac="http://schemas.microsoft.com/office/spreadsheetml/2009/9/ac" r="39" s="3" customFormat="true" x14ac:dyDescent="0.25">
      <c r="A39" s="419" t="str">
        <f ca="true">IF(ISBLANK('Data Summary'!A41),"",'Data Summary'!A41)</f>
        <v/>
      </c>
      <c r="B39" s="129"/>
      <c r="L39" s="129"/>
      <c r="V39" s="129"/>
      <c r="AF39" s="129"/>
      <c r="AP39" s="129"/>
      <c r="AZ39" s="129"/>
      <c r="BJ39" s="129"/>
      <c r="BT39" s="129"/>
      <c r="CD39" s="129"/>
      <c r="CN39" s="129"/>
      <c r="CX39" s="129"/>
      <c r="DH39" s="129"/>
      <c r="DR39" s="129"/>
      <c r="DS39" s="129"/>
      <c r="EB39" s="129"/>
      <c r="EL39" s="129"/>
      <c r="EV39" s="129"/>
      <c r="FF39" s="129"/>
      <c r="FP39" s="129"/>
      <c r="FZ39" s="129"/>
      <c r="GJ39" s="129"/>
      <c r="GT39" s="129"/>
      <c r="HD39" s="129"/>
      <c r="HN39" s="129"/>
      <c r="HX39" s="129"/>
      <c r="IH39" s="129"/>
      <c r="IR39" s="129"/>
      <c r="JB39" s="129"/>
      <c r="JL39" s="129"/>
      <c r="JV39" s="129"/>
      <c r="KF39" s="129"/>
      <c r="KP39" s="129"/>
      <c r="KZ39" s="129"/>
      <c r="LJ39" s="129"/>
      <c r="LT39" s="129"/>
    </row>
    <row xmlns:x14ac="http://schemas.microsoft.com/office/spreadsheetml/2009/9/ac" r="40" s="3" customFormat="true" x14ac:dyDescent="0.25">
      <c r="A40" s="419" t="str">
        <f ca="true">IF(ISBLANK('Data Summary'!A42),"",'Data Summary'!A42)</f>
        <v/>
      </c>
      <c r="B40" s="129"/>
      <c r="L40" s="129"/>
      <c r="V40" s="129"/>
      <c r="AF40" s="129"/>
      <c r="AP40" s="129"/>
      <c r="AZ40" s="129"/>
      <c r="BJ40" s="129"/>
      <c r="BT40" s="129"/>
      <c r="CD40" s="129"/>
      <c r="CN40" s="129"/>
      <c r="CX40" s="129"/>
      <c r="DH40" s="129"/>
      <c r="DR40" s="129"/>
      <c r="DS40" s="129"/>
      <c r="EB40" s="129"/>
      <c r="EL40" s="129"/>
      <c r="EV40" s="129"/>
      <c r="FF40" s="129"/>
      <c r="FP40" s="129"/>
      <c r="FZ40" s="129"/>
      <c r="GJ40" s="129"/>
      <c r="GT40" s="129"/>
      <c r="HD40" s="129"/>
      <c r="HN40" s="129"/>
      <c r="HX40" s="129"/>
      <c r="IH40" s="129"/>
      <c r="IR40" s="129"/>
      <c r="JB40" s="129"/>
      <c r="JL40" s="129"/>
      <c r="JV40" s="129"/>
      <c r="KF40" s="129"/>
      <c r="KP40" s="129"/>
      <c r="KZ40" s="129"/>
      <c r="LJ40" s="129"/>
      <c r="LT40" s="129"/>
    </row>
    <row xmlns:x14ac="http://schemas.microsoft.com/office/spreadsheetml/2009/9/ac" r="41" s="3" customFormat="true" x14ac:dyDescent="0.25">
      <c r="A41" s="419" t="str">
        <f ca="true">IF(ISBLANK('Data Summary'!A43),"",'Data Summary'!A43)</f>
        <v/>
      </c>
      <c r="B41" s="129"/>
      <c r="L41" s="129"/>
      <c r="V41" s="129"/>
      <c r="AF41" s="129"/>
      <c r="AP41" s="129"/>
      <c r="AZ41" s="129"/>
      <c r="BJ41" s="129"/>
      <c r="BT41" s="129"/>
      <c r="CD41" s="129"/>
      <c r="CN41" s="129"/>
      <c r="CX41" s="129"/>
      <c r="DH41" s="129"/>
      <c r="DR41" s="129"/>
      <c r="DS41" s="129"/>
      <c r="EB41" s="129"/>
      <c r="EL41" s="129"/>
      <c r="EV41" s="129"/>
      <c r="FF41" s="129"/>
      <c r="FP41" s="129"/>
      <c r="FZ41" s="129"/>
      <c r="GJ41" s="129"/>
      <c r="GT41" s="129"/>
      <c r="HD41" s="129"/>
      <c r="HN41" s="129"/>
      <c r="HX41" s="129"/>
      <c r="IH41" s="129"/>
      <c r="IR41" s="129"/>
      <c r="JB41" s="129"/>
      <c r="JL41" s="129"/>
      <c r="JV41" s="129"/>
      <c r="KF41" s="129"/>
      <c r="KP41" s="129"/>
      <c r="KZ41" s="129"/>
      <c r="LJ41" s="129"/>
      <c r="LT41" s="129"/>
    </row>
    <row xmlns:x14ac="http://schemas.microsoft.com/office/spreadsheetml/2009/9/ac" r="42" s="3" customFormat="true" x14ac:dyDescent="0.25">
      <c r="A42" s="419" t="str">
        <f ca="true">IF(ISBLANK('Data Summary'!A44),"",'Data Summary'!A44)</f>
        <v/>
      </c>
      <c r="B42" s="129"/>
      <c r="L42" s="129"/>
      <c r="V42" s="129"/>
      <c r="AF42" s="129"/>
      <c r="AP42" s="129"/>
      <c r="AZ42" s="129"/>
      <c r="BJ42" s="129"/>
      <c r="BT42" s="129"/>
      <c r="CD42" s="129"/>
      <c r="CN42" s="129"/>
      <c r="CX42" s="129"/>
      <c r="DH42" s="129"/>
      <c r="DR42" s="129"/>
      <c r="DS42" s="129"/>
      <c r="EB42" s="129"/>
      <c r="EL42" s="129"/>
      <c r="EV42" s="129"/>
      <c r="FF42" s="129"/>
      <c r="FP42" s="129"/>
      <c r="FZ42" s="129"/>
      <c r="GJ42" s="129"/>
      <c r="GT42" s="129"/>
      <c r="HD42" s="129"/>
      <c r="HN42" s="129"/>
      <c r="HX42" s="129"/>
      <c r="IH42" s="129"/>
      <c r="IR42" s="129"/>
      <c r="JB42" s="129"/>
      <c r="JL42" s="129"/>
      <c r="JV42" s="129"/>
      <c r="KF42" s="129"/>
      <c r="KP42" s="129"/>
      <c r="KZ42" s="129"/>
      <c r="LJ42" s="129"/>
      <c r="LT42" s="129"/>
    </row>
    <row xmlns:x14ac="http://schemas.microsoft.com/office/spreadsheetml/2009/9/ac" r="43" s="3" customFormat="true" x14ac:dyDescent="0.25">
      <c r="A43" s="419" t="str">
        <f ca="true">IF(ISBLANK('Data Summary'!A45),"",'Data Summary'!A45)</f>
        <v/>
      </c>
      <c r="B43" s="129"/>
      <c r="L43" s="129"/>
      <c r="V43" s="129"/>
      <c r="AF43" s="129"/>
      <c r="AP43" s="129"/>
      <c r="AZ43" s="129"/>
      <c r="BJ43" s="129"/>
      <c r="BT43" s="129"/>
      <c r="CD43" s="129"/>
      <c r="CN43" s="129"/>
      <c r="CX43" s="129"/>
      <c r="DH43" s="129"/>
      <c r="DR43" s="129"/>
      <c r="DS43" s="129"/>
      <c r="EB43" s="129"/>
      <c r="EL43" s="129"/>
      <c r="EV43" s="129"/>
      <c r="FF43" s="129"/>
      <c r="FP43" s="129"/>
      <c r="FZ43" s="129"/>
      <c r="GJ43" s="129"/>
      <c r="GT43" s="129"/>
      <c r="HD43" s="129"/>
      <c r="HN43" s="129"/>
      <c r="HX43" s="129"/>
      <c r="IH43" s="129"/>
      <c r="IR43" s="129"/>
      <c r="JB43" s="129"/>
      <c r="JL43" s="129"/>
      <c r="JV43" s="129"/>
      <c r="KF43" s="129"/>
      <c r="KP43" s="129"/>
      <c r="KZ43" s="129"/>
      <c r="LJ43" s="129"/>
      <c r="LT43" s="129"/>
    </row>
    <row xmlns:x14ac="http://schemas.microsoft.com/office/spreadsheetml/2009/9/ac" r="44" s="3" customFormat="true" x14ac:dyDescent="0.25">
      <c r="A44" s="419" t="str">
        <f ca="true">IF(ISBLANK('Data Summary'!A46),"",'Data Summary'!A46)</f>
        <v/>
      </c>
      <c r="B44" s="129"/>
      <c r="L44" s="129"/>
      <c r="V44" s="129"/>
      <c r="AF44" s="129"/>
      <c r="AP44" s="129"/>
      <c r="AZ44" s="129"/>
      <c r="BJ44" s="129"/>
      <c r="BT44" s="129"/>
      <c r="CD44" s="129"/>
      <c r="CN44" s="129"/>
      <c r="CX44" s="129"/>
      <c r="DH44" s="129"/>
      <c r="DR44" s="129"/>
      <c r="DS44" s="129"/>
      <c r="EB44" s="129"/>
      <c r="EL44" s="129"/>
      <c r="EV44" s="129"/>
      <c r="FF44" s="129"/>
      <c r="FP44" s="129"/>
      <c r="FZ44" s="129"/>
      <c r="GJ44" s="129"/>
      <c r="GT44" s="129"/>
      <c r="HD44" s="129"/>
      <c r="HN44" s="129"/>
      <c r="HX44" s="129"/>
      <c r="IH44" s="129"/>
      <c r="IR44" s="129"/>
      <c r="JB44" s="129"/>
      <c r="JL44" s="129"/>
      <c r="JV44" s="129"/>
      <c r="KF44" s="129"/>
      <c r="KP44" s="129"/>
      <c r="KZ44" s="129"/>
      <c r="LJ44" s="129"/>
      <c r="LT44" s="129"/>
    </row>
    <row xmlns:x14ac="http://schemas.microsoft.com/office/spreadsheetml/2009/9/ac" r="45" s="3" customFormat="true" x14ac:dyDescent="0.25">
      <c r="A45" s="419" t="str">
        <f ca="true">IF(ISBLANK('Data Summary'!A47),"",'Data Summary'!A47)</f>
        <v/>
      </c>
      <c r="B45" s="129"/>
      <c r="L45" s="129"/>
      <c r="V45" s="129"/>
      <c r="AF45" s="129"/>
      <c r="AP45" s="129"/>
      <c r="AZ45" s="129"/>
      <c r="BJ45" s="129"/>
      <c r="BT45" s="129"/>
      <c r="CD45" s="129"/>
      <c r="CN45" s="129"/>
      <c r="CX45" s="129"/>
      <c r="DH45" s="129"/>
      <c r="DR45" s="129"/>
      <c r="DS45" s="129"/>
      <c r="EB45" s="129"/>
      <c r="EL45" s="129"/>
      <c r="EV45" s="129"/>
      <c r="FF45" s="129"/>
      <c r="FP45" s="129"/>
      <c r="FZ45" s="129"/>
      <c r="GJ45" s="129"/>
      <c r="GT45" s="129"/>
      <c r="HD45" s="129"/>
      <c r="HN45" s="129"/>
      <c r="HX45" s="129"/>
      <c r="IH45" s="129"/>
      <c r="IR45" s="129"/>
      <c r="JB45" s="129"/>
      <c r="JL45" s="129"/>
      <c r="JV45" s="129"/>
      <c r="KF45" s="129"/>
      <c r="KP45" s="129"/>
      <c r="KZ45" s="129"/>
      <c r="LJ45" s="129"/>
      <c r="LT45" s="129"/>
    </row>
    <row xmlns:x14ac="http://schemas.microsoft.com/office/spreadsheetml/2009/9/ac" r="46" s="3" customFormat="true" x14ac:dyDescent="0.25">
      <c r="A46" s="419" t="str">
        <f ca="true">IF(ISBLANK('Data Summary'!A48),"",'Data Summary'!A48)</f>
        <v/>
      </c>
      <c r="B46" s="129"/>
      <c r="L46" s="129"/>
      <c r="V46" s="129"/>
      <c r="AF46" s="129"/>
      <c r="AP46" s="129"/>
      <c r="AZ46" s="129"/>
      <c r="BJ46" s="129"/>
      <c r="BT46" s="129"/>
      <c r="CD46" s="129"/>
      <c r="CN46" s="129"/>
      <c r="CX46" s="129"/>
      <c r="DH46" s="129"/>
      <c r="DR46" s="129"/>
      <c r="DS46" s="129"/>
      <c r="EB46" s="129"/>
      <c r="EL46" s="129"/>
      <c r="EV46" s="129"/>
      <c r="FF46" s="129"/>
      <c r="FP46" s="129"/>
      <c r="FZ46" s="129"/>
      <c r="GJ46" s="129"/>
      <c r="GT46" s="129"/>
      <c r="HD46" s="129"/>
      <c r="HN46" s="129"/>
      <c r="HX46" s="129"/>
      <c r="IH46" s="129"/>
      <c r="IR46" s="129"/>
      <c r="JB46" s="129"/>
      <c r="JL46" s="129"/>
      <c r="JV46" s="129"/>
      <c r="KF46" s="129"/>
      <c r="KP46" s="129"/>
      <c r="KZ46" s="129"/>
      <c r="LJ46" s="129"/>
      <c r="LT46" s="129"/>
    </row>
    <row xmlns:x14ac="http://schemas.microsoft.com/office/spreadsheetml/2009/9/ac" r="47" s="3" customFormat="true" x14ac:dyDescent="0.25">
      <c r="A47" s="419" t="str">
        <f ca="true">IF(ISBLANK('Data Summary'!A49),"",'Data Summary'!A49)</f>
        <v/>
      </c>
      <c r="B47" s="129"/>
      <c r="L47" s="129"/>
      <c r="V47" s="129"/>
      <c r="AF47" s="129"/>
      <c r="AP47" s="129"/>
      <c r="AZ47" s="129"/>
      <c r="BJ47" s="129"/>
      <c r="BT47" s="129"/>
      <c r="CD47" s="129"/>
      <c r="CN47" s="129"/>
      <c r="CX47" s="129"/>
      <c r="DH47" s="129"/>
      <c r="DR47" s="129"/>
      <c r="DS47" s="129"/>
      <c r="EB47" s="129"/>
      <c r="EL47" s="129"/>
      <c r="EV47" s="129"/>
      <c r="FF47" s="129"/>
      <c r="FP47" s="129"/>
      <c r="FZ47" s="129"/>
      <c r="GJ47" s="129"/>
      <c r="GT47" s="129"/>
      <c r="HD47" s="129"/>
      <c r="HN47" s="129"/>
      <c r="HX47" s="129"/>
      <c r="IH47" s="129"/>
      <c r="IR47" s="129"/>
      <c r="JB47" s="129"/>
      <c r="JL47" s="129"/>
      <c r="JV47" s="129"/>
      <c r="KF47" s="129"/>
      <c r="KP47" s="129"/>
      <c r="KZ47" s="129"/>
      <c r="LJ47" s="129"/>
      <c r="LT47" s="129"/>
    </row>
    <row xmlns:x14ac="http://schemas.microsoft.com/office/spreadsheetml/2009/9/ac" r="48" s="3" customFormat="true" x14ac:dyDescent="0.25">
      <c r="A48" s="419" t="str">
        <f ca="true">IF(ISBLANK('Data Summary'!A50),"",'Data Summary'!A50)</f>
        <v/>
      </c>
      <c r="B48" s="129"/>
      <c r="L48" s="129"/>
      <c r="V48" s="129"/>
      <c r="AF48" s="129"/>
      <c r="AP48" s="129"/>
      <c r="AZ48" s="129"/>
      <c r="BJ48" s="129"/>
      <c r="BT48" s="129"/>
      <c r="CD48" s="129"/>
      <c r="CN48" s="129"/>
      <c r="CX48" s="129"/>
      <c r="DH48" s="129"/>
      <c r="DR48" s="129"/>
      <c r="DS48" s="129"/>
      <c r="EB48" s="129"/>
      <c r="EL48" s="129"/>
      <c r="EV48" s="129"/>
      <c r="FF48" s="129"/>
      <c r="FP48" s="129"/>
      <c r="FZ48" s="129"/>
      <c r="GJ48" s="129"/>
      <c r="GT48" s="129"/>
      <c r="HD48" s="129"/>
      <c r="HN48" s="129"/>
      <c r="HX48" s="129"/>
      <c r="IH48" s="129"/>
      <c r="IR48" s="129"/>
      <c r="JB48" s="129"/>
      <c r="JL48" s="129"/>
      <c r="JV48" s="129"/>
      <c r="KF48" s="129"/>
      <c r="KP48" s="129"/>
      <c r="KZ48" s="129"/>
      <c r="LJ48" s="129"/>
      <c r="LT48" s="129"/>
    </row>
    <row xmlns:x14ac="http://schemas.microsoft.com/office/spreadsheetml/2009/9/ac" r="49" s="3" customFormat="true" x14ac:dyDescent="0.25">
      <c r="A49" s="419" t="str">
        <f ca="true">IF(ISBLANK('Data Summary'!A51),"",'Data Summary'!A51)</f>
        <v/>
      </c>
      <c r="B49" s="129"/>
      <c r="L49" s="129"/>
      <c r="V49" s="129"/>
      <c r="AF49" s="129"/>
      <c r="AP49" s="129"/>
      <c r="AZ49" s="129"/>
      <c r="BJ49" s="129"/>
      <c r="BT49" s="129"/>
      <c r="CD49" s="129"/>
      <c r="CN49" s="129"/>
      <c r="CX49" s="129"/>
      <c r="DH49" s="129"/>
      <c r="DR49" s="129"/>
      <c r="DS49" s="129"/>
      <c r="EB49" s="129"/>
      <c r="EL49" s="129"/>
      <c r="EV49" s="129"/>
      <c r="FF49" s="129"/>
      <c r="FP49" s="129"/>
      <c r="FZ49" s="129"/>
      <c r="GJ49" s="129"/>
      <c r="GT49" s="129"/>
      <c r="HD49" s="129"/>
      <c r="HN49" s="129"/>
      <c r="HX49" s="129"/>
      <c r="IH49" s="129"/>
      <c r="IR49" s="129"/>
      <c r="JB49" s="129"/>
      <c r="JL49" s="129"/>
      <c r="JV49" s="129"/>
      <c r="KF49" s="129"/>
      <c r="KP49" s="129"/>
      <c r="KZ49" s="129"/>
      <c r="LJ49" s="129"/>
      <c r="LT49" s="129"/>
    </row>
    <row xmlns:x14ac="http://schemas.microsoft.com/office/spreadsheetml/2009/9/ac" r="50" s="3" customFormat="true" x14ac:dyDescent="0.25">
      <c r="A50" s="419" t="str">
        <f ca="true">IF(ISBLANK('Data Summary'!A52),"",'Data Summary'!A52)</f>
        <v/>
      </c>
      <c r="B50" s="129"/>
      <c r="L50" s="129"/>
      <c r="V50" s="129"/>
      <c r="AF50" s="129"/>
      <c r="AP50" s="129"/>
      <c r="AZ50" s="129"/>
      <c r="BJ50" s="129"/>
      <c r="BT50" s="129"/>
      <c r="CD50" s="129"/>
      <c r="CN50" s="129"/>
      <c r="CX50" s="129"/>
      <c r="DH50" s="129"/>
      <c r="DR50" s="129"/>
      <c r="DS50" s="129"/>
      <c r="EB50" s="129"/>
      <c r="EL50" s="129"/>
      <c r="EV50" s="129"/>
      <c r="FF50" s="129"/>
      <c r="FP50" s="129"/>
      <c r="FZ50" s="129"/>
      <c r="GJ50" s="129"/>
      <c r="GT50" s="129"/>
      <c r="HD50" s="129"/>
      <c r="HN50" s="129"/>
      <c r="HX50" s="129"/>
      <c r="IH50" s="129"/>
      <c r="IR50" s="129"/>
      <c r="JB50" s="129"/>
      <c r="JL50" s="129"/>
      <c r="JV50" s="129"/>
      <c r="KF50" s="129"/>
      <c r="KP50" s="129"/>
      <c r="KZ50" s="129"/>
      <c r="LJ50" s="129"/>
      <c r="LT50" s="129"/>
    </row>
    <row xmlns:x14ac="http://schemas.microsoft.com/office/spreadsheetml/2009/9/ac" r="51" s="3" customFormat="true" x14ac:dyDescent="0.25">
      <c r="A51" s="419" t="str">
        <f ca="true">IF(ISBLANK('Data Summary'!A53),"",'Data Summary'!A53)</f>
        <v/>
      </c>
      <c r="B51" s="129"/>
      <c r="L51" s="129"/>
      <c r="V51" s="129"/>
      <c r="AF51" s="129"/>
      <c r="AP51" s="129"/>
      <c r="AZ51" s="129"/>
      <c r="BJ51" s="129"/>
      <c r="BT51" s="129"/>
      <c r="CD51" s="129"/>
      <c r="CN51" s="129"/>
      <c r="CX51" s="129"/>
      <c r="DH51" s="129"/>
      <c r="DR51" s="129"/>
      <c r="DS51" s="129"/>
      <c r="EB51" s="129"/>
      <c r="EL51" s="129"/>
      <c r="EV51" s="129"/>
      <c r="FF51" s="129"/>
      <c r="FP51" s="129"/>
      <c r="FZ51" s="129"/>
      <c r="GJ51" s="129"/>
      <c r="GT51" s="129"/>
      <c r="HD51" s="129"/>
      <c r="HN51" s="129"/>
      <c r="HX51" s="129"/>
      <c r="IH51" s="129"/>
      <c r="IR51" s="129"/>
      <c r="JB51" s="129"/>
      <c r="JL51" s="129"/>
      <c r="JV51" s="129"/>
      <c r="KF51" s="129"/>
      <c r="KP51" s="129"/>
      <c r="KZ51" s="129"/>
      <c r="LJ51" s="129"/>
      <c r="LT51" s="129"/>
    </row>
    <row xmlns:x14ac="http://schemas.microsoft.com/office/spreadsheetml/2009/9/ac" r="52" s="3" customFormat="true" x14ac:dyDescent="0.25">
      <c r="A52" s="419" t="str">
        <f ca="true">IF(ISBLANK('Data Summary'!A54),"",'Data Summary'!A54)</f>
        <v/>
      </c>
      <c r="B52" s="129"/>
      <c r="L52" s="129"/>
      <c r="V52" s="129"/>
      <c r="AF52" s="129"/>
      <c r="AP52" s="129"/>
      <c r="AZ52" s="129"/>
      <c r="BJ52" s="129"/>
      <c r="BT52" s="129"/>
      <c r="CD52" s="129"/>
      <c r="CN52" s="129"/>
      <c r="CX52" s="129"/>
      <c r="DH52" s="129"/>
      <c r="DR52" s="129"/>
      <c r="DS52" s="129"/>
      <c r="EB52" s="129"/>
      <c r="EL52" s="129"/>
      <c r="EV52" s="129"/>
      <c r="FF52" s="129"/>
      <c r="FP52" s="129"/>
      <c r="FZ52" s="129"/>
      <c r="GJ52" s="129"/>
      <c r="GT52" s="129"/>
      <c r="HD52" s="129"/>
      <c r="HN52" s="129"/>
      <c r="HX52" s="129"/>
      <c r="IH52" s="129"/>
      <c r="IR52" s="129"/>
      <c r="JB52" s="129"/>
      <c r="JL52" s="129"/>
      <c r="JV52" s="129"/>
      <c r="KF52" s="129"/>
      <c r="KP52" s="129"/>
      <c r="KZ52" s="129"/>
      <c r="LJ52" s="129"/>
      <c r="LT52" s="129"/>
    </row>
    <row xmlns:x14ac="http://schemas.microsoft.com/office/spreadsheetml/2009/9/ac" r="53" s="3" customFormat="true" x14ac:dyDescent="0.25">
      <c r="A53" s="419" t="str">
        <f ca="true">IF(ISBLANK('Data Summary'!A55),"",'Data Summary'!A55)</f>
        <v/>
      </c>
      <c r="B53" s="129"/>
      <c r="L53" s="129"/>
      <c r="V53" s="129"/>
      <c r="AF53" s="129"/>
      <c r="AP53" s="129"/>
      <c r="AZ53" s="129"/>
      <c r="BJ53" s="129"/>
      <c r="BT53" s="129"/>
      <c r="CD53" s="129"/>
      <c r="CN53" s="129"/>
      <c r="CX53" s="129"/>
      <c r="DH53" s="129"/>
      <c r="DR53" s="129"/>
      <c r="DS53" s="129"/>
      <c r="EB53" s="129"/>
      <c r="EL53" s="129"/>
      <c r="EV53" s="129"/>
      <c r="FF53" s="129"/>
      <c r="FP53" s="129"/>
      <c r="FZ53" s="129"/>
      <c r="GJ53" s="129"/>
      <c r="GT53" s="129"/>
      <c r="HD53" s="129"/>
      <c r="HN53" s="129"/>
      <c r="HX53" s="129"/>
      <c r="IH53" s="129"/>
      <c r="IR53" s="129"/>
      <c r="JB53" s="129"/>
      <c r="JL53" s="129"/>
      <c r="JV53" s="129"/>
      <c r="KF53" s="129"/>
      <c r="KP53" s="129"/>
      <c r="KZ53" s="129"/>
      <c r="LJ53" s="129"/>
      <c r="LT53" s="129"/>
    </row>
    <row xmlns:x14ac="http://schemas.microsoft.com/office/spreadsheetml/2009/9/ac" r="54" s="3" customFormat="true" x14ac:dyDescent="0.25">
      <c r="A54" s="419" t="str">
        <f ca="true">IF(ISBLANK('Data Summary'!A56),"",'Data Summary'!A56)</f>
        <v/>
      </c>
      <c r="B54" s="129"/>
      <c r="L54" s="129"/>
      <c r="V54" s="129"/>
      <c r="AF54" s="129"/>
      <c r="AP54" s="129"/>
      <c r="AZ54" s="129"/>
      <c r="BJ54" s="129"/>
      <c r="BT54" s="129"/>
      <c r="CD54" s="129"/>
      <c r="CN54" s="129"/>
      <c r="CX54" s="129"/>
      <c r="DH54" s="129"/>
      <c r="DR54" s="129"/>
      <c r="DS54" s="129"/>
      <c r="EB54" s="129"/>
      <c r="EL54" s="129"/>
      <c r="EV54" s="129"/>
      <c r="FF54" s="129"/>
      <c r="FP54" s="129"/>
      <c r="FZ54" s="129"/>
      <c r="GJ54" s="129"/>
      <c r="GT54" s="129"/>
      <c r="HD54" s="129"/>
      <c r="HN54" s="129"/>
      <c r="HX54" s="129"/>
      <c r="IH54" s="129"/>
      <c r="IR54" s="129"/>
      <c r="JB54" s="129"/>
      <c r="JL54" s="129"/>
      <c r="JV54" s="129"/>
      <c r="KF54" s="129"/>
      <c r="KP54" s="129"/>
      <c r="KZ54" s="129"/>
      <c r="LJ54" s="129"/>
      <c r="LT54" s="129"/>
    </row>
    <row xmlns:x14ac="http://schemas.microsoft.com/office/spreadsheetml/2009/9/ac" r="55" s="3" customFormat="true" x14ac:dyDescent="0.25">
      <c r="A55" s="419" t="str">
        <f ca="true">IF(ISBLANK('Data Summary'!A57),"",'Data Summary'!A57)</f>
        <v/>
      </c>
      <c r="B55" s="129"/>
      <c r="L55" s="129"/>
      <c r="V55" s="129"/>
      <c r="AF55" s="129"/>
      <c r="AP55" s="129"/>
      <c r="AZ55" s="129"/>
      <c r="BJ55" s="129"/>
      <c r="BT55" s="129"/>
      <c r="CD55" s="129"/>
      <c r="CN55" s="129"/>
      <c r="CX55" s="129"/>
      <c r="DH55" s="129"/>
      <c r="DR55" s="129"/>
      <c r="DS55" s="129"/>
      <c r="EB55" s="129"/>
      <c r="EL55" s="129"/>
      <c r="EV55" s="129"/>
      <c r="FF55" s="129"/>
      <c r="FP55" s="129"/>
      <c r="FZ55" s="129"/>
      <c r="GJ55" s="129"/>
      <c r="GT55" s="129"/>
      <c r="HD55" s="129"/>
      <c r="HN55" s="129"/>
      <c r="HX55" s="129"/>
      <c r="IH55" s="129"/>
      <c r="IR55" s="129"/>
      <c r="JB55" s="129"/>
      <c r="JL55" s="129"/>
      <c r="JV55" s="129"/>
      <c r="KF55" s="129"/>
      <c r="KP55" s="129"/>
      <c r="KZ55" s="129"/>
      <c r="LJ55" s="129"/>
      <c r="LT55" s="129"/>
    </row>
    <row xmlns:x14ac="http://schemas.microsoft.com/office/spreadsheetml/2009/9/ac" r="56" s="3" customFormat="true" x14ac:dyDescent="0.25">
      <c r="A56" s="419" t="str">
        <f ca="true">IF(ISBLANK('Data Summary'!A58),"",'Data Summary'!A58)</f>
        <v/>
      </c>
      <c r="B56" s="129"/>
      <c r="L56" s="129"/>
      <c r="V56" s="129"/>
      <c r="AF56" s="129"/>
      <c r="AP56" s="129"/>
      <c r="AZ56" s="129"/>
      <c r="BJ56" s="129"/>
      <c r="BT56" s="129"/>
      <c r="CD56" s="129"/>
      <c r="CN56" s="129"/>
      <c r="CX56" s="129"/>
      <c r="DH56" s="129"/>
      <c r="DR56" s="129"/>
      <c r="DS56" s="129"/>
      <c r="EB56" s="129"/>
      <c r="EL56" s="129"/>
      <c r="EV56" s="129"/>
      <c r="FF56" s="129"/>
      <c r="FP56" s="129"/>
      <c r="FZ56" s="129"/>
      <c r="GJ56" s="129"/>
      <c r="GT56" s="129"/>
      <c r="HD56" s="129"/>
      <c r="HN56" s="129"/>
      <c r="HX56" s="129"/>
      <c r="IH56" s="129"/>
      <c r="IR56" s="129"/>
      <c r="JB56" s="129"/>
      <c r="JL56" s="129"/>
      <c r="JV56" s="129"/>
      <c r="KF56" s="129"/>
      <c r="KP56" s="129"/>
      <c r="KZ56" s="129"/>
      <c r="LJ56" s="129"/>
      <c r="LT56" s="129"/>
    </row>
    <row xmlns:x14ac="http://schemas.microsoft.com/office/spreadsheetml/2009/9/ac" r="57" s="3" customFormat="true" x14ac:dyDescent="0.25">
      <c r="A57" s="419" t="str">
        <f ca="true">IF(ISBLANK('Data Summary'!A59),"",'Data Summary'!A59)</f>
        <v/>
      </c>
      <c r="B57" s="129"/>
      <c r="L57" s="129"/>
      <c r="V57" s="129"/>
      <c r="AF57" s="129"/>
      <c r="AP57" s="129"/>
      <c r="AZ57" s="129"/>
      <c r="BJ57" s="129"/>
      <c r="BT57" s="129"/>
      <c r="CD57" s="129"/>
      <c r="CN57" s="129"/>
      <c r="CX57" s="129"/>
      <c r="DH57" s="129"/>
      <c r="DR57" s="129"/>
      <c r="DS57" s="129"/>
      <c r="EB57" s="129"/>
      <c r="EL57" s="129"/>
      <c r="EV57" s="129"/>
      <c r="FF57" s="129"/>
      <c r="FP57" s="129"/>
      <c r="FZ57" s="129"/>
      <c r="GJ57" s="129"/>
      <c r="GT57" s="129"/>
      <c r="HD57" s="129"/>
      <c r="HN57" s="129"/>
      <c r="HX57" s="129"/>
      <c r="IH57" s="129"/>
      <c r="IR57" s="129"/>
      <c r="JB57" s="129"/>
      <c r="JL57" s="129"/>
      <c r="JV57" s="129"/>
      <c r="KF57" s="129"/>
      <c r="KP57" s="129"/>
      <c r="KZ57" s="129"/>
      <c r="LJ57" s="129"/>
      <c r="LT57" s="129"/>
    </row>
    <row xmlns:x14ac="http://schemas.microsoft.com/office/spreadsheetml/2009/9/ac" r="58" s="3" customFormat="true" x14ac:dyDescent="0.25">
      <c r="A58" s="419" t="str">
        <f ca="true">IF(ISBLANK('Data Summary'!A60),"",'Data Summary'!A60)</f>
        <v/>
      </c>
      <c r="B58" s="129"/>
      <c r="L58" s="129"/>
      <c r="V58" s="129"/>
      <c r="AF58" s="129"/>
      <c r="AP58" s="129"/>
      <c r="AZ58" s="129"/>
      <c r="BJ58" s="129"/>
      <c r="BT58" s="129"/>
      <c r="CD58" s="129"/>
      <c r="CN58" s="129"/>
      <c r="CX58" s="129"/>
      <c r="DH58" s="129"/>
      <c r="DR58" s="129"/>
      <c r="DS58" s="129"/>
      <c r="EB58" s="129"/>
      <c r="EL58" s="129"/>
      <c r="EV58" s="129"/>
      <c r="FF58" s="129"/>
      <c r="FP58" s="129"/>
      <c r="FZ58" s="129"/>
      <c r="GJ58" s="129"/>
      <c r="GT58" s="129"/>
      <c r="HD58" s="129"/>
      <c r="HN58" s="129"/>
      <c r="HX58" s="129"/>
      <c r="IH58" s="129"/>
      <c r="IR58" s="129"/>
      <c r="JB58" s="129"/>
      <c r="JL58" s="129"/>
      <c r="JV58" s="129"/>
      <c r="KF58" s="129"/>
      <c r="KP58" s="129"/>
      <c r="KZ58" s="129"/>
      <c r="LJ58" s="129"/>
      <c r="LT58" s="129"/>
    </row>
    <row xmlns:x14ac="http://schemas.microsoft.com/office/spreadsheetml/2009/9/ac" r="59" s="3" customFormat="true" x14ac:dyDescent="0.25">
      <c r="A59" s="419" t="str">
        <f ca="true">IF(ISBLANK('Data Summary'!A61),"",'Data Summary'!A61)</f>
        <v/>
      </c>
      <c r="B59" s="129"/>
      <c r="L59" s="129"/>
      <c r="V59" s="129"/>
      <c r="AF59" s="129"/>
      <c r="AP59" s="129"/>
      <c r="AZ59" s="129"/>
      <c r="BJ59" s="129"/>
      <c r="BT59" s="129"/>
      <c r="CD59" s="129"/>
      <c r="CN59" s="129"/>
      <c r="CX59" s="129"/>
      <c r="DH59" s="129"/>
      <c r="DR59" s="129"/>
      <c r="DS59" s="129"/>
      <c r="EB59" s="129"/>
      <c r="EL59" s="129"/>
      <c r="EV59" s="129"/>
      <c r="FF59" s="129"/>
      <c r="FP59" s="129"/>
      <c r="FZ59" s="129"/>
      <c r="GJ59" s="129"/>
      <c r="GT59" s="129"/>
      <c r="HD59" s="129"/>
      <c r="HN59" s="129"/>
      <c r="HX59" s="129"/>
      <c r="IH59" s="129"/>
      <c r="IR59" s="129"/>
      <c r="JB59" s="129"/>
      <c r="JL59" s="129"/>
      <c r="JV59" s="129"/>
      <c r="KF59" s="129"/>
      <c r="KP59" s="129"/>
      <c r="KZ59" s="129"/>
      <c r="LJ59" s="129"/>
      <c r="LT59" s="129"/>
    </row>
    <row xmlns:x14ac="http://schemas.microsoft.com/office/spreadsheetml/2009/9/ac" r="60" s="3" customFormat="true" x14ac:dyDescent="0.25">
      <c r="A60" s="419" t="str">
        <f ca="true">IF(ISBLANK('Data Summary'!A62),"",'Data Summary'!A62)</f>
        <v/>
      </c>
      <c r="B60" s="129"/>
      <c r="L60" s="129"/>
      <c r="V60" s="129"/>
      <c r="AF60" s="129"/>
      <c r="AP60" s="129"/>
      <c r="AZ60" s="129"/>
      <c r="BJ60" s="129"/>
      <c r="BT60" s="129"/>
      <c r="CD60" s="129"/>
      <c r="CN60" s="129"/>
      <c r="CX60" s="129"/>
      <c r="DH60" s="129"/>
      <c r="DR60" s="129"/>
      <c r="DS60" s="129"/>
      <c r="EB60" s="129"/>
      <c r="EL60" s="129"/>
      <c r="EV60" s="129"/>
      <c r="FF60" s="129"/>
      <c r="FP60" s="129"/>
      <c r="FZ60" s="129"/>
      <c r="GJ60" s="129"/>
      <c r="GT60" s="129"/>
      <c r="HD60" s="129"/>
      <c r="HN60" s="129"/>
      <c r="HX60" s="129"/>
      <c r="IH60" s="129"/>
      <c r="IR60" s="129"/>
      <c r="JB60" s="129"/>
      <c r="JL60" s="129"/>
      <c r="JV60" s="129"/>
      <c r="KF60" s="129"/>
      <c r="KP60" s="129"/>
      <c r="KZ60" s="129"/>
      <c r="LJ60" s="129"/>
      <c r="LT60" s="129"/>
    </row>
    <row xmlns:x14ac="http://schemas.microsoft.com/office/spreadsheetml/2009/9/ac" r="61" s="3" customFormat="true" x14ac:dyDescent="0.25">
      <c r="A61" s="419" t="str">
        <f ca="true">IF(ISBLANK('Data Summary'!A63),"",'Data Summary'!A63)</f>
        <v/>
      </c>
      <c r="B61" s="129"/>
      <c r="L61" s="129"/>
      <c r="V61" s="129"/>
      <c r="AF61" s="129"/>
      <c r="AP61" s="129"/>
      <c r="AZ61" s="129"/>
      <c r="BJ61" s="129"/>
      <c r="BT61" s="129"/>
      <c r="CD61" s="129"/>
      <c r="CN61" s="129"/>
      <c r="CX61" s="129"/>
      <c r="DH61" s="129"/>
      <c r="DR61" s="129"/>
      <c r="DS61" s="129"/>
      <c r="EB61" s="129"/>
      <c r="EL61" s="129"/>
      <c r="EV61" s="129"/>
      <c r="FF61" s="129"/>
      <c r="FP61" s="129"/>
      <c r="FZ61" s="129"/>
      <c r="GJ61" s="129"/>
      <c r="GT61" s="129"/>
      <c r="HD61" s="129"/>
      <c r="HN61" s="129"/>
      <c r="HX61" s="129"/>
      <c r="IH61" s="129"/>
      <c r="IR61" s="129"/>
      <c r="JB61" s="129"/>
      <c r="JL61" s="129"/>
      <c r="JV61" s="129"/>
      <c r="KF61" s="129"/>
      <c r="KP61" s="129"/>
      <c r="KZ61" s="129"/>
      <c r="LJ61" s="129"/>
      <c r="LT61" s="129"/>
    </row>
    <row xmlns:x14ac="http://schemas.microsoft.com/office/spreadsheetml/2009/9/ac" r="62" s="3" customFormat="true" x14ac:dyDescent="0.25">
      <c r="A62" s="419" t="str">
        <f ca="true">IF(ISBLANK('Data Summary'!A64),"",'Data Summary'!A64)</f>
        <v/>
      </c>
      <c r="B62" s="129"/>
      <c r="L62" s="129"/>
      <c r="V62" s="129"/>
      <c r="AF62" s="129"/>
      <c r="AP62" s="129"/>
      <c r="AZ62" s="129"/>
      <c r="BJ62" s="129"/>
      <c r="BT62" s="129"/>
      <c r="CD62" s="129"/>
      <c r="CN62" s="129"/>
      <c r="CX62" s="129"/>
      <c r="DH62" s="129"/>
      <c r="DR62" s="129"/>
      <c r="DS62" s="129"/>
      <c r="EB62" s="129"/>
      <c r="EL62" s="129"/>
      <c r="EV62" s="129"/>
      <c r="FF62" s="129"/>
      <c r="FP62" s="129"/>
      <c r="FZ62" s="129"/>
      <c r="GJ62" s="129"/>
      <c r="GT62" s="129"/>
      <c r="HD62" s="129"/>
      <c r="HN62" s="129"/>
      <c r="HX62" s="129"/>
      <c r="IH62" s="129"/>
      <c r="IR62" s="129"/>
      <c r="JB62" s="129"/>
      <c r="JL62" s="129"/>
      <c r="JV62" s="129"/>
      <c r="KF62" s="129"/>
      <c r="KP62" s="129"/>
      <c r="KZ62" s="129"/>
      <c r="LJ62" s="129"/>
      <c r="LT62" s="129"/>
    </row>
    <row xmlns:x14ac="http://schemas.microsoft.com/office/spreadsheetml/2009/9/ac" r="63" s="3" customFormat="true" x14ac:dyDescent="0.25">
      <c r="A63" s="419" t="str">
        <f ca="true">IF(ISBLANK('Data Summary'!A65),"",'Data Summary'!A65)</f>
        <v/>
      </c>
      <c r="B63" s="129"/>
      <c r="L63" s="129"/>
      <c r="V63" s="129"/>
      <c r="AF63" s="129"/>
      <c r="AP63" s="129"/>
      <c r="AZ63" s="129"/>
      <c r="BJ63" s="129"/>
      <c r="BT63" s="129"/>
      <c r="CD63" s="129"/>
      <c r="CN63" s="129"/>
      <c r="CX63" s="129"/>
      <c r="DH63" s="129"/>
      <c r="DR63" s="129"/>
      <c r="DS63" s="129"/>
      <c r="EB63" s="129"/>
      <c r="EL63" s="129"/>
      <c r="EV63" s="129"/>
      <c r="FF63" s="129"/>
      <c r="FP63" s="129"/>
      <c r="FZ63" s="129"/>
      <c r="GJ63" s="129"/>
      <c r="GT63" s="129"/>
      <c r="HD63" s="129"/>
      <c r="HN63" s="129"/>
      <c r="HX63" s="129"/>
      <c r="IH63" s="129"/>
      <c r="IR63" s="129"/>
      <c r="JB63" s="129"/>
      <c r="JL63" s="129"/>
      <c r="JV63" s="129"/>
      <c r="KF63" s="129"/>
      <c r="KP63" s="129"/>
      <c r="KZ63" s="129"/>
      <c r="LJ63" s="129"/>
      <c r="LT63" s="129"/>
    </row>
    <row xmlns:x14ac="http://schemas.microsoft.com/office/spreadsheetml/2009/9/ac" r="64" s="3" customFormat="true" x14ac:dyDescent="0.25">
      <c r="A64" s="419" t="str">
        <f ca="true">IF(ISBLANK('Data Summary'!A66),"",'Data Summary'!A66)</f>
        <v/>
      </c>
      <c r="B64" s="129"/>
      <c r="L64" s="129"/>
      <c r="V64" s="129"/>
      <c r="AF64" s="129"/>
      <c r="AP64" s="129"/>
      <c r="AZ64" s="129"/>
      <c r="BJ64" s="129"/>
      <c r="BT64" s="129"/>
      <c r="CD64" s="129"/>
      <c r="CN64" s="129"/>
      <c r="CX64" s="129"/>
      <c r="DH64" s="129"/>
      <c r="DR64" s="129"/>
      <c r="DS64" s="129"/>
      <c r="EB64" s="129"/>
      <c r="EL64" s="129"/>
      <c r="EV64" s="129"/>
      <c r="FF64" s="129"/>
      <c r="FP64" s="129"/>
      <c r="FZ64" s="129"/>
      <c r="GJ64" s="129"/>
      <c r="GT64" s="129"/>
      <c r="HD64" s="129"/>
      <c r="HN64" s="129"/>
      <c r="HX64" s="129"/>
      <c r="IH64" s="129"/>
      <c r="IR64" s="129"/>
      <c r="JB64" s="129"/>
      <c r="JL64" s="129"/>
      <c r="JV64" s="129"/>
      <c r="KF64" s="129"/>
      <c r="KP64" s="129"/>
      <c r="KZ64" s="129"/>
      <c r="LJ64" s="129"/>
      <c r="LT64" s="129"/>
    </row>
    <row xmlns:x14ac="http://schemas.microsoft.com/office/spreadsheetml/2009/9/ac" r="65" s="3" customFormat="true" x14ac:dyDescent="0.25">
      <c r="A65" s="419" t="str">
        <f ca="true">IF(ISBLANK('Data Summary'!A67),"",'Data Summary'!A67)</f>
        <v/>
      </c>
      <c r="B65" s="129"/>
      <c r="L65" s="129"/>
      <c r="V65" s="129"/>
      <c r="AF65" s="129"/>
      <c r="AP65" s="129"/>
      <c r="AZ65" s="129"/>
      <c r="BJ65" s="129"/>
      <c r="BT65" s="129"/>
      <c r="CD65" s="129"/>
      <c r="CN65" s="129"/>
      <c r="CX65" s="129"/>
      <c r="DH65" s="129"/>
      <c r="DR65" s="129"/>
      <c r="DS65" s="129"/>
      <c r="EB65" s="129"/>
      <c r="EL65" s="129"/>
      <c r="EV65" s="129"/>
      <c r="FF65" s="129"/>
      <c r="FP65" s="129"/>
      <c r="FZ65" s="129"/>
      <c r="GJ65" s="129"/>
      <c r="GT65" s="129"/>
      <c r="HD65" s="129"/>
      <c r="HN65" s="129"/>
      <c r="HX65" s="129"/>
      <c r="IH65" s="129"/>
      <c r="IR65" s="129"/>
      <c r="JB65" s="129"/>
      <c r="JL65" s="129"/>
      <c r="JV65" s="129"/>
      <c r="KF65" s="129"/>
      <c r="KP65" s="129"/>
      <c r="KZ65" s="129"/>
      <c r="LJ65" s="129"/>
      <c r="LT65" s="129"/>
    </row>
    <row xmlns:x14ac="http://schemas.microsoft.com/office/spreadsheetml/2009/9/ac" r="66" s="3" customFormat="true" x14ac:dyDescent="0.25">
      <c r="A66" s="419" t="str">
        <f ca="true">IF(ISBLANK('Data Summary'!A68),"",'Data Summary'!A68)</f>
        <v/>
      </c>
      <c r="B66" s="129"/>
      <c r="L66" s="129"/>
      <c r="V66" s="129"/>
      <c r="AF66" s="129"/>
      <c r="AP66" s="129"/>
      <c r="AZ66" s="129"/>
      <c r="BJ66" s="129"/>
      <c r="BT66" s="129"/>
      <c r="CD66" s="129"/>
      <c r="CN66" s="129"/>
      <c r="CX66" s="129"/>
      <c r="DH66" s="129"/>
      <c r="DR66" s="129"/>
      <c r="DS66" s="129"/>
      <c r="EB66" s="129"/>
      <c r="EL66" s="129"/>
      <c r="EV66" s="129"/>
      <c r="FF66" s="129"/>
      <c r="FP66" s="129"/>
      <c r="FZ66" s="129"/>
      <c r="GJ66" s="129"/>
      <c r="GT66" s="129"/>
      <c r="HD66" s="129"/>
      <c r="HN66" s="129"/>
      <c r="HX66" s="129"/>
      <c r="IH66" s="129"/>
      <c r="IR66" s="129"/>
      <c r="JB66" s="129"/>
      <c r="JL66" s="129"/>
      <c r="JV66" s="129"/>
      <c r="KF66" s="129"/>
      <c r="KP66" s="129"/>
      <c r="KZ66" s="129"/>
      <c r="LJ66" s="129"/>
      <c r="LT66" s="129"/>
    </row>
    <row xmlns:x14ac="http://schemas.microsoft.com/office/spreadsheetml/2009/9/ac" r="67" s="3" customFormat="true" x14ac:dyDescent="0.25">
      <c r="A67" s="419" t="str">
        <f ca="true">IF(ISBLANK('Data Summary'!A69),"",'Data Summary'!A69)</f>
        <v/>
      </c>
      <c r="B67" s="129"/>
      <c r="L67" s="129"/>
      <c r="V67" s="129"/>
      <c r="AF67" s="129"/>
      <c r="AP67" s="129"/>
      <c r="AZ67" s="129"/>
      <c r="BJ67" s="129"/>
      <c r="BT67" s="129"/>
      <c r="CD67" s="129"/>
      <c r="CN67" s="129"/>
      <c r="CX67" s="129"/>
      <c r="DH67" s="129"/>
      <c r="DR67" s="129"/>
      <c r="DS67" s="129"/>
      <c r="EB67" s="129"/>
      <c r="EL67" s="129"/>
      <c r="EV67" s="129"/>
      <c r="FF67" s="129"/>
      <c r="FP67" s="129"/>
      <c r="FZ67" s="129"/>
      <c r="GJ67" s="129"/>
      <c r="GT67" s="129"/>
      <c r="HD67" s="129"/>
      <c r="HN67" s="129"/>
      <c r="HX67" s="129"/>
      <c r="IH67" s="129"/>
      <c r="IR67" s="129"/>
      <c r="JB67" s="129"/>
      <c r="JL67" s="129"/>
      <c r="JV67" s="129"/>
      <c r="KF67" s="129"/>
      <c r="KP67" s="129"/>
      <c r="KZ67" s="129"/>
      <c r="LJ67" s="129"/>
      <c r="LT67" s="129"/>
    </row>
    <row xmlns:x14ac="http://schemas.microsoft.com/office/spreadsheetml/2009/9/ac" r="68" s="3" customFormat="true" x14ac:dyDescent="0.25">
      <c r="A68" s="419" t="str">
        <f ca="true">IF(ISBLANK('Data Summary'!A70),"",'Data Summary'!A70)</f>
        <v/>
      </c>
      <c r="B68" s="129"/>
      <c r="L68" s="129"/>
      <c r="V68" s="129"/>
      <c r="AF68" s="129"/>
      <c r="AP68" s="129"/>
      <c r="AZ68" s="129"/>
      <c r="BJ68" s="129"/>
      <c r="BT68" s="129"/>
      <c r="CD68" s="129"/>
      <c r="CN68" s="129"/>
      <c r="CX68" s="129"/>
      <c r="DH68" s="129"/>
      <c r="DR68" s="129"/>
      <c r="DS68" s="129"/>
      <c r="EB68" s="129"/>
      <c r="EL68" s="129"/>
      <c r="EV68" s="129"/>
      <c r="FF68" s="129"/>
      <c r="FP68" s="129"/>
      <c r="FZ68" s="129"/>
      <c r="GJ68" s="129"/>
      <c r="GT68" s="129"/>
      <c r="HD68" s="129"/>
      <c r="HN68" s="129"/>
      <c r="HX68" s="129"/>
      <c r="IH68" s="129"/>
      <c r="IR68" s="129"/>
      <c r="JB68" s="129"/>
      <c r="JL68" s="129"/>
      <c r="JV68" s="129"/>
      <c r="KF68" s="129"/>
      <c r="KP68" s="129"/>
      <c r="KZ68" s="129"/>
      <c r="LJ68" s="129"/>
      <c r="LT68" s="129"/>
    </row>
    <row xmlns:x14ac="http://schemas.microsoft.com/office/spreadsheetml/2009/9/ac" r="69" s="3" customFormat="true" x14ac:dyDescent="0.25">
      <c r="A69" s="419" t="str">
        <f ca="true">IF(ISBLANK('Data Summary'!A71),"",'Data Summary'!A71)</f>
        <v/>
      </c>
      <c r="B69" s="129"/>
      <c r="L69" s="129"/>
      <c r="V69" s="129"/>
      <c r="AF69" s="129"/>
      <c r="AP69" s="129"/>
      <c r="AZ69" s="129"/>
      <c r="BJ69" s="129"/>
      <c r="BT69" s="129"/>
      <c r="CD69" s="129"/>
      <c r="CN69" s="129"/>
      <c r="CX69" s="129"/>
      <c r="DH69" s="129"/>
      <c r="DR69" s="129"/>
      <c r="DS69" s="129"/>
      <c r="EB69" s="129"/>
      <c r="EL69" s="129"/>
      <c r="EV69" s="129"/>
      <c r="FF69" s="129"/>
      <c r="FP69" s="129"/>
      <c r="FZ69" s="129"/>
      <c r="GJ69" s="129"/>
      <c r="GT69" s="129"/>
      <c r="HD69" s="129"/>
      <c r="HN69" s="129"/>
      <c r="HX69" s="129"/>
      <c r="IH69" s="129"/>
      <c r="IR69" s="129"/>
      <c r="JB69" s="129"/>
      <c r="JL69" s="129"/>
      <c r="JV69" s="129"/>
      <c r="KF69" s="129"/>
      <c r="KP69" s="129"/>
      <c r="KZ69" s="129"/>
      <c r="LJ69" s="129"/>
      <c r="LT69" s="129"/>
    </row>
    <row xmlns:x14ac="http://schemas.microsoft.com/office/spreadsheetml/2009/9/ac" r="70" s="3" customFormat="true" x14ac:dyDescent="0.25">
      <c r="A70" s="419" t="str">
        <f ca="true">IF(ISBLANK('Data Summary'!A72),"",'Data Summary'!A72)</f>
        <v/>
      </c>
      <c r="B70" s="129"/>
      <c r="L70" s="129"/>
      <c r="V70" s="129"/>
      <c r="AF70" s="129"/>
      <c r="AP70" s="129"/>
      <c r="AZ70" s="129"/>
      <c r="BJ70" s="129"/>
      <c r="BT70" s="129"/>
      <c r="CD70" s="129"/>
      <c r="CN70" s="129"/>
      <c r="CX70" s="129"/>
      <c r="DH70" s="129"/>
      <c r="DR70" s="129"/>
      <c r="DS70" s="129"/>
      <c r="EB70" s="129"/>
      <c r="EL70" s="129"/>
      <c r="EV70" s="129"/>
      <c r="FF70" s="129"/>
      <c r="FP70" s="129"/>
      <c r="FZ70" s="129"/>
      <c r="GJ70" s="129"/>
      <c r="GT70" s="129"/>
      <c r="HD70" s="129"/>
      <c r="HN70" s="129"/>
      <c r="HX70" s="129"/>
      <c r="IH70" s="129"/>
      <c r="IR70" s="129"/>
      <c r="JB70" s="129"/>
      <c r="JL70" s="129"/>
      <c r="JV70" s="129"/>
      <c r="KF70" s="129"/>
      <c r="KP70" s="129"/>
      <c r="KZ70" s="129"/>
      <c r="LJ70" s="129"/>
      <c r="LT70" s="129"/>
    </row>
    <row xmlns:x14ac="http://schemas.microsoft.com/office/spreadsheetml/2009/9/ac" r="71" s="3" customFormat="true" x14ac:dyDescent="0.25">
      <c r="A71" s="419" t="str">
        <f ca="true">IF(ISBLANK('Data Summary'!A73),"",'Data Summary'!A73)</f>
        <v/>
      </c>
      <c r="B71" s="129"/>
      <c r="L71" s="129"/>
      <c r="V71" s="129"/>
      <c r="AF71" s="129"/>
      <c r="AP71" s="129"/>
      <c r="AZ71" s="129"/>
      <c r="BJ71" s="129"/>
      <c r="BT71" s="129"/>
      <c r="CD71" s="129"/>
      <c r="CN71" s="129"/>
      <c r="CX71" s="129"/>
      <c r="DH71" s="129"/>
      <c r="DR71" s="129"/>
      <c r="DS71" s="129"/>
      <c r="EB71" s="129"/>
      <c r="EL71" s="129"/>
      <c r="EV71" s="129"/>
      <c r="FF71" s="129"/>
      <c r="FP71" s="129"/>
      <c r="FZ71" s="129"/>
      <c r="GJ71" s="129"/>
      <c r="GT71" s="129"/>
      <c r="HD71" s="129"/>
      <c r="HN71" s="129"/>
      <c r="HX71" s="129"/>
      <c r="IH71" s="129"/>
      <c r="IR71" s="129"/>
      <c r="JB71" s="129"/>
      <c r="JL71" s="129"/>
      <c r="JV71" s="129"/>
      <c r="KF71" s="129"/>
      <c r="KP71" s="129"/>
      <c r="KZ71" s="129"/>
      <c r="LJ71" s="129"/>
      <c r="LT71" s="129"/>
    </row>
    <row xmlns:x14ac="http://schemas.microsoft.com/office/spreadsheetml/2009/9/ac" r="72" s="3" customFormat="true" x14ac:dyDescent="0.25">
      <c r="A72" s="419" t="str">
        <f ca="true">IF(ISBLANK('Data Summary'!A74),"",'Data Summary'!A74)</f>
        <v/>
      </c>
      <c r="B72" s="129"/>
      <c r="L72" s="129"/>
      <c r="V72" s="129"/>
      <c r="AF72" s="129"/>
      <c r="AP72" s="129"/>
      <c r="AZ72" s="129"/>
      <c r="BJ72" s="129"/>
      <c r="BT72" s="129"/>
      <c r="CD72" s="129"/>
      <c r="CN72" s="129"/>
      <c r="CX72" s="129"/>
      <c r="DH72" s="129"/>
      <c r="DR72" s="129"/>
      <c r="DS72" s="129"/>
      <c r="EB72" s="129"/>
      <c r="EL72" s="129"/>
      <c r="EV72" s="129"/>
      <c r="FF72" s="129"/>
      <c r="FP72" s="129"/>
      <c r="FZ72" s="129"/>
      <c r="GJ72" s="129"/>
      <c r="GT72" s="129"/>
      <c r="HD72" s="129"/>
      <c r="HN72" s="129"/>
      <c r="HX72" s="129"/>
      <c r="IH72" s="129"/>
      <c r="IR72" s="129"/>
      <c r="JB72" s="129"/>
      <c r="JL72" s="129"/>
      <c r="JV72" s="129"/>
      <c r="KF72" s="129"/>
      <c r="KP72" s="129"/>
      <c r="KZ72" s="129"/>
      <c r="LJ72" s="129"/>
      <c r="LT72" s="129"/>
    </row>
    <row xmlns:x14ac="http://schemas.microsoft.com/office/spreadsheetml/2009/9/ac" r="73" s="3" customFormat="true" x14ac:dyDescent="0.25">
      <c r="A73" s="419" t="str">
        <f ca="true">IF(ISBLANK('Data Summary'!A75),"",'Data Summary'!A75)</f>
        <v/>
      </c>
      <c r="B73" s="129"/>
      <c r="L73" s="129"/>
      <c r="V73" s="129"/>
      <c r="AF73" s="129"/>
      <c r="AP73" s="129"/>
      <c r="AZ73" s="129"/>
      <c r="BJ73" s="129"/>
      <c r="BT73" s="129"/>
      <c r="CD73" s="129"/>
      <c r="CN73" s="129"/>
      <c r="CX73" s="129"/>
      <c r="DH73" s="129"/>
      <c r="DR73" s="129"/>
      <c r="DS73" s="129"/>
      <c r="EB73" s="129"/>
      <c r="EL73" s="129"/>
      <c r="EV73" s="129"/>
      <c r="FF73" s="129"/>
      <c r="FP73" s="129"/>
      <c r="FZ73" s="129"/>
      <c r="GJ73" s="129"/>
      <c r="GT73" s="129"/>
      <c r="HD73" s="129"/>
      <c r="HN73" s="129"/>
      <c r="HX73" s="129"/>
      <c r="IH73" s="129"/>
      <c r="IR73" s="129"/>
      <c r="JB73" s="129"/>
      <c r="JL73" s="129"/>
      <c r="JV73" s="129"/>
      <c r="KF73" s="129"/>
      <c r="KP73" s="129"/>
      <c r="KZ73" s="129"/>
      <c r="LJ73" s="129"/>
      <c r="LT73" s="129"/>
    </row>
    <row xmlns:x14ac="http://schemas.microsoft.com/office/spreadsheetml/2009/9/ac" r="74" s="3" customFormat="true" x14ac:dyDescent="0.25">
      <c r="A74" s="419" t="str">
        <f ca="true">IF(ISBLANK('Data Summary'!A76),"",'Data Summary'!A76)</f>
        <v/>
      </c>
      <c r="B74" s="129"/>
      <c r="L74" s="129"/>
      <c r="V74" s="129"/>
      <c r="AF74" s="129"/>
      <c r="AP74" s="129"/>
      <c r="AZ74" s="129"/>
      <c r="BJ74" s="129"/>
      <c r="BT74" s="129"/>
      <c r="CD74" s="129"/>
      <c r="CN74" s="129"/>
      <c r="CX74" s="129"/>
      <c r="DH74" s="129"/>
      <c r="DR74" s="129"/>
      <c r="DS74" s="129"/>
      <c r="EB74" s="129"/>
      <c r="EL74" s="129"/>
      <c r="EV74" s="129"/>
      <c r="FF74" s="129"/>
      <c r="FP74" s="129"/>
      <c r="FZ74" s="129"/>
      <c r="GJ74" s="129"/>
      <c r="GT74" s="129"/>
      <c r="HD74" s="129"/>
      <c r="HN74" s="129"/>
      <c r="HX74" s="129"/>
      <c r="IH74" s="129"/>
      <c r="IR74" s="129"/>
      <c r="JB74" s="129"/>
      <c r="JL74" s="129"/>
      <c r="JV74" s="129"/>
      <c r="KF74" s="129"/>
      <c r="KP74" s="129"/>
      <c r="KZ74" s="129"/>
      <c r="LJ74" s="129"/>
      <c r="LT74" s="129"/>
    </row>
    <row xmlns:x14ac="http://schemas.microsoft.com/office/spreadsheetml/2009/9/ac" r="75" s="3" customFormat="true" x14ac:dyDescent="0.25">
      <c r="A75" s="419" t="str">
        <f ca="true">IF(ISBLANK('Data Summary'!A77),"",'Data Summary'!A77)</f>
        <v/>
      </c>
      <c r="B75" s="129"/>
      <c r="L75" s="129"/>
      <c r="V75" s="129"/>
      <c r="AF75" s="129"/>
      <c r="AP75" s="129"/>
      <c r="AZ75" s="129"/>
      <c r="BJ75" s="129"/>
      <c r="BT75" s="129"/>
      <c r="CD75" s="129"/>
      <c r="CN75" s="129"/>
      <c r="CX75" s="129"/>
      <c r="DH75" s="129"/>
      <c r="DR75" s="129"/>
      <c r="DS75" s="129"/>
      <c r="EB75" s="129"/>
      <c r="EL75" s="129"/>
      <c r="EV75" s="129"/>
      <c r="FF75" s="129"/>
      <c r="FP75" s="129"/>
      <c r="FZ75" s="129"/>
      <c r="GJ75" s="129"/>
      <c r="GT75" s="129"/>
      <c r="HD75" s="129"/>
      <c r="HN75" s="129"/>
      <c r="HX75" s="129"/>
      <c r="IH75" s="129"/>
      <c r="IR75" s="129"/>
      <c r="JB75" s="129"/>
      <c r="JL75" s="129"/>
      <c r="JV75" s="129"/>
      <c r="KF75" s="129"/>
      <c r="KP75" s="129"/>
      <c r="KZ75" s="129"/>
      <c r="LJ75" s="129"/>
      <c r="LT75" s="129"/>
    </row>
    <row xmlns:x14ac="http://schemas.microsoft.com/office/spreadsheetml/2009/9/ac" r="76" s="3" customFormat="true" x14ac:dyDescent="0.25">
      <c r="A76" s="419" t="str">
        <f ca="true">IF(ISBLANK('Data Summary'!A78),"",'Data Summary'!A78)</f>
        <v/>
      </c>
      <c r="B76" s="129"/>
      <c r="L76" s="129"/>
      <c r="V76" s="129"/>
      <c r="AF76" s="129"/>
      <c r="AP76" s="129"/>
      <c r="AZ76" s="129"/>
      <c r="BJ76" s="129"/>
      <c r="BT76" s="129"/>
      <c r="CD76" s="129"/>
      <c r="CN76" s="129"/>
      <c r="CX76" s="129"/>
      <c r="DH76" s="129"/>
      <c r="DR76" s="129"/>
      <c r="DS76" s="129"/>
      <c r="EB76" s="129"/>
      <c r="EL76" s="129"/>
      <c r="EV76" s="129"/>
      <c r="FF76" s="129"/>
      <c r="FP76" s="129"/>
      <c r="FZ76" s="129"/>
      <c r="GJ76" s="129"/>
      <c r="GT76" s="129"/>
      <c r="HD76" s="129"/>
      <c r="HN76" s="129"/>
      <c r="HX76" s="129"/>
      <c r="IH76" s="129"/>
      <c r="IR76" s="129"/>
      <c r="JB76" s="129"/>
      <c r="JL76" s="129"/>
      <c r="JV76" s="129"/>
      <c r="KF76" s="129"/>
      <c r="KP76" s="129"/>
      <c r="KZ76" s="129"/>
      <c r="LJ76" s="129"/>
      <c r="LT76" s="129"/>
    </row>
    <row xmlns:x14ac="http://schemas.microsoft.com/office/spreadsheetml/2009/9/ac" r="77" s="3" customFormat="true" x14ac:dyDescent="0.25">
      <c r="A77" s="419" t="str">
        <f ca="true">IF(ISBLANK('Data Summary'!A79),"",'Data Summary'!A79)</f>
        <v/>
      </c>
      <c r="B77" s="129"/>
      <c r="L77" s="129"/>
      <c r="V77" s="129"/>
      <c r="AF77" s="129"/>
      <c r="AP77" s="129"/>
      <c r="AZ77" s="129"/>
      <c r="BJ77" s="129"/>
      <c r="BT77" s="129"/>
      <c r="CD77" s="129"/>
      <c r="CN77" s="129"/>
      <c r="CX77" s="129"/>
      <c r="DH77" s="129"/>
      <c r="DR77" s="129"/>
      <c r="DS77" s="129"/>
      <c r="EB77" s="129"/>
      <c r="EL77" s="129"/>
      <c r="EV77" s="129"/>
      <c r="FF77" s="129"/>
      <c r="FP77" s="129"/>
      <c r="FZ77" s="129"/>
      <c r="GJ77" s="129"/>
      <c r="GT77" s="129"/>
      <c r="HD77" s="129"/>
      <c r="HN77" s="129"/>
      <c r="HX77" s="129"/>
      <c r="IH77" s="129"/>
      <c r="IR77" s="129"/>
      <c r="JB77" s="129"/>
      <c r="JL77" s="129"/>
      <c r="JV77" s="129"/>
      <c r="KF77" s="129"/>
      <c r="KP77" s="129"/>
      <c r="KZ77" s="129"/>
      <c r="LJ77" s="129"/>
      <c r="LT77" s="129"/>
    </row>
    <row xmlns:x14ac="http://schemas.microsoft.com/office/spreadsheetml/2009/9/ac" r="78" s="3" customFormat="true" x14ac:dyDescent="0.25">
      <c r="A78" s="419" t="str">
        <f ca="true">IF(ISBLANK('Data Summary'!A80),"",'Data Summary'!A80)</f>
        <v/>
      </c>
      <c r="B78" s="129"/>
      <c r="L78" s="129"/>
      <c r="V78" s="129"/>
      <c r="AF78" s="129"/>
      <c r="AP78" s="129"/>
      <c r="AZ78" s="129"/>
      <c r="BJ78" s="129"/>
      <c r="BT78" s="129"/>
      <c r="CD78" s="129"/>
      <c r="CN78" s="129"/>
      <c r="CX78" s="129"/>
      <c r="DH78" s="129"/>
      <c r="DR78" s="129"/>
      <c r="DS78" s="129"/>
      <c r="EB78" s="129"/>
      <c r="EL78" s="129"/>
      <c r="EV78" s="129"/>
      <c r="FF78" s="129"/>
      <c r="FP78" s="129"/>
      <c r="FZ78" s="129"/>
      <c r="GJ78" s="129"/>
      <c r="GT78" s="129"/>
      <c r="HD78" s="129"/>
      <c r="HN78" s="129"/>
      <c r="HX78" s="129"/>
      <c r="IH78" s="129"/>
      <c r="IR78" s="129"/>
      <c r="JB78" s="129"/>
      <c r="JL78" s="129"/>
      <c r="JV78" s="129"/>
      <c r="KF78" s="129"/>
      <c r="KP78" s="129"/>
      <c r="KZ78" s="129"/>
      <c r="LJ78" s="129"/>
      <c r="LT78" s="129"/>
    </row>
    <row xmlns:x14ac="http://schemas.microsoft.com/office/spreadsheetml/2009/9/ac" r="79" s="3" customFormat="true" x14ac:dyDescent="0.25">
      <c r="A79" s="419" t="str">
        <f ca="true">IF(ISBLANK('Data Summary'!A81),"",'Data Summary'!A81)</f>
        <v/>
      </c>
      <c r="B79" s="129"/>
      <c r="L79" s="129"/>
      <c r="V79" s="129"/>
      <c r="AF79" s="129"/>
      <c r="AP79" s="129"/>
      <c r="AZ79" s="129"/>
      <c r="BJ79" s="129"/>
      <c r="BT79" s="129"/>
      <c r="CD79" s="129"/>
      <c r="CN79" s="129"/>
      <c r="CX79" s="129"/>
      <c r="DH79" s="129"/>
      <c r="DR79" s="129"/>
      <c r="DS79" s="129"/>
      <c r="EB79" s="129"/>
      <c r="EL79" s="129"/>
      <c r="EV79" s="129"/>
      <c r="FF79" s="129"/>
      <c r="FP79" s="129"/>
      <c r="FZ79" s="129"/>
      <c r="GJ79" s="129"/>
      <c r="GT79" s="129"/>
      <c r="HD79" s="129"/>
      <c r="HN79" s="129"/>
      <c r="HX79" s="129"/>
      <c r="IH79" s="129"/>
      <c r="IR79" s="129"/>
      <c r="JB79" s="129"/>
      <c r="JL79" s="129"/>
      <c r="JV79" s="129"/>
      <c r="KF79" s="129"/>
      <c r="KP79" s="129"/>
      <c r="KZ79" s="129"/>
      <c r="LJ79" s="129"/>
      <c r="LT79" s="129"/>
    </row>
    <row xmlns:x14ac="http://schemas.microsoft.com/office/spreadsheetml/2009/9/ac" r="80" s="3" customFormat="true" x14ac:dyDescent="0.25">
      <c r="A80" s="419" t="str">
        <f ca="true">IF(ISBLANK('Data Summary'!A82),"",'Data Summary'!A82)</f>
        <v/>
      </c>
      <c r="B80" s="129"/>
      <c r="L80" s="129"/>
      <c r="V80" s="129"/>
      <c r="AF80" s="129"/>
      <c r="AP80" s="129"/>
      <c r="AZ80" s="129"/>
      <c r="BJ80" s="129"/>
      <c r="BT80" s="129"/>
      <c r="CD80" s="129"/>
      <c r="CN80" s="129"/>
      <c r="CX80" s="129"/>
      <c r="DH80" s="129"/>
      <c r="DR80" s="129"/>
      <c r="DS80" s="129"/>
      <c r="EB80" s="129"/>
      <c r="EL80" s="129"/>
      <c r="EV80" s="129"/>
      <c r="FF80" s="129"/>
      <c r="FP80" s="129"/>
      <c r="FZ80" s="129"/>
      <c r="GJ80" s="129"/>
      <c r="GT80" s="129"/>
      <c r="HD80" s="129"/>
      <c r="HN80" s="129"/>
      <c r="HX80" s="129"/>
      <c r="IH80" s="129"/>
      <c r="IR80" s="129"/>
      <c r="JB80" s="129"/>
      <c r="JL80" s="129"/>
      <c r="JV80" s="129"/>
      <c r="KF80" s="129"/>
      <c r="KP80" s="129"/>
      <c r="KZ80" s="129"/>
      <c r="LJ80" s="129"/>
      <c r="LT80" s="129"/>
    </row>
    <row xmlns:x14ac="http://schemas.microsoft.com/office/spreadsheetml/2009/9/ac" r="81" s="3" customFormat="true" x14ac:dyDescent="0.25">
      <c r="A81" s="419" t="str">
        <f ca="true">IF(ISBLANK('Data Summary'!A83),"",'Data Summary'!A83)</f>
        <v/>
      </c>
      <c r="B81" s="129"/>
      <c r="L81" s="129"/>
      <c r="V81" s="129"/>
      <c r="AF81" s="129"/>
      <c r="AP81" s="129"/>
      <c r="AZ81" s="129"/>
      <c r="BJ81" s="129"/>
      <c r="BT81" s="129"/>
      <c r="CD81" s="129"/>
      <c r="CN81" s="129"/>
      <c r="CX81" s="129"/>
      <c r="DH81" s="129"/>
      <c r="DR81" s="129"/>
      <c r="DS81" s="129"/>
      <c r="EB81" s="129"/>
      <c r="EL81" s="129"/>
      <c r="EV81" s="129"/>
      <c r="FF81" s="129"/>
      <c r="FP81" s="129"/>
      <c r="FZ81" s="129"/>
      <c r="GJ81" s="129"/>
      <c r="GT81" s="129"/>
      <c r="HD81" s="129"/>
      <c r="HN81" s="129"/>
      <c r="HX81" s="129"/>
      <c r="IH81" s="129"/>
      <c r="IR81" s="129"/>
      <c r="JB81" s="129"/>
      <c r="JL81" s="129"/>
      <c r="JV81" s="129"/>
      <c r="KF81" s="129"/>
      <c r="KP81" s="129"/>
      <c r="KZ81" s="129"/>
      <c r="LJ81" s="129"/>
      <c r="LT81" s="129"/>
    </row>
    <row xmlns:x14ac="http://schemas.microsoft.com/office/spreadsheetml/2009/9/ac" r="82" s="3" customFormat="true" x14ac:dyDescent="0.25">
      <c r="A82" s="419" t="str">
        <f ca="true">IF(ISBLANK('Data Summary'!A84),"",'Data Summary'!A84)</f>
        <v/>
      </c>
      <c r="B82" s="129"/>
      <c r="L82" s="129"/>
      <c r="V82" s="129"/>
      <c r="AF82" s="129"/>
      <c r="AP82" s="129"/>
      <c r="AZ82" s="129"/>
      <c r="BJ82" s="129"/>
      <c r="BT82" s="129"/>
      <c r="CD82" s="129"/>
      <c r="CN82" s="129"/>
      <c r="CX82" s="129"/>
      <c r="DH82" s="129"/>
      <c r="DR82" s="129"/>
      <c r="DS82" s="129"/>
      <c r="EB82" s="129"/>
      <c r="EL82" s="129"/>
      <c r="EV82" s="129"/>
      <c r="FF82" s="129"/>
      <c r="FP82" s="129"/>
      <c r="FZ82" s="129"/>
      <c r="GJ82" s="129"/>
      <c r="GT82" s="129"/>
      <c r="HD82" s="129"/>
      <c r="HN82" s="129"/>
      <c r="HX82" s="129"/>
      <c r="IH82" s="129"/>
      <c r="IR82" s="129"/>
      <c r="JB82" s="129"/>
      <c r="JL82" s="129"/>
      <c r="JV82" s="129"/>
      <c r="KF82" s="129"/>
      <c r="KP82" s="129"/>
      <c r="KZ82" s="129"/>
      <c r="LJ82" s="129"/>
      <c r="LT82" s="129"/>
    </row>
    <row xmlns:x14ac="http://schemas.microsoft.com/office/spreadsheetml/2009/9/ac" r="83" s="3" customFormat="true" x14ac:dyDescent="0.25">
      <c r="A83" s="419" t="str">
        <f ca="true">IF(ISBLANK('Data Summary'!A85),"",'Data Summary'!A85)</f>
        <v/>
      </c>
      <c r="B83" s="129"/>
      <c r="L83" s="129"/>
      <c r="V83" s="129"/>
      <c r="AF83" s="129"/>
      <c r="AP83" s="129"/>
      <c r="AZ83" s="129"/>
      <c r="BJ83" s="129"/>
      <c r="BT83" s="129"/>
      <c r="CD83" s="129"/>
      <c r="CN83" s="129"/>
      <c r="CX83" s="129"/>
      <c r="DH83" s="129"/>
      <c r="DR83" s="129"/>
      <c r="DS83" s="129"/>
      <c r="EB83" s="129"/>
      <c r="EL83" s="129"/>
      <c r="EV83" s="129"/>
      <c r="FF83" s="129"/>
      <c r="FP83" s="129"/>
      <c r="FZ83" s="129"/>
      <c r="GJ83" s="129"/>
      <c r="GT83" s="129"/>
      <c r="HD83" s="129"/>
      <c r="HN83" s="129"/>
      <c r="HX83" s="129"/>
      <c r="IH83" s="129"/>
      <c r="IR83" s="129"/>
      <c r="JB83" s="129"/>
      <c r="JL83" s="129"/>
      <c r="JV83" s="129"/>
      <c r="KF83" s="129"/>
      <c r="KP83" s="129"/>
      <c r="KZ83" s="129"/>
      <c r="LJ83" s="129"/>
      <c r="LT83" s="129"/>
    </row>
    <row xmlns:x14ac="http://schemas.microsoft.com/office/spreadsheetml/2009/9/ac" r="84" s="3" customFormat="true" x14ac:dyDescent="0.25">
      <c r="A84" s="419" t="str">
        <f ca="true">IF(ISBLANK('Data Summary'!A86),"",'Data Summary'!A86)</f>
        <v/>
      </c>
      <c r="B84" s="129"/>
      <c r="L84" s="129"/>
      <c r="V84" s="129"/>
      <c r="AF84" s="129"/>
      <c r="AP84" s="129"/>
      <c r="AZ84" s="129"/>
      <c r="BJ84" s="129"/>
      <c r="BT84" s="129"/>
      <c r="CD84" s="129"/>
      <c r="CN84" s="129"/>
      <c r="CX84" s="129"/>
      <c r="DH84" s="129"/>
      <c r="DR84" s="129"/>
      <c r="DS84" s="129"/>
      <c r="EB84" s="129"/>
      <c r="EL84" s="129"/>
      <c r="EV84" s="129"/>
      <c r="FF84" s="129"/>
      <c r="FP84" s="129"/>
      <c r="FZ84" s="129"/>
      <c r="GJ84" s="129"/>
      <c r="GT84" s="129"/>
      <c r="HD84" s="129"/>
      <c r="HN84" s="129"/>
      <c r="HX84" s="129"/>
      <c r="IH84" s="129"/>
      <c r="IR84" s="129"/>
      <c r="JB84" s="129"/>
      <c r="JL84" s="129"/>
      <c r="JV84" s="129"/>
      <c r="KF84" s="129"/>
      <c r="KP84" s="129"/>
      <c r="KZ84" s="129"/>
      <c r="LJ84" s="129"/>
      <c r="LT84" s="129"/>
    </row>
    <row xmlns:x14ac="http://schemas.microsoft.com/office/spreadsheetml/2009/9/ac" r="85" s="3" customFormat="true" x14ac:dyDescent="0.25">
      <c r="A85" s="419" t="str">
        <f ca="true">IF(ISBLANK('Data Summary'!A87),"",'Data Summary'!A87)</f>
        <v/>
      </c>
      <c r="B85" s="129"/>
      <c r="L85" s="129"/>
      <c r="V85" s="129"/>
      <c r="AF85" s="129"/>
      <c r="AP85" s="129"/>
      <c r="AZ85" s="129"/>
      <c r="BJ85" s="129"/>
      <c r="BT85" s="129"/>
      <c r="CD85" s="129"/>
      <c r="CN85" s="129"/>
      <c r="CX85" s="129"/>
      <c r="DH85" s="129"/>
      <c r="DR85" s="129"/>
      <c r="DS85" s="129"/>
      <c r="EB85" s="129"/>
      <c r="EL85" s="129"/>
      <c r="EV85" s="129"/>
      <c r="FF85" s="129"/>
      <c r="FP85" s="129"/>
      <c r="FZ85" s="129"/>
      <c r="GJ85" s="129"/>
      <c r="GT85" s="129"/>
      <c r="HD85" s="129"/>
      <c r="HN85" s="129"/>
      <c r="HX85" s="129"/>
      <c r="IH85" s="129"/>
      <c r="IR85" s="129"/>
      <c r="JB85" s="129"/>
      <c r="JL85" s="129"/>
      <c r="JV85" s="129"/>
      <c r="KF85" s="129"/>
      <c r="KP85" s="129"/>
      <c r="KZ85" s="129"/>
      <c r="LJ85" s="129"/>
      <c r="LT85" s="129"/>
    </row>
    <row xmlns:x14ac="http://schemas.microsoft.com/office/spreadsheetml/2009/9/ac" r="86" s="3" customFormat="true" x14ac:dyDescent="0.25">
      <c r="A86" s="419" t="str">
        <f ca="true">IF(ISBLANK('Data Summary'!A88),"",'Data Summary'!A88)</f>
        <v/>
      </c>
      <c r="B86" s="129"/>
      <c r="L86" s="129"/>
      <c r="V86" s="129"/>
      <c r="AF86" s="129"/>
      <c r="AP86" s="129"/>
      <c r="AZ86" s="129"/>
      <c r="BJ86" s="129"/>
      <c r="BT86" s="129"/>
      <c r="CD86" s="129"/>
      <c r="CN86" s="129"/>
      <c r="CX86" s="129"/>
      <c r="DH86" s="129"/>
      <c r="DR86" s="129"/>
      <c r="DS86" s="129"/>
      <c r="EB86" s="129"/>
      <c r="EL86" s="129"/>
      <c r="EV86" s="129"/>
      <c r="FF86" s="129"/>
      <c r="FP86" s="129"/>
      <c r="FZ86" s="129"/>
      <c r="GJ86" s="129"/>
      <c r="GT86" s="129"/>
      <c r="HD86" s="129"/>
      <c r="HN86" s="129"/>
      <c r="HX86" s="129"/>
      <c r="IH86" s="129"/>
      <c r="IR86" s="129"/>
      <c r="JB86" s="129"/>
      <c r="JL86" s="129"/>
      <c r="JV86" s="129"/>
      <c r="KF86" s="129"/>
      <c r="KP86" s="129"/>
      <c r="KZ86" s="129"/>
      <c r="LJ86" s="129"/>
      <c r="LT86" s="129"/>
    </row>
    <row xmlns:x14ac="http://schemas.microsoft.com/office/spreadsheetml/2009/9/ac" r="87" s="3" customFormat="true" x14ac:dyDescent="0.25">
      <c r="A87" s="419" t="str">
        <f ca="true">IF(ISBLANK('Data Summary'!A89),"",'Data Summary'!A89)</f>
        <v/>
      </c>
      <c r="B87" s="129"/>
      <c r="L87" s="129"/>
      <c r="V87" s="129"/>
      <c r="AF87" s="129"/>
      <c r="AP87" s="129"/>
      <c r="AZ87" s="129"/>
      <c r="BJ87" s="129"/>
      <c r="BT87" s="129"/>
      <c r="CD87" s="129"/>
      <c r="CN87" s="129"/>
      <c r="CX87" s="129"/>
      <c r="DH87" s="129"/>
      <c r="DR87" s="129"/>
      <c r="DS87" s="129"/>
      <c r="EB87" s="129"/>
      <c r="EL87" s="129"/>
      <c r="EV87" s="129"/>
      <c r="FF87" s="129"/>
      <c r="FP87" s="129"/>
      <c r="FZ87" s="129"/>
      <c r="GJ87" s="129"/>
      <c r="GT87" s="129"/>
      <c r="HD87" s="129"/>
      <c r="HN87" s="129"/>
      <c r="HX87" s="129"/>
      <c r="IH87" s="129"/>
      <c r="IR87" s="129"/>
      <c r="JB87" s="129"/>
      <c r="JL87" s="129"/>
      <c r="JV87" s="129"/>
      <c r="KF87" s="129"/>
      <c r="KP87" s="129"/>
      <c r="KZ87" s="129"/>
      <c r="LJ87" s="129"/>
      <c r="LT87" s="129"/>
    </row>
    <row xmlns:x14ac="http://schemas.microsoft.com/office/spreadsheetml/2009/9/ac" r="88" s="3" customFormat="true" x14ac:dyDescent="0.25">
      <c r="A88" s="419" t="str">
        <f ca="true">IF(ISBLANK('Data Summary'!A90),"",'Data Summary'!A90)</f>
        <v/>
      </c>
      <c r="B88" s="129"/>
      <c r="L88" s="129"/>
      <c r="V88" s="129"/>
      <c r="AF88" s="129"/>
      <c r="AP88" s="129"/>
      <c r="AZ88" s="129"/>
      <c r="BJ88" s="129"/>
      <c r="BT88" s="129"/>
      <c r="CD88" s="129"/>
      <c r="CN88" s="129"/>
      <c r="CX88" s="129"/>
      <c r="DH88" s="129"/>
      <c r="DR88" s="129"/>
      <c r="DS88" s="129"/>
      <c r="EB88" s="129"/>
      <c r="EL88" s="129"/>
      <c r="EV88" s="129"/>
      <c r="FF88" s="129"/>
      <c r="FP88" s="129"/>
      <c r="FZ88" s="129"/>
      <c r="GJ88" s="129"/>
      <c r="GT88" s="129"/>
      <c r="HD88" s="129"/>
      <c r="HN88" s="129"/>
      <c r="HX88" s="129"/>
      <c r="IH88" s="129"/>
      <c r="IR88" s="129"/>
      <c r="JB88" s="129"/>
      <c r="JL88" s="129"/>
      <c r="JV88" s="129"/>
      <c r="KF88" s="129"/>
      <c r="KP88" s="129"/>
      <c r="KZ88" s="129"/>
      <c r="LJ88" s="129"/>
      <c r="LT88" s="129"/>
    </row>
    <row xmlns:x14ac="http://schemas.microsoft.com/office/spreadsheetml/2009/9/ac" r="89" s="3" customFormat="true" x14ac:dyDescent="0.25">
      <c r="A89" s="419" t="str">
        <f ca="true">IF(ISBLANK('Data Summary'!A91),"",'Data Summary'!A91)</f>
        <v/>
      </c>
      <c r="B89" s="129"/>
      <c r="L89" s="129"/>
      <c r="V89" s="129"/>
      <c r="AF89" s="129"/>
      <c r="AP89" s="129"/>
      <c r="AZ89" s="129"/>
      <c r="BJ89" s="129"/>
      <c r="BT89" s="129"/>
      <c r="CD89" s="129"/>
      <c r="CN89" s="129"/>
      <c r="CX89" s="129"/>
      <c r="DH89" s="129"/>
      <c r="DR89" s="129"/>
      <c r="DS89" s="129"/>
      <c r="EB89" s="129"/>
      <c r="EL89" s="129"/>
      <c r="EV89" s="129"/>
      <c r="FF89" s="129"/>
      <c r="FP89" s="129"/>
      <c r="FZ89" s="129"/>
      <c r="GJ89" s="129"/>
      <c r="GT89" s="129"/>
      <c r="HD89" s="129"/>
      <c r="HN89" s="129"/>
      <c r="HX89" s="129"/>
      <c r="IH89" s="129"/>
      <c r="IR89" s="129"/>
      <c r="JB89" s="129"/>
      <c r="JL89" s="129"/>
      <c r="JV89" s="129"/>
      <c r="KF89" s="129"/>
      <c r="KP89" s="129"/>
      <c r="KZ89" s="129"/>
      <c r="LJ89" s="129"/>
      <c r="LT89" s="129"/>
    </row>
    <row xmlns:x14ac="http://schemas.microsoft.com/office/spreadsheetml/2009/9/ac" r="90" s="3" customFormat="true" x14ac:dyDescent="0.25">
      <c r="A90" s="419" t="str">
        <f ca="true">IF(ISBLANK('Data Summary'!A92),"",'Data Summary'!A92)</f>
        <v/>
      </c>
      <c r="B90" s="129"/>
      <c r="L90" s="129"/>
      <c r="V90" s="129"/>
      <c r="AF90" s="129"/>
      <c r="AP90" s="129"/>
      <c r="AZ90" s="129"/>
      <c r="BJ90" s="129"/>
      <c r="BT90" s="129"/>
      <c r="CD90" s="129"/>
      <c r="CN90" s="129"/>
      <c r="CX90" s="129"/>
      <c r="DH90" s="129"/>
      <c r="DR90" s="129"/>
      <c r="DS90" s="129"/>
      <c r="EB90" s="129"/>
      <c r="EL90" s="129"/>
      <c r="EV90" s="129"/>
      <c r="FF90" s="129"/>
      <c r="FP90" s="129"/>
      <c r="FZ90" s="129"/>
      <c r="GJ90" s="129"/>
      <c r="GT90" s="129"/>
      <c r="HD90" s="129"/>
      <c r="HN90" s="129"/>
      <c r="HX90" s="129"/>
      <c r="IH90" s="129"/>
      <c r="IR90" s="129"/>
      <c r="JB90" s="129"/>
      <c r="JL90" s="129"/>
      <c r="JV90" s="129"/>
      <c r="KF90" s="129"/>
      <c r="KP90" s="129"/>
      <c r="KZ90" s="129"/>
      <c r="LJ90" s="129"/>
      <c r="LT90" s="129"/>
    </row>
    <row xmlns:x14ac="http://schemas.microsoft.com/office/spreadsheetml/2009/9/ac" r="91" s="3" customFormat="true" x14ac:dyDescent="0.25">
      <c r="A91" s="419" t="str">
        <f ca="true">IF(ISBLANK('Data Summary'!A93),"",'Data Summary'!A93)</f>
        <v/>
      </c>
      <c r="B91" s="129"/>
      <c r="L91" s="129"/>
      <c r="V91" s="129"/>
      <c r="AF91" s="129"/>
      <c r="AP91" s="129"/>
      <c r="AZ91" s="129"/>
      <c r="BJ91" s="129"/>
      <c r="BT91" s="129"/>
      <c r="CD91" s="129"/>
      <c r="CN91" s="129"/>
      <c r="CX91" s="129"/>
      <c r="DH91" s="129"/>
      <c r="DR91" s="129"/>
      <c r="DS91" s="129"/>
      <c r="EB91" s="129"/>
      <c r="EL91" s="129"/>
      <c r="EV91" s="129"/>
      <c r="FF91" s="129"/>
      <c r="FP91" s="129"/>
      <c r="FZ91" s="129"/>
      <c r="GJ91" s="129"/>
      <c r="GT91" s="129"/>
      <c r="HD91" s="129"/>
      <c r="HN91" s="129"/>
      <c r="HX91" s="129"/>
      <c r="IH91" s="129"/>
      <c r="IR91" s="129"/>
      <c r="JB91" s="129"/>
      <c r="JL91" s="129"/>
      <c r="JV91" s="129"/>
      <c r="KF91" s="129"/>
      <c r="KP91" s="129"/>
      <c r="KZ91" s="129"/>
      <c r="LJ91" s="129"/>
      <c r="LT91" s="129"/>
    </row>
    <row xmlns:x14ac="http://schemas.microsoft.com/office/spreadsheetml/2009/9/ac" r="92" s="3" customFormat="true" x14ac:dyDescent="0.25">
      <c r="A92" s="419" t="str">
        <f ca="true">IF(ISBLANK('Data Summary'!A94),"",'Data Summary'!A94)</f>
        <v/>
      </c>
      <c r="B92" s="129"/>
      <c r="L92" s="129"/>
      <c r="V92" s="129"/>
      <c r="AF92" s="129"/>
      <c r="AP92" s="129"/>
      <c r="AZ92" s="129"/>
      <c r="BJ92" s="129"/>
      <c r="BT92" s="129"/>
      <c r="CD92" s="129"/>
      <c r="CN92" s="129"/>
      <c r="CX92" s="129"/>
      <c r="DH92" s="129"/>
      <c r="DR92" s="129"/>
      <c r="DS92" s="129"/>
      <c r="EB92" s="129"/>
      <c r="EL92" s="129"/>
      <c r="EV92" s="129"/>
      <c r="FF92" s="129"/>
      <c r="FP92" s="129"/>
      <c r="FZ92" s="129"/>
      <c r="GJ92" s="129"/>
      <c r="GT92" s="129"/>
      <c r="HD92" s="129"/>
      <c r="HN92" s="129"/>
      <c r="HX92" s="129"/>
      <c r="IH92" s="129"/>
      <c r="IR92" s="129"/>
      <c r="JB92" s="129"/>
      <c r="JL92" s="129"/>
      <c r="JV92" s="129"/>
      <c r="KF92" s="129"/>
      <c r="KP92" s="129"/>
      <c r="KZ92" s="129"/>
      <c r="LJ92" s="129"/>
      <c r="LT92" s="129"/>
    </row>
    <row xmlns:x14ac="http://schemas.microsoft.com/office/spreadsheetml/2009/9/ac" r="93" s="3" customFormat="true" x14ac:dyDescent="0.25">
      <c r="A93" s="419" t="str">
        <f ca="true">IF(ISBLANK('Data Summary'!A95),"",'Data Summary'!A95)</f>
        <v/>
      </c>
      <c r="B93" s="129"/>
      <c r="L93" s="129"/>
      <c r="V93" s="129"/>
      <c r="AF93" s="129"/>
      <c r="AP93" s="129"/>
      <c r="AZ93" s="129"/>
      <c r="BJ93" s="129"/>
      <c r="BT93" s="129"/>
      <c r="CD93" s="129"/>
      <c r="CN93" s="129"/>
      <c r="CX93" s="129"/>
      <c r="DH93" s="129"/>
      <c r="DR93" s="129"/>
      <c r="DS93" s="129"/>
      <c r="EB93" s="129"/>
      <c r="EL93" s="129"/>
      <c r="EV93" s="129"/>
      <c r="FF93" s="129"/>
      <c r="FP93" s="129"/>
      <c r="FZ93" s="129"/>
      <c r="GJ93" s="129"/>
      <c r="GT93" s="129"/>
      <c r="HD93" s="129"/>
      <c r="HN93" s="129"/>
      <c r="HX93" s="129"/>
      <c r="IH93" s="129"/>
      <c r="IR93" s="129"/>
      <c r="JB93" s="129"/>
      <c r="JL93" s="129"/>
      <c r="JV93" s="129"/>
      <c r="KF93" s="129"/>
      <c r="KP93" s="129"/>
      <c r="KZ93" s="129"/>
      <c r="LJ93" s="129"/>
      <c r="LT93" s="129"/>
    </row>
    <row xmlns:x14ac="http://schemas.microsoft.com/office/spreadsheetml/2009/9/ac" r="94" s="3" customFormat="true" x14ac:dyDescent="0.25">
      <c r="A94" s="419" t="str">
        <f ca="true">IF(ISBLANK('Data Summary'!A96),"",'Data Summary'!A96)</f>
        <v/>
      </c>
      <c r="B94" s="129"/>
      <c r="L94" s="129"/>
      <c r="V94" s="129"/>
      <c r="AF94" s="129"/>
      <c r="AP94" s="129"/>
      <c r="AZ94" s="129"/>
      <c r="BJ94" s="129"/>
      <c r="BT94" s="129"/>
      <c r="CD94" s="129"/>
      <c r="CN94" s="129"/>
      <c r="CX94" s="129"/>
      <c r="DH94" s="129"/>
      <c r="DR94" s="129"/>
      <c r="DS94" s="129"/>
      <c r="EB94" s="129"/>
      <c r="EL94" s="129"/>
      <c r="EV94" s="129"/>
      <c r="FF94" s="129"/>
      <c r="FP94" s="129"/>
      <c r="FZ94" s="129"/>
      <c r="GJ94" s="129"/>
      <c r="GT94" s="129"/>
      <c r="HD94" s="129"/>
      <c r="HN94" s="129"/>
      <c r="HX94" s="129"/>
      <c r="IH94" s="129"/>
      <c r="IR94" s="129"/>
      <c r="JB94" s="129"/>
      <c r="JL94" s="129"/>
      <c r="JV94" s="129"/>
      <c r="KF94" s="129"/>
      <c r="KP94" s="129"/>
      <c r="KZ94" s="129"/>
      <c r="LJ94" s="129"/>
      <c r="LT94" s="129"/>
    </row>
    <row xmlns:x14ac="http://schemas.microsoft.com/office/spreadsheetml/2009/9/ac" r="95" s="3" customFormat="true" x14ac:dyDescent="0.25">
      <c r="A95" s="419" t="str">
        <f ca="true">IF(ISBLANK('Data Summary'!A97),"",'Data Summary'!A97)</f>
        <v/>
      </c>
      <c r="B95" s="129"/>
      <c r="L95" s="129"/>
      <c r="V95" s="129"/>
      <c r="AF95" s="129"/>
      <c r="AP95" s="129"/>
      <c r="AZ95" s="129"/>
      <c r="BJ95" s="129"/>
      <c r="BT95" s="129"/>
      <c r="CD95" s="129"/>
      <c r="CN95" s="129"/>
      <c r="CX95" s="129"/>
      <c r="DH95" s="129"/>
      <c r="DR95" s="129"/>
      <c r="DS95" s="129"/>
      <c r="EB95" s="129"/>
      <c r="EL95" s="129"/>
      <c r="EV95" s="129"/>
      <c r="FF95" s="129"/>
      <c r="FP95" s="129"/>
      <c r="FZ95" s="129"/>
      <c r="GJ95" s="129"/>
      <c r="GT95" s="129"/>
      <c r="HD95" s="129"/>
      <c r="HN95" s="129"/>
      <c r="HX95" s="129"/>
      <c r="IH95" s="129"/>
      <c r="IR95" s="129"/>
      <c r="JB95" s="129"/>
      <c r="JL95" s="129"/>
      <c r="JV95" s="129"/>
      <c r="KF95" s="129"/>
      <c r="KP95" s="129"/>
      <c r="KZ95" s="129"/>
      <c r="LJ95" s="129"/>
      <c r="LT95" s="129"/>
    </row>
    <row xmlns:x14ac="http://schemas.microsoft.com/office/spreadsheetml/2009/9/ac" r="96" s="3" customFormat="true" x14ac:dyDescent="0.25">
      <c r="A96" s="419" t="str">
        <f ca="true">IF(ISBLANK('Data Summary'!A98),"",'Data Summary'!A98)</f>
        <v/>
      </c>
      <c r="B96" s="129"/>
      <c r="L96" s="129"/>
      <c r="V96" s="129"/>
      <c r="AF96" s="129"/>
      <c r="AP96" s="129"/>
      <c r="AZ96" s="129"/>
      <c r="BJ96" s="129"/>
      <c r="BT96" s="129"/>
      <c r="CD96" s="129"/>
      <c r="CN96" s="129"/>
      <c r="CX96" s="129"/>
      <c r="DH96" s="129"/>
      <c r="DR96" s="129"/>
      <c r="DS96" s="129"/>
      <c r="EB96" s="129"/>
      <c r="EL96" s="129"/>
      <c r="EV96" s="129"/>
      <c r="FF96" s="129"/>
      <c r="FP96" s="129"/>
      <c r="FZ96" s="129"/>
      <c r="GJ96" s="129"/>
      <c r="GT96" s="129"/>
      <c r="HD96" s="129"/>
      <c r="HN96" s="129"/>
      <c r="HX96" s="129"/>
      <c r="IH96" s="129"/>
      <c r="IR96" s="129"/>
      <c r="JB96" s="129"/>
      <c r="JL96" s="129"/>
      <c r="JV96" s="129"/>
      <c r="KF96" s="129"/>
      <c r="KP96" s="129"/>
      <c r="KZ96" s="129"/>
      <c r="LJ96" s="129"/>
      <c r="LT96" s="129"/>
    </row>
    <row xmlns:x14ac="http://schemas.microsoft.com/office/spreadsheetml/2009/9/ac" r="97" s="3" customFormat="true" x14ac:dyDescent="0.25">
      <c r="A97" s="419" t="str">
        <f ca="true">IF(ISBLANK('Data Summary'!A99),"",'Data Summary'!A99)</f>
        <v/>
      </c>
      <c r="B97" s="129"/>
      <c r="L97" s="129"/>
      <c r="V97" s="129"/>
      <c r="AF97" s="129"/>
      <c r="AP97" s="129"/>
      <c r="AZ97" s="129"/>
      <c r="BJ97" s="129"/>
      <c r="BT97" s="129"/>
      <c r="CD97" s="129"/>
      <c r="CN97" s="129"/>
      <c r="CX97" s="129"/>
      <c r="DH97" s="129"/>
      <c r="DR97" s="129"/>
      <c r="DS97" s="129"/>
      <c r="EB97" s="129"/>
      <c r="EL97" s="129"/>
      <c r="EV97" s="129"/>
      <c r="FF97" s="129"/>
      <c r="FP97" s="129"/>
      <c r="FZ97" s="129"/>
      <c r="GJ97" s="129"/>
      <c r="GT97" s="129"/>
      <c r="HD97" s="129"/>
      <c r="HN97" s="129"/>
      <c r="HX97" s="129"/>
      <c r="IH97" s="129"/>
      <c r="IR97" s="129"/>
      <c r="JB97" s="129"/>
      <c r="JL97" s="129"/>
      <c r="JV97" s="129"/>
      <c r="KF97" s="129"/>
      <c r="KP97" s="129"/>
      <c r="KZ97" s="129"/>
      <c r="LJ97" s="129"/>
      <c r="LT97" s="129"/>
    </row>
    <row xmlns:x14ac="http://schemas.microsoft.com/office/spreadsheetml/2009/9/ac" r="98" s="3" customFormat="true" x14ac:dyDescent="0.25">
      <c r="A98" s="419" t="str">
        <f ca="true">IF(ISBLANK('Data Summary'!A100),"",'Data Summary'!A100)</f>
        <v/>
      </c>
      <c r="B98" s="129"/>
      <c r="L98" s="129"/>
      <c r="V98" s="129"/>
      <c r="AF98" s="129"/>
      <c r="AP98" s="129"/>
      <c r="AZ98" s="129"/>
      <c r="BJ98" s="129"/>
      <c r="BT98" s="129"/>
      <c r="CD98" s="129"/>
      <c r="CN98" s="129"/>
      <c r="CX98" s="129"/>
      <c r="DH98" s="129"/>
      <c r="DR98" s="129"/>
      <c r="DS98" s="129"/>
      <c r="EB98" s="129"/>
      <c r="EL98" s="129"/>
      <c r="EV98" s="129"/>
      <c r="FF98" s="129"/>
      <c r="FP98" s="129"/>
      <c r="FZ98" s="129"/>
      <c r="GJ98" s="129"/>
      <c r="GT98" s="129"/>
      <c r="HD98" s="129"/>
      <c r="HN98" s="129"/>
      <c r="HX98" s="129"/>
      <c r="IH98" s="129"/>
      <c r="IR98" s="129"/>
      <c r="JB98" s="129"/>
      <c r="JL98" s="129"/>
      <c r="JV98" s="129"/>
      <c r="KF98" s="129"/>
      <c r="KP98" s="129"/>
      <c r="KZ98" s="129"/>
      <c r="LJ98" s="129"/>
      <c r="LT98" s="129"/>
    </row>
    <row xmlns:x14ac="http://schemas.microsoft.com/office/spreadsheetml/2009/9/ac" r="99" s="3" customFormat="true" x14ac:dyDescent="0.25">
      <c r="A99" s="419" t="str">
        <f ca="true">IF(ISBLANK('Data Summary'!A101),"",'Data Summary'!A101)</f>
        <v/>
      </c>
      <c r="B99" s="129"/>
      <c r="L99" s="129"/>
      <c r="V99" s="129"/>
      <c r="AF99" s="129"/>
      <c r="AP99" s="129"/>
      <c r="AZ99" s="129"/>
      <c r="BJ99" s="129"/>
      <c r="BT99" s="129"/>
      <c r="CD99" s="129"/>
      <c r="CN99" s="129"/>
      <c r="CX99" s="129"/>
      <c r="DH99" s="129"/>
      <c r="DR99" s="129"/>
      <c r="DS99" s="129"/>
      <c r="EB99" s="129"/>
      <c r="EL99" s="129"/>
      <c r="EV99" s="129"/>
      <c r="FF99" s="129"/>
      <c r="FP99" s="129"/>
      <c r="FZ99" s="129"/>
      <c r="GJ99" s="129"/>
      <c r="GT99" s="129"/>
      <c r="HD99" s="129"/>
      <c r="HN99" s="129"/>
      <c r="HX99" s="129"/>
      <c r="IH99" s="129"/>
      <c r="IR99" s="129"/>
      <c r="JB99" s="129"/>
      <c r="JL99" s="129"/>
      <c r="JV99" s="129"/>
      <c r="KF99" s="129"/>
      <c r="KP99" s="129"/>
      <c r="KZ99" s="129"/>
      <c r="LJ99" s="129"/>
      <c r="LT99" s="129"/>
    </row>
    <row xmlns:x14ac="http://schemas.microsoft.com/office/spreadsheetml/2009/9/ac" r="100" s="3" customFormat="true" x14ac:dyDescent="0.25">
      <c r="A100" s="419" t="str">
        <f ca="true">IF(ISBLANK('Data Summary'!A102),"",'Data Summary'!A102)</f>
        <v/>
      </c>
      <c r="B100" s="129"/>
      <c r="L100" s="129"/>
      <c r="V100" s="129"/>
      <c r="AF100" s="129"/>
      <c r="AP100" s="129"/>
      <c r="AZ100" s="129"/>
      <c r="BJ100" s="129"/>
      <c r="BT100" s="129"/>
      <c r="CD100" s="129"/>
      <c r="CN100" s="129"/>
      <c r="CX100" s="129"/>
      <c r="DH100" s="129"/>
      <c r="DR100" s="129"/>
      <c r="DS100" s="129"/>
      <c r="EB100" s="129"/>
      <c r="EL100" s="129"/>
      <c r="EV100" s="129"/>
      <c r="FF100" s="129"/>
      <c r="FP100" s="129"/>
      <c r="FZ100" s="129"/>
      <c r="GJ100" s="129"/>
      <c r="GT100" s="129"/>
      <c r="HD100" s="129"/>
      <c r="HN100" s="129"/>
      <c r="HX100" s="129"/>
      <c r="IH100" s="129"/>
      <c r="IR100" s="129"/>
      <c r="JB100" s="129"/>
      <c r="JL100" s="129"/>
      <c r="JV100" s="129"/>
      <c r="KF100" s="129"/>
      <c r="KP100" s="129"/>
      <c r="KZ100" s="129"/>
      <c r="LJ100" s="129"/>
      <c r="LT100" s="129"/>
    </row>
    <row xmlns:x14ac="http://schemas.microsoft.com/office/spreadsheetml/2009/9/ac" r="101" s="3" customFormat="true" x14ac:dyDescent="0.25">
      <c r="A101" s="419" t="str">
        <f ca="true">IF(ISBLANK('Data Summary'!A103),"",'Data Summary'!A103)</f>
        <v/>
      </c>
      <c r="B101" s="129"/>
      <c r="L101" s="129"/>
      <c r="V101" s="129"/>
      <c r="AF101" s="129"/>
      <c r="AP101" s="129"/>
      <c r="AZ101" s="129"/>
      <c r="BJ101" s="129"/>
      <c r="BT101" s="129"/>
      <c r="CD101" s="129"/>
      <c r="CN101" s="129"/>
      <c r="CX101" s="129"/>
      <c r="DH101" s="129"/>
      <c r="DR101" s="129"/>
      <c r="DS101" s="129"/>
      <c r="EB101" s="129"/>
      <c r="EL101" s="129"/>
      <c r="EV101" s="129"/>
      <c r="FF101" s="129"/>
      <c r="FP101" s="129"/>
      <c r="FZ101" s="129"/>
      <c r="GJ101" s="129"/>
      <c r="GT101" s="129"/>
      <c r="HD101" s="129"/>
      <c r="HN101" s="129"/>
      <c r="HX101" s="129"/>
      <c r="IH101" s="129"/>
      <c r="IR101" s="129"/>
      <c r="JB101" s="129"/>
      <c r="JL101" s="129"/>
      <c r="JV101" s="129"/>
      <c r="KF101" s="129"/>
      <c r="KP101" s="129"/>
      <c r="KZ101" s="129"/>
      <c r="LJ101" s="129"/>
      <c r="LT101" s="129"/>
    </row>
    <row xmlns:x14ac="http://schemas.microsoft.com/office/spreadsheetml/2009/9/ac" r="102" s="3" customFormat="true" x14ac:dyDescent="0.25">
      <c r="A102" s="419" t="str">
        <f ca="true">IF(ISBLANK('Data Summary'!A104),"",'Data Summary'!A104)</f>
        <v/>
      </c>
      <c r="B102" s="129"/>
      <c r="L102" s="129"/>
      <c r="V102" s="129"/>
      <c r="AF102" s="129"/>
      <c r="AP102" s="129"/>
      <c r="AZ102" s="129"/>
      <c r="BJ102" s="129"/>
      <c r="BT102" s="129"/>
      <c r="CD102" s="129"/>
      <c r="CN102" s="129"/>
      <c r="CX102" s="129"/>
      <c r="DH102" s="129"/>
      <c r="DR102" s="129"/>
      <c r="DS102" s="129"/>
      <c r="EB102" s="129"/>
      <c r="EL102" s="129"/>
      <c r="EV102" s="129"/>
      <c r="FF102" s="129"/>
      <c r="FP102" s="129"/>
      <c r="FZ102" s="129"/>
      <c r="GJ102" s="129"/>
      <c r="GT102" s="129"/>
      <c r="HD102" s="129"/>
      <c r="HN102" s="129"/>
      <c r="HX102" s="129"/>
      <c r="IH102" s="129"/>
      <c r="IR102" s="129"/>
      <c r="JB102" s="129"/>
      <c r="JL102" s="129"/>
      <c r="JV102" s="129"/>
      <c r="KF102" s="129"/>
      <c r="KP102" s="129"/>
      <c r="KZ102" s="129"/>
      <c r="LJ102" s="129"/>
      <c r="LT102" s="129"/>
    </row>
    <row xmlns:x14ac="http://schemas.microsoft.com/office/spreadsheetml/2009/9/ac" r="103" s="3" customFormat="true" x14ac:dyDescent="0.25">
      <c r="A103" s="419" t="str">
        <f ca="true">IF(ISBLANK('Data Summary'!A105),"",'Data Summary'!A105)</f>
        <v/>
      </c>
      <c r="B103" s="129"/>
      <c r="L103" s="129"/>
      <c r="V103" s="129"/>
      <c r="AF103" s="129"/>
      <c r="AP103" s="129"/>
      <c r="AZ103" s="129"/>
      <c r="BJ103" s="129"/>
      <c r="BT103" s="129"/>
      <c r="CD103" s="129"/>
      <c r="CN103" s="129"/>
      <c r="CX103" s="129"/>
      <c r="DH103" s="129"/>
      <c r="DR103" s="129"/>
      <c r="DS103" s="129"/>
      <c r="EB103" s="129"/>
      <c r="EL103" s="129"/>
      <c r="EV103" s="129"/>
      <c r="FF103" s="129"/>
      <c r="FP103" s="129"/>
      <c r="FZ103" s="129"/>
      <c r="GJ103" s="129"/>
      <c r="GT103" s="129"/>
      <c r="HD103" s="129"/>
      <c r="HN103" s="129"/>
      <c r="HX103" s="129"/>
      <c r="IH103" s="129"/>
      <c r="IR103" s="129"/>
      <c r="JB103" s="129"/>
      <c r="JL103" s="129"/>
      <c r="JV103" s="129"/>
      <c r="KF103" s="129"/>
      <c r="KP103" s="129"/>
      <c r="KZ103" s="129"/>
      <c r="LJ103" s="129"/>
      <c r="LT103" s="129"/>
    </row>
    <row xmlns:x14ac="http://schemas.microsoft.com/office/spreadsheetml/2009/9/ac" r="104" s="3" customFormat="true" x14ac:dyDescent="0.25">
      <c r="A104" s="419" t="str">
        <f ca="true">IF(ISBLANK('Data Summary'!A106),"",'Data Summary'!A106)</f>
        <v/>
      </c>
      <c r="B104" s="129"/>
      <c r="L104" s="129"/>
      <c r="V104" s="129"/>
      <c r="AF104" s="129"/>
      <c r="AP104" s="129"/>
      <c r="AZ104" s="129"/>
      <c r="BJ104" s="129"/>
      <c r="BT104" s="129"/>
      <c r="CD104" s="129"/>
      <c r="CN104" s="129"/>
      <c r="CX104" s="129"/>
      <c r="DH104" s="129"/>
      <c r="DR104" s="129"/>
      <c r="DS104" s="129"/>
      <c r="EB104" s="129"/>
      <c r="EL104" s="129"/>
      <c r="EV104" s="129"/>
      <c r="FF104" s="129"/>
      <c r="FP104" s="129"/>
      <c r="FZ104" s="129"/>
      <c r="GJ104" s="129"/>
      <c r="GT104" s="129"/>
      <c r="HD104" s="129"/>
      <c r="HN104" s="129"/>
      <c r="HX104" s="129"/>
      <c r="IH104" s="129"/>
      <c r="IR104" s="129"/>
      <c r="JB104" s="129"/>
      <c r="JL104" s="129"/>
      <c r="JV104" s="129"/>
      <c r="KF104" s="129"/>
      <c r="KP104" s="129"/>
      <c r="KZ104" s="129"/>
      <c r="LJ104" s="129"/>
      <c r="LT104" s="129"/>
    </row>
    <row xmlns:x14ac="http://schemas.microsoft.com/office/spreadsheetml/2009/9/ac" r="105" s="3" customFormat="true" x14ac:dyDescent="0.25">
      <c r="A105" s="419" t="str">
        <f ca="true">IF(ISBLANK('Data Summary'!A107),"",'Data Summary'!A107)</f>
        <v/>
      </c>
      <c r="B105" s="129"/>
      <c r="L105" s="129"/>
      <c r="V105" s="129"/>
      <c r="AF105" s="129"/>
      <c r="AP105" s="129"/>
      <c r="AZ105" s="129"/>
      <c r="BJ105" s="129"/>
      <c r="BT105" s="129"/>
      <c r="CD105" s="129"/>
      <c r="CN105" s="129"/>
      <c r="CX105" s="129"/>
      <c r="DH105" s="129"/>
      <c r="DR105" s="129"/>
      <c r="DS105" s="129"/>
      <c r="EB105" s="129"/>
      <c r="EL105" s="129"/>
      <c r="EV105" s="129"/>
      <c r="FF105" s="129"/>
      <c r="FP105" s="129"/>
      <c r="FZ105" s="129"/>
      <c r="GJ105" s="129"/>
      <c r="GT105" s="129"/>
      <c r="HD105" s="129"/>
      <c r="HN105" s="129"/>
      <c r="HX105" s="129"/>
      <c r="IH105" s="129"/>
      <c r="IR105" s="129"/>
      <c r="JB105" s="129"/>
      <c r="JL105" s="129"/>
      <c r="JV105" s="129"/>
      <c r="KF105" s="129"/>
      <c r="KP105" s="129"/>
      <c r="KZ105" s="129"/>
      <c r="LJ105" s="129"/>
      <c r="LT105" s="129"/>
    </row>
    <row xmlns:x14ac="http://schemas.microsoft.com/office/spreadsheetml/2009/9/ac" r="106" s="3" customFormat="true" x14ac:dyDescent="0.25">
      <c r="A106" s="419" t="str">
        <f ca="true">IF(ISBLANK('Data Summary'!A108),"",'Data Summary'!A108)</f>
        <v/>
      </c>
      <c r="B106" s="129"/>
      <c r="L106" s="129"/>
      <c r="V106" s="129"/>
      <c r="AF106" s="129"/>
      <c r="AP106" s="129"/>
      <c r="AZ106" s="129"/>
      <c r="BJ106" s="129"/>
      <c r="BT106" s="129"/>
      <c r="CD106" s="129"/>
      <c r="CN106" s="129"/>
      <c r="CX106" s="129"/>
      <c r="DH106" s="129"/>
      <c r="DR106" s="129"/>
      <c r="DS106" s="129"/>
      <c r="EB106" s="129"/>
      <c r="EL106" s="129"/>
      <c r="EV106" s="129"/>
      <c r="FF106" s="129"/>
      <c r="FP106" s="129"/>
      <c r="FZ106" s="129"/>
      <c r="GJ106" s="129"/>
      <c r="GT106" s="129"/>
      <c r="HD106" s="129"/>
      <c r="HN106" s="129"/>
      <c r="HX106" s="129"/>
      <c r="IH106" s="129"/>
      <c r="IR106" s="129"/>
      <c r="JB106" s="129"/>
      <c r="JL106" s="129"/>
      <c r="JV106" s="129"/>
      <c r="KF106" s="129"/>
      <c r="KP106" s="129"/>
      <c r="KZ106" s="129"/>
      <c r="LJ106" s="129"/>
      <c r="LT106" s="129"/>
    </row>
    <row xmlns:x14ac="http://schemas.microsoft.com/office/spreadsheetml/2009/9/ac" r="107" s="3" customFormat="true" x14ac:dyDescent="0.25">
      <c r="A107" s="419" t="str">
        <f ca="true">IF(ISBLANK('Data Summary'!A109),"",'Data Summary'!A109)</f>
        <v/>
      </c>
      <c r="B107" s="129"/>
      <c r="L107" s="129"/>
      <c r="V107" s="129"/>
      <c r="AF107" s="129"/>
      <c r="AP107" s="129"/>
      <c r="AZ107" s="129"/>
      <c r="BJ107" s="129"/>
      <c r="BT107" s="129"/>
      <c r="CD107" s="129"/>
      <c r="CN107" s="129"/>
      <c r="CX107" s="129"/>
      <c r="DH107" s="129"/>
      <c r="DR107" s="129"/>
      <c r="DS107" s="129"/>
      <c r="EB107" s="129"/>
      <c r="EL107" s="129"/>
      <c r="EV107" s="129"/>
      <c r="FF107" s="129"/>
      <c r="FP107" s="129"/>
      <c r="FZ107" s="129"/>
      <c r="GJ107" s="129"/>
      <c r="GT107" s="129"/>
      <c r="HD107" s="129"/>
      <c r="HN107" s="129"/>
      <c r="HX107" s="129"/>
      <c r="IH107" s="129"/>
      <c r="IR107" s="129"/>
      <c r="JB107" s="129"/>
      <c r="JL107" s="129"/>
      <c r="JV107" s="129"/>
      <c r="KF107" s="129"/>
      <c r="KP107" s="129"/>
      <c r="KZ107" s="129"/>
      <c r="LJ107" s="129"/>
      <c r="LT107" s="129"/>
    </row>
    <row xmlns:x14ac="http://schemas.microsoft.com/office/spreadsheetml/2009/9/ac" r="108" s="3" customFormat="true" x14ac:dyDescent="0.25">
      <c r="A108" s="419" t="str">
        <f ca="true">IF(ISBLANK('Data Summary'!A110),"",'Data Summary'!A110)</f>
        <v/>
      </c>
      <c r="B108" s="129"/>
      <c r="L108" s="129"/>
      <c r="V108" s="129"/>
      <c r="AF108" s="129"/>
      <c r="AP108" s="129"/>
      <c r="AZ108" s="129"/>
      <c r="BJ108" s="129"/>
      <c r="BT108" s="129"/>
      <c r="CD108" s="129"/>
      <c r="CN108" s="129"/>
      <c r="CX108" s="129"/>
      <c r="DH108" s="129"/>
      <c r="DR108" s="129"/>
      <c r="DS108" s="129"/>
      <c r="EB108" s="129"/>
      <c r="EL108" s="129"/>
      <c r="EV108" s="129"/>
      <c r="FF108" s="129"/>
      <c r="FP108" s="129"/>
      <c r="FZ108" s="129"/>
      <c r="GJ108" s="129"/>
      <c r="GT108" s="129"/>
      <c r="HD108" s="129"/>
      <c r="HN108" s="129"/>
      <c r="HX108" s="129"/>
      <c r="IH108" s="129"/>
      <c r="IR108" s="129"/>
      <c r="JB108" s="129"/>
      <c r="JL108" s="129"/>
      <c r="JV108" s="129"/>
      <c r="KF108" s="129"/>
      <c r="KP108" s="129"/>
      <c r="KZ108" s="129"/>
      <c r="LJ108" s="129"/>
      <c r="LT108" s="129"/>
    </row>
    <row xmlns:x14ac="http://schemas.microsoft.com/office/spreadsheetml/2009/9/ac" r="109" s="3" customFormat="true" x14ac:dyDescent="0.25">
      <c r="A109" s="419" t="str">
        <f ca="true">IF(ISBLANK('Data Summary'!A111),"",'Data Summary'!A111)</f>
        <v/>
      </c>
      <c r="B109" s="129"/>
      <c r="L109" s="129"/>
      <c r="V109" s="129"/>
      <c r="AF109" s="129"/>
      <c r="AP109" s="129"/>
      <c r="AZ109" s="129"/>
      <c r="BJ109" s="129"/>
      <c r="BT109" s="129"/>
      <c r="CD109" s="129"/>
      <c r="CN109" s="129"/>
      <c r="CX109" s="129"/>
      <c r="DH109" s="129"/>
      <c r="DR109" s="129"/>
      <c r="DS109" s="129"/>
      <c r="EB109" s="129"/>
      <c r="EL109" s="129"/>
      <c r="EV109" s="129"/>
      <c r="FF109" s="129"/>
      <c r="FP109" s="129"/>
      <c r="FZ109" s="129"/>
      <c r="GJ109" s="129"/>
      <c r="GT109" s="129"/>
      <c r="HD109" s="129"/>
      <c r="HN109" s="129"/>
      <c r="HX109" s="129"/>
      <c r="IH109" s="129"/>
      <c r="IR109" s="129"/>
      <c r="JB109" s="129"/>
      <c r="JL109" s="129"/>
      <c r="JV109" s="129"/>
      <c r="KF109" s="129"/>
      <c r="KP109" s="129"/>
      <c r="KZ109" s="129"/>
      <c r="LJ109" s="129"/>
      <c r="LT109" s="129"/>
    </row>
    <row xmlns:x14ac="http://schemas.microsoft.com/office/spreadsheetml/2009/9/ac" r="110" s="3" customFormat="true" x14ac:dyDescent="0.25">
      <c r="A110" s="419" t="str">
        <f ca="true">IF(ISBLANK('Data Summary'!A112),"",'Data Summary'!A112)</f>
        <v/>
      </c>
      <c r="B110" s="129"/>
      <c r="L110" s="129"/>
      <c r="V110" s="129"/>
      <c r="AF110" s="129"/>
      <c r="AP110" s="129"/>
      <c r="AZ110" s="129"/>
      <c r="BJ110" s="129"/>
      <c r="BT110" s="129"/>
      <c r="CD110" s="129"/>
      <c r="CN110" s="129"/>
      <c r="CX110" s="129"/>
      <c r="DH110" s="129"/>
      <c r="DR110" s="129"/>
      <c r="DS110" s="129"/>
      <c r="EB110" s="129"/>
      <c r="EL110" s="129"/>
      <c r="EV110" s="129"/>
      <c r="FF110" s="129"/>
      <c r="FP110" s="129"/>
      <c r="FZ110" s="129"/>
      <c r="GJ110" s="129"/>
      <c r="GT110" s="129"/>
      <c r="HD110" s="129"/>
      <c r="HN110" s="129"/>
      <c r="HX110" s="129"/>
      <c r="IH110" s="129"/>
      <c r="IR110" s="129"/>
      <c r="JB110" s="129"/>
      <c r="JL110" s="129"/>
      <c r="JV110" s="129"/>
      <c r="KF110" s="129"/>
      <c r="KP110" s="129"/>
      <c r="KZ110" s="129"/>
      <c r="LJ110" s="129"/>
      <c r="LT110" s="129"/>
    </row>
    <row xmlns:x14ac="http://schemas.microsoft.com/office/spreadsheetml/2009/9/ac" r="111" s="3" customFormat="true" x14ac:dyDescent="0.25">
      <c r="A111" s="419" t="str">
        <f ca="true">IF(ISBLANK('Data Summary'!A113),"",'Data Summary'!A113)</f>
        <v/>
      </c>
      <c r="B111" s="129"/>
      <c r="L111" s="129"/>
      <c r="V111" s="129"/>
      <c r="AF111" s="129"/>
      <c r="AP111" s="129"/>
      <c r="AZ111" s="129"/>
      <c r="BJ111" s="129"/>
      <c r="BT111" s="129"/>
      <c r="CD111" s="129"/>
      <c r="CN111" s="129"/>
      <c r="CX111" s="129"/>
      <c r="DH111" s="129"/>
      <c r="DR111" s="129"/>
      <c r="DS111" s="129"/>
      <c r="EB111" s="129"/>
      <c r="EL111" s="129"/>
      <c r="EV111" s="129"/>
      <c r="FF111" s="129"/>
      <c r="FP111" s="129"/>
      <c r="FZ111" s="129"/>
      <c r="GJ111" s="129"/>
      <c r="GT111" s="129"/>
      <c r="HD111" s="129"/>
      <c r="HN111" s="129"/>
      <c r="HX111" s="129"/>
      <c r="IH111" s="129"/>
      <c r="IR111" s="129"/>
      <c r="JB111" s="129"/>
      <c r="JL111" s="129"/>
      <c r="JV111" s="129"/>
      <c r="KF111" s="129"/>
      <c r="KP111" s="129"/>
      <c r="KZ111" s="129"/>
      <c r="LJ111" s="129"/>
      <c r="LT111" s="129"/>
    </row>
    <row xmlns:x14ac="http://schemas.microsoft.com/office/spreadsheetml/2009/9/ac" r="112" s="3" customFormat="true" x14ac:dyDescent="0.25">
      <c r="A112" s="419" t="str">
        <f ca="true">IF(ISBLANK('Data Summary'!A114),"",'Data Summary'!A114)</f>
        <v/>
      </c>
      <c r="B112" s="129"/>
      <c r="L112" s="129"/>
      <c r="V112" s="129"/>
      <c r="AF112" s="129"/>
      <c r="AP112" s="129"/>
      <c r="AZ112" s="129"/>
      <c r="BJ112" s="129"/>
      <c r="BT112" s="129"/>
      <c r="CD112" s="129"/>
      <c r="CN112" s="129"/>
      <c r="CX112" s="129"/>
      <c r="DH112" s="129"/>
      <c r="DR112" s="129"/>
      <c r="DS112" s="129"/>
      <c r="EB112" s="129"/>
      <c r="EL112" s="129"/>
      <c r="EV112" s="129"/>
      <c r="FF112" s="129"/>
      <c r="FP112" s="129"/>
      <c r="FZ112" s="129"/>
      <c r="GJ112" s="129"/>
      <c r="GT112" s="129"/>
      <c r="HD112" s="129"/>
      <c r="HN112" s="129"/>
      <c r="HX112" s="129"/>
      <c r="IH112" s="129"/>
      <c r="IR112" s="129"/>
      <c r="JB112" s="129"/>
      <c r="JL112" s="129"/>
      <c r="JV112" s="129"/>
      <c r="KF112" s="129"/>
      <c r="KP112" s="129"/>
      <c r="KZ112" s="129"/>
      <c r="LJ112" s="129"/>
      <c r="LT112" s="129"/>
    </row>
    <row xmlns:x14ac="http://schemas.microsoft.com/office/spreadsheetml/2009/9/ac" r="113" s="3" customFormat="true" x14ac:dyDescent="0.25">
      <c r="A113" s="419" t="str">
        <f ca="true">IF(ISBLANK('Data Summary'!A115),"",'Data Summary'!A115)</f>
        <v/>
      </c>
      <c r="B113" s="129"/>
      <c r="L113" s="129"/>
      <c r="V113" s="129"/>
      <c r="AF113" s="129"/>
      <c r="AP113" s="129"/>
      <c r="AZ113" s="129"/>
      <c r="BJ113" s="129"/>
      <c r="BT113" s="129"/>
      <c r="CD113" s="129"/>
      <c r="CN113" s="129"/>
      <c r="CX113" s="129"/>
      <c r="DH113" s="129"/>
      <c r="DR113" s="129"/>
      <c r="DS113" s="129"/>
      <c r="EB113" s="129"/>
      <c r="EL113" s="129"/>
      <c r="EV113" s="129"/>
      <c r="FF113" s="129"/>
      <c r="FP113" s="129"/>
      <c r="FZ113" s="129"/>
      <c r="GJ113" s="129"/>
      <c r="GT113" s="129"/>
      <c r="HD113" s="129"/>
      <c r="HN113" s="129"/>
      <c r="HX113" s="129"/>
      <c r="IH113" s="129"/>
      <c r="IR113" s="129"/>
      <c r="JB113" s="129"/>
      <c r="JL113" s="129"/>
      <c r="JV113" s="129"/>
      <c r="KF113" s="129"/>
      <c r="KP113" s="129"/>
      <c r="KZ113" s="129"/>
      <c r="LJ113" s="129"/>
      <c r="LT113" s="129"/>
    </row>
    <row xmlns:x14ac="http://schemas.microsoft.com/office/spreadsheetml/2009/9/ac" r="114" s="3" customFormat="true" x14ac:dyDescent="0.25">
      <c r="A114" s="419" t="str">
        <f ca="true">IF(ISBLANK('Data Summary'!A116),"",'Data Summary'!A116)</f>
        <v/>
      </c>
      <c r="B114" s="129"/>
      <c r="L114" s="129"/>
      <c r="V114" s="129"/>
      <c r="AF114" s="129"/>
      <c r="AP114" s="129"/>
      <c r="AZ114" s="129"/>
      <c r="BJ114" s="129"/>
      <c r="BT114" s="129"/>
      <c r="CD114" s="129"/>
      <c r="CN114" s="129"/>
      <c r="CX114" s="129"/>
      <c r="DH114" s="129"/>
      <c r="DR114" s="129"/>
      <c r="DS114" s="129"/>
      <c r="EB114" s="129"/>
      <c r="EL114" s="129"/>
      <c r="EV114" s="129"/>
      <c r="FF114" s="129"/>
      <c r="FP114" s="129"/>
      <c r="FZ114" s="129"/>
      <c r="GJ114" s="129"/>
      <c r="GT114" s="129"/>
      <c r="HD114" s="129"/>
      <c r="HN114" s="129"/>
      <c r="HX114" s="129"/>
      <c r="IH114" s="129"/>
      <c r="IR114" s="129"/>
      <c r="JB114" s="129"/>
      <c r="JL114" s="129"/>
      <c r="JV114" s="129"/>
      <c r="KF114" s="129"/>
      <c r="KP114" s="129"/>
      <c r="KZ114" s="129"/>
      <c r="LJ114" s="129"/>
      <c r="LT114" s="129"/>
    </row>
    <row xmlns:x14ac="http://schemas.microsoft.com/office/spreadsheetml/2009/9/ac" r="115" s="3" customFormat="true" x14ac:dyDescent="0.25">
      <c r="A115" s="419" t="str">
        <f ca="true">IF(ISBLANK('Data Summary'!A117),"",'Data Summary'!A117)</f>
        <v/>
      </c>
      <c r="B115" s="129"/>
      <c r="L115" s="129"/>
      <c r="V115" s="129"/>
      <c r="AF115" s="129"/>
      <c r="AP115" s="129"/>
      <c r="AZ115" s="129"/>
      <c r="BJ115" s="129"/>
      <c r="BT115" s="129"/>
      <c r="CD115" s="129"/>
      <c r="CN115" s="129"/>
      <c r="CX115" s="129"/>
      <c r="DH115" s="129"/>
      <c r="DR115" s="129"/>
      <c r="DS115" s="129"/>
      <c r="EB115" s="129"/>
      <c r="EL115" s="129"/>
      <c r="EV115" s="129"/>
      <c r="FF115" s="129"/>
      <c r="FP115" s="129"/>
      <c r="FZ115" s="129"/>
      <c r="GJ115" s="129"/>
      <c r="GT115" s="129"/>
      <c r="HD115" s="129"/>
      <c r="HN115" s="129"/>
      <c r="HX115" s="129"/>
      <c r="IH115" s="129"/>
      <c r="IR115" s="129"/>
      <c r="JB115" s="129"/>
      <c r="JL115" s="129"/>
      <c r="JV115" s="129"/>
      <c r="KF115" s="129"/>
      <c r="KP115" s="129"/>
      <c r="KZ115" s="129"/>
      <c r="LJ115" s="129"/>
      <c r="LT115" s="129"/>
    </row>
    <row xmlns:x14ac="http://schemas.microsoft.com/office/spreadsheetml/2009/9/ac" r="116" s="3" customFormat="true" x14ac:dyDescent="0.25">
      <c r="A116" s="419" t="str">
        <f ca="true">IF(ISBLANK('Data Summary'!A118),"",'Data Summary'!A118)</f>
        <v/>
      </c>
      <c r="B116" s="129"/>
      <c r="L116" s="129"/>
      <c r="V116" s="129"/>
      <c r="AF116" s="129"/>
      <c r="AP116" s="129"/>
      <c r="AZ116" s="129"/>
      <c r="BJ116" s="129"/>
      <c r="BT116" s="129"/>
      <c r="CD116" s="129"/>
      <c r="CN116" s="129"/>
      <c r="CX116" s="129"/>
      <c r="DH116" s="129"/>
      <c r="DR116" s="129"/>
      <c r="DS116" s="129"/>
      <c r="EB116" s="129"/>
      <c r="EL116" s="129"/>
      <c r="EV116" s="129"/>
      <c r="FF116" s="129"/>
      <c r="FP116" s="129"/>
      <c r="FZ116" s="129"/>
      <c r="GJ116" s="129"/>
      <c r="GT116" s="129"/>
      <c r="HD116" s="129"/>
      <c r="HN116" s="129"/>
      <c r="HX116" s="129"/>
      <c r="IH116" s="129"/>
      <c r="IR116" s="129"/>
      <c r="JB116" s="129"/>
      <c r="JL116" s="129"/>
      <c r="JV116" s="129"/>
      <c r="KF116" s="129"/>
      <c r="KP116" s="129"/>
      <c r="KZ116" s="129"/>
      <c r="LJ116" s="129"/>
      <c r="LT116" s="129"/>
    </row>
    <row xmlns:x14ac="http://schemas.microsoft.com/office/spreadsheetml/2009/9/ac" r="117" s="3" customFormat="true" x14ac:dyDescent="0.25">
      <c r="A117" s="419" t="str">
        <f ca="true">IF(ISBLANK('Data Summary'!A119),"",'Data Summary'!A119)</f>
        <v/>
      </c>
      <c r="B117" s="129"/>
      <c r="L117" s="129"/>
      <c r="V117" s="129"/>
      <c r="AF117" s="129"/>
      <c r="AP117" s="129"/>
      <c r="AZ117" s="129"/>
      <c r="BJ117" s="129"/>
      <c r="BT117" s="129"/>
      <c r="CD117" s="129"/>
      <c r="CN117" s="129"/>
      <c r="CX117" s="129"/>
      <c r="DH117" s="129"/>
      <c r="DR117" s="129"/>
      <c r="DS117" s="129"/>
      <c r="EB117" s="129"/>
      <c r="EL117" s="129"/>
      <c r="EV117" s="129"/>
      <c r="FF117" s="129"/>
      <c r="FP117" s="129"/>
      <c r="FZ117" s="129"/>
      <c r="GJ117" s="129"/>
      <c r="GT117" s="129"/>
      <c r="HD117" s="129"/>
      <c r="HN117" s="129"/>
      <c r="HX117" s="129"/>
      <c r="IH117" s="129"/>
      <c r="IR117" s="129"/>
      <c r="JB117" s="129"/>
      <c r="JL117" s="129"/>
      <c r="JV117" s="129"/>
      <c r="KF117" s="129"/>
      <c r="KP117" s="129"/>
      <c r="KZ117" s="129"/>
      <c r="LJ117" s="129"/>
      <c r="LT117" s="129"/>
    </row>
    <row xmlns:x14ac="http://schemas.microsoft.com/office/spreadsheetml/2009/9/ac" r="118" s="3" customFormat="true" x14ac:dyDescent="0.25">
      <c r="A118" s="419" t="str">
        <f ca="true">IF(ISBLANK('Data Summary'!A120),"",'Data Summary'!A120)</f>
        <v/>
      </c>
      <c r="B118" s="129"/>
      <c r="L118" s="129"/>
      <c r="V118" s="129"/>
      <c r="AF118" s="129"/>
      <c r="AP118" s="129"/>
      <c r="AZ118" s="129"/>
      <c r="BJ118" s="129"/>
      <c r="BT118" s="129"/>
      <c r="CD118" s="129"/>
      <c r="CN118" s="129"/>
      <c r="CX118" s="129"/>
      <c r="DH118" s="129"/>
      <c r="DR118" s="129"/>
      <c r="DS118" s="129"/>
      <c r="EB118" s="129"/>
      <c r="EL118" s="129"/>
      <c r="EV118" s="129"/>
      <c r="FF118" s="129"/>
      <c r="FP118" s="129"/>
      <c r="FZ118" s="129"/>
      <c r="GJ118" s="129"/>
      <c r="GT118" s="129"/>
      <c r="HD118" s="129"/>
      <c r="HN118" s="129"/>
      <c r="HX118" s="129"/>
      <c r="IH118" s="129"/>
      <c r="IR118" s="129"/>
      <c r="JB118" s="129"/>
      <c r="JL118" s="129"/>
      <c r="JV118" s="129"/>
      <c r="KF118" s="129"/>
      <c r="KP118" s="129"/>
      <c r="KZ118" s="129"/>
      <c r="LJ118" s="129"/>
      <c r="LT118" s="129"/>
    </row>
    <row xmlns:x14ac="http://schemas.microsoft.com/office/spreadsheetml/2009/9/ac" r="119" s="3" customFormat="true" x14ac:dyDescent="0.25">
      <c r="A119" s="419" t="str">
        <f ca="true">IF(ISBLANK('Data Summary'!A121),"",'Data Summary'!A121)</f>
        <v/>
      </c>
      <c r="B119" s="129"/>
      <c r="L119" s="129"/>
      <c r="V119" s="129"/>
      <c r="AF119" s="129"/>
      <c r="AP119" s="129"/>
      <c r="AZ119" s="129"/>
      <c r="BJ119" s="129"/>
      <c r="BT119" s="129"/>
      <c r="CD119" s="129"/>
      <c r="CN119" s="129"/>
      <c r="CX119" s="129"/>
      <c r="DH119" s="129"/>
      <c r="DR119" s="129"/>
      <c r="DS119" s="129"/>
      <c r="EB119" s="129"/>
      <c r="EL119" s="129"/>
      <c r="EV119" s="129"/>
      <c r="FF119" s="129"/>
      <c r="FP119" s="129"/>
      <c r="FZ119" s="129"/>
      <c r="GJ119" s="129"/>
      <c r="GT119" s="129"/>
      <c r="HD119" s="129"/>
      <c r="HN119" s="129"/>
      <c r="HX119" s="129"/>
      <c r="IH119" s="129"/>
      <c r="IR119" s="129"/>
      <c r="JB119" s="129"/>
      <c r="JL119" s="129"/>
      <c r="JV119" s="129"/>
      <c r="KF119" s="129"/>
      <c r="KP119" s="129"/>
      <c r="KZ119" s="129"/>
      <c r="LJ119" s="129"/>
      <c r="LT119" s="129"/>
    </row>
    <row xmlns:x14ac="http://schemas.microsoft.com/office/spreadsheetml/2009/9/ac" r="120" s="3" customFormat="true" x14ac:dyDescent="0.25">
      <c r="A120" s="419" t="str">
        <f ca="true">IF(ISBLANK('Data Summary'!A122),"",'Data Summary'!A122)</f>
        <v/>
      </c>
      <c r="B120" s="129"/>
      <c r="L120" s="129"/>
      <c r="V120" s="129"/>
      <c r="AF120" s="129"/>
      <c r="AP120" s="129"/>
      <c r="AZ120" s="129"/>
      <c r="BJ120" s="129"/>
      <c r="BT120" s="129"/>
      <c r="CD120" s="129"/>
      <c r="CN120" s="129"/>
      <c r="CX120" s="129"/>
      <c r="DH120" s="129"/>
      <c r="DR120" s="129"/>
      <c r="DS120" s="129"/>
      <c r="EB120" s="129"/>
      <c r="EL120" s="129"/>
      <c r="EV120" s="129"/>
      <c r="FF120" s="129"/>
      <c r="FP120" s="129"/>
      <c r="FZ120" s="129"/>
      <c r="GJ120" s="129"/>
      <c r="GT120" s="129"/>
      <c r="HD120" s="129"/>
      <c r="HN120" s="129"/>
      <c r="HX120" s="129"/>
      <c r="IH120" s="129"/>
      <c r="IR120" s="129"/>
      <c r="JB120" s="129"/>
      <c r="JL120" s="129"/>
      <c r="JV120" s="129"/>
      <c r="KF120" s="129"/>
      <c r="KP120" s="129"/>
      <c r="KZ120" s="129"/>
      <c r="LJ120" s="129"/>
      <c r="LT120" s="129"/>
    </row>
    <row xmlns:x14ac="http://schemas.microsoft.com/office/spreadsheetml/2009/9/ac" r="121" s="3" customFormat="true" x14ac:dyDescent="0.25">
      <c r="A121" s="419" t="str">
        <f ca="true">IF(ISBLANK('Data Summary'!A123),"",'Data Summary'!A123)</f>
        <v/>
      </c>
      <c r="B121" s="129"/>
      <c r="L121" s="129"/>
      <c r="V121" s="129"/>
      <c r="AF121" s="129"/>
      <c r="AP121" s="129"/>
      <c r="AZ121" s="129"/>
      <c r="BJ121" s="129"/>
      <c r="BT121" s="129"/>
      <c r="CD121" s="129"/>
      <c r="CN121" s="129"/>
      <c r="CX121" s="129"/>
      <c r="DH121" s="129"/>
      <c r="DR121" s="129"/>
      <c r="DS121" s="129"/>
      <c r="EB121" s="129"/>
      <c r="EL121" s="129"/>
      <c r="EV121" s="129"/>
      <c r="FF121" s="129"/>
      <c r="FP121" s="129"/>
      <c r="FZ121" s="129"/>
      <c r="GJ121" s="129"/>
      <c r="GT121" s="129"/>
      <c r="HD121" s="129"/>
      <c r="HN121" s="129"/>
      <c r="HX121" s="129"/>
      <c r="IH121" s="129"/>
      <c r="IR121" s="129"/>
      <c r="JB121" s="129"/>
      <c r="JL121" s="129"/>
      <c r="JV121" s="129"/>
      <c r="KF121" s="129"/>
      <c r="KP121" s="129"/>
      <c r="KZ121" s="129"/>
      <c r="LJ121" s="129"/>
      <c r="LT121" s="129"/>
    </row>
    <row xmlns:x14ac="http://schemas.microsoft.com/office/spreadsheetml/2009/9/ac" r="122" s="3" customFormat="true" x14ac:dyDescent="0.25">
      <c r="A122" s="419" t="str">
        <f ca="true">IF(ISBLANK('Data Summary'!A124),"",'Data Summary'!A124)</f>
        <v/>
      </c>
      <c r="B122" s="129"/>
      <c r="L122" s="129"/>
      <c r="V122" s="129"/>
      <c r="AF122" s="129"/>
      <c r="AP122" s="129"/>
      <c r="AZ122" s="129"/>
      <c r="BJ122" s="129"/>
      <c r="BT122" s="129"/>
      <c r="CD122" s="129"/>
      <c r="CN122" s="129"/>
      <c r="CX122" s="129"/>
      <c r="DH122" s="129"/>
      <c r="DR122" s="129"/>
      <c r="DS122" s="129"/>
      <c r="EB122" s="129"/>
      <c r="EL122" s="129"/>
      <c r="EV122" s="129"/>
      <c r="FF122" s="129"/>
      <c r="FP122" s="129"/>
      <c r="FZ122" s="129"/>
      <c r="GJ122" s="129"/>
      <c r="GT122" s="129"/>
      <c r="HD122" s="129"/>
      <c r="HN122" s="129"/>
      <c r="HX122" s="129"/>
      <c r="IH122" s="129"/>
      <c r="IR122" s="129"/>
      <c r="JB122" s="129"/>
      <c r="JL122" s="129"/>
      <c r="JV122" s="129"/>
      <c r="KF122" s="129"/>
      <c r="KP122" s="129"/>
      <c r="KZ122" s="129"/>
      <c r="LJ122" s="129"/>
      <c r="LT122" s="129"/>
    </row>
    <row xmlns:x14ac="http://schemas.microsoft.com/office/spreadsheetml/2009/9/ac" r="123" s="3" customFormat="true" x14ac:dyDescent="0.25">
      <c r="A123" s="419" t="str">
        <f ca="true">IF(ISBLANK('Data Summary'!A125),"",'Data Summary'!A125)</f>
        <v/>
      </c>
      <c r="B123" s="129"/>
      <c r="L123" s="129"/>
      <c r="V123" s="129"/>
      <c r="AF123" s="129"/>
      <c r="AP123" s="129"/>
      <c r="AZ123" s="129"/>
      <c r="BJ123" s="129"/>
      <c r="BT123" s="129"/>
      <c r="CD123" s="129"/>
      <c r="CN123" s="129"/>
      <c r="CX123" s="129"/>
      <c r="DH123" s="129"/>
      <c r="DR123" s="129"/>
      <c r="DS123" s="129"/>
      <c r="EB123" s="129"/>
      <c r="EL123" s="129"/>
      <c r="EV123" s="129"/>
      <c r="FF123" s="129"/>
      <c r="FP123" s="129"/>
      <c r="FZ123" s="129"/>
      <c r="GJ123" s="129"/>
      <c r="GT123" s="129"/>
      <c r="HD123" s="129"/>
      <c r="HN123" s="129"/>
      <c r="HX123" s="129"/>
      <c r="IH123" s="129"/>
      <c r="IR123" s="129"/>
      <c r="JB123" s="129"/>
      <c r="JL123" s="129"/>
      <c r="JV123" s="129"/>
      <c r="KF123" s="129"/>
      <c r="KP123" s="129"/>
      <c r="KZ123" s="129"/>
      <c r="LJ123" s="129"/>
      <c r="LT123" s="129"/>
    </row>
    <row xmlns:x14ac="http://schemas.microsoft.com/office/spreadsheetml/2009/9/ac" r="124" s="3" customFormat="true" x14ac:dyDescent="0.25">
      <c r="A124" s="419" t="str">
        <f ca="true">IF(ISBLANK('Data Summary'!A126),"",'Data Summary'!A126)</f>
        <v/>
      </c>
      <c r="B124" s="129"/>
      <c r="L124" s="129"/>
      <c r="V124" s="129"/>
      <c r="AF124" s="129"/>
      <c r="AP124" s="129"/>
      <c r="AZ124" s="129"/>
      <c r="BJ124" s="129"/>
      <c r="BT124" s="129"/>
      <c r="CD124" s="129"/>
      <c r="CN124" s="129"/>
      <c r="CX124" s="129"/>
      <c r="DH124" s="129"/>
      <c r="DR124" s="129"/>
      <c r="DS124" s="129"/>
      <c r="EB124" s="129"/>
      <c r="EL124" s="129"/>
      <c r="EV124" s="129"/>
      <c r="FF124" s="129"/>
      <c r="FP124" s="129"/>
      <c r="FZ124" s="129"/>
      <c r="GJ124" s="129"/>
      <c r="GT124" s="129"/>
      <c r="HD124" s="129"/>
      <c r="HN124" s="129"/>
      <c r="HX124" s="129"/>
      <c r="IH124" s="129"/>
      <c r="IR124" s="129"/>
      <c r="JB124" s="129"/>
      <c r="JL124" s="129"/>
      <c r="JV124" s="129"/>
      <c r="KF124" s="129"/>
      <c r="KP124" s="129"/>
      <c r="KZ124" s="129"/>
      <c r="LJ124" s="129"/>
      <c r="LT124" s="129"/>
    </row>
    <row xmlns:x14ac="http://schemas.microsoft.com/office/spreadsheetml/2009/9/ac" r="125" s="3" customFormat="true" x14ac:dyDescent="0.25">
      <c r="A125" s="419" t="str">
        <f ca="true">IF(ISBLANK('Data Summary'!A127),"",'Data Summary'!A127)</f>
        <v/>
      </c>
      <c r="B125" s="129"/>
      <c r="L125" s="129"/>
      <c r="V125" s="129"/>
      <c r="AF125" s="129"/>
      <c r="AP125" s="129"/>
      <c r="AZ125" s="129"/>
      <c r="BJ125" s="129"/>
      <c r="BT125" s="129"/>
      <c r="CD125" s="129"/>
      <c r="CN125" s="129"/>
      <c r="CX125" s="129"/>
      <c r="DH125" s="129"/>
      <c r="DR125" s="129"/>
      <c r="DS125" s="129"/>
      <c r="EB125" s="129"/>
      <c r="EL125" s="129"/>
      <c r="EV125" s="129"/>
      <c r="FF125" s="129"/>
      <c r="FP125" s="129"/>
      <c r="FZ125" s="129"/>
      <c r="GJ125" s="129"/>
      <c r="GT125" s="129"/>
      <c r="HD125" s="129"/>
      <c r="HN125" s="129"/>
      <c r="HX125" s="129"/>
      <c r="IH125" s="129"/>
      <c r="IR125" s="129"/>
      <c r="JB125" s="129"/>
      <c r="JL125" s="129"/>
      <c r="JV125" s="129"/>
      <c r="KF125" s="129"/>
      <c r="KP125" s="129"/>
      <c r="KZ125" s="129"/>
      <c r="LJ125" s="129"/>
      <c r="LT125" s="129"/>
    </row>
    <row xmlns:x14ac="http://schemas.microsoft.com/office/spreadsheetml/2009/9/ac" r="126" s="3" customFormat="true" x14ac:dyDescent="0.25">
      <c r="A126" s="419" t="str">
        <f ca="true">IF(ISBLANK('Data Summary'!A128),"",'Data Summary'!A128)</f>
        <v/>
      </c>
      <c r="B126" s="129"/>
      <c r="L126" s="129"/>
      <c r="V126" s="129"/>
      <c r="AF126" s="129"/>
      <c r="AP126" s="129"/>
      <c r="AZ126" s="129"/>
      <c r="BJ126" s="129"/>
      <c r="BT126" s="129"/>
      <c r="CD126" s="129"/>
      <c r="CN126" s="129"/>
      <c r="CX126" s="129"/>
      <c r="DH126" s="129"/>
      <c r="DR126" s="129"/>
      <c r="DS126" s="129"/>
      <c r="EB126" s="129"/>
      <c r="EL126" s="129"/>
      <c r="EV126" s="129"/>
      <c r="FF126" s="129"/>
      <c r="FP126" s="129"/>
      <c r="FZ126" s="129"/>
      <c r="GJ126" s="129"/>
      <c r="GT126" s="129"/>
      <c r="HD126" s="129"/>
      <c r="HN126" s="129"/>
      <c r="HX126" s="129"/>
      <c r="IH126" s="129"/>
      <c r="IR126" s="129"/>
      <c r="JB126" s="129"/>
      <c r="JL126" s="129"/>
      <c r="JV126" s="129"/>
      <c r="KF126" s="129"/>
      <c r="KP126" s="129"/>
      <c r="KZ126" s="129"/>
      <c r="LJ126" s="129"/>
      <c r="LT126" s="129"/>
    </row>
    <row xmlns:x14ac="http://schemas.microsoft.com/office/spreadsheetml/2009/9/ac" r="127" s="3" customFormat="true" x14ac:dyDescent="0.25">
      <c r="A127" s="419" t="str">
        <f ca="true">IF(ISBLANK('Data Summary'!A129),"",'Data Summary'!A129)</f>
        <v/>
      </c>
      <c r="B127" s="129"/>
      <c r="L127" s="129"/>
      <c r="V127" s="129"/>
      <c r="AF127" s="129"/>
      <c r="AP127" s="129"/>
      <c r="AZ127" s="129"/>
      <c r="BJ127" s="129"/>
      <c r="BT127" s="129"/>
      <c r="CD127" s="129"/>
      <c r="CN127" s="129"/>
      <c r="CX127" s="129"/>
      <c r="DH127" s="129"/>
      <c r="DR127" s="129"/>
      <c r="DS127" s="129"/>
      <c r="EB127" s="129"/>
      <c r="EL127" s="129"/>
      <c r="EV127" s="129"/>
      <c r="FF127" s="129"/>
      <c r="FP127" s="129"/>
      <c r="FZ127" s="129"/>
      <c r="GJ127" s="129"/>
      <c r="GT127" s="129"/>
      <c r="HD127" s="129"/>
      <c r="HN127" s="129"/>
      <c r="HX127" s="129"/>
      <c r="IH127" s="129"/>
      <c r="IR127" s="129"/>
      <c r="JB127" s="129"/>
      <c r="JL127" s="129"/>
      <c r="JV127" s="129"/>
      <c r="KF127" s="129"/>
      <c r="KP127" s="129"/>
      <c r="KZ127" s="129"/>
      <c r="LJ127" s="129"/>
      <c r="LT127" s="129"/>
    </row>
    <row xmlns:x14ac="http://schemas.microsoft.com/office/spreadsheetml/2009/9/ac" r="128" s="3" customFormat="true" x14ac:dyDescent="0.25">
      <c r="A128" s="419" t="str">
        <f ca="true">IF(ISBLANK('Data Summary'!A130),"",'Data Summary'!A130)</f>
        <v/>
      </c>
      <c r="B128" s="129"/>
      <c r="L128" s="129"/>
      <c r="V128" s="129"/>
      <c r="AF128" s="129"/>
      <c r="AP128" s="129"/>
      <c r="AZ128" s="129"/>
      <c r="BJ128" s="129"/>
      <c r="BT128" s="129"/>
      <c r="CD128" s="129"/>
      <c r="CN128" s="129"/>
      <c r="CX128" s="129"/>
      <c r="DH128" s="129"/>
      <c r="DR128" s="129"/>
      <c r="DS128" s="129"/>
      <c r="EB128" s="129"/>
      <c r="EL128" s="129"/>
      <c r="EV128" s="129"/>
      <c r="FF128" s="129"/>
      <c r="FP128" s="129"/>
      <c r="FZ128" s="129"/>
      <c r="GJ128" s="129"/>
      <c r="GT128" s="129"/>
      <c r="HD128" s="129"/>
      <c r="HN128" s="129"/>
      <c r="HX128" s="129"/>
      <c r="IH128" s="129"/>
      <c r="IR128" s="129"/>
      <c r="JB128" s="129"/>
      <c r="JL128" s="129"/>
      <c r="JV128" s="129"/>
      <c r="KF128" s="129"/>
      <c r="KP128" s="129"/>
      <c r="KZ128" s="129"/>
      <c r="LJ128" s="129"/>
      <c r="LT128" s="129"/>
    </row>
    <row xmlns:x14ac="http://schemas.microsoft.com/office/spreadsheetml/2009/9/ac" r="129" s="3" customFormat="true" x14ac:dyDescent="0.25">
      <c r="A129" s="419" t="str">
        <f ca="true">IF(ISBLANK('Data Summary'!A131),"",'Data Summary'!A131)</f>
        <v/>
      </c>
      <c r="B129" s="129"/>
      <c r="L129" s="129"/>
      <c r="V129" s="129"/>
      <c r="AF129" s="129"/>
      <c r="AP129" s="129"/>
      <c r="AZ129" s="129"/>
      <c r="BJ129" s="129"/>
      <c r="BT129" s="129"/>
      <c r="CD129" s="129"/>
      <c r="CN129" s="129"/>
      <c r="CX129" s="129"/>
      <c r="DH129" s="129"/>
      <c r="DR129" s="129"/>
      <c r="DS129" s="129"/>
      <c r="EB129" s="129"/>
      <c r="EL129" s="129"/>
      <c r="EV129" s="129"/>
      <c r="FF129" s="129"/>
      <c r="FP129" s="129"/>
      <c r="FZ129" s="129"/>
      <c r="GJ129" s="129"/>
      <c r="GT129" s="129"/>
      <c r="HD129" s="129"/>
      <c r="HN129" s="129"/>
      <c r="HX129" s="129"/>
      <c r="IH129" s="129"/>
      <c r="IR129" s="129"/>
      <c r="JB129" s="129"/>
      <c r="JL129" s="129"/>
      <c r="JV129" s="129"/>
      <c r="KF129" s="129"/>
      <c r="KP129" s="129"/>
      <c r="KZ129" s="129"/>
      <c r="LJ129" s="129"/>
      <c r="LT129" s="129"/>
    </row>
    <row xmlns:x14ac="http://schemas.microsoft.com/office/spreadsheetml/2009/9/ac" r="130" s="3" customFormat="true" x14ac:dyDescent="0.25">
      <c r="A130" s="419" t="str">
        <f ca="true">IF(ISBLANK('Data Summary'!A132),"",'Data Summary'!A132)</f>
        <v/>
      </c>
      <c r="B130" s="129"/>
      <c r="L130" s="129"/>
      <c r="V130" s="129"/>
      <c r="AF130" s="129"/>
      <c r="AP130" s="129"/>
      <c r="AZ130" s="129"/>
      <c r="BJ130" s="129"/>
      <c r="BT130" s="129"/>
      <c r="CD130" s="129"/>
      <c r="CN130" s="129"/>
      <c r="CX130" s="129"/>
      <c r="DH130" s="129"/>
      <c r="DR130" s="129"/>
      <c r="DS130" s="129"/>
      <c r="EB130" s="129"/>
      <c r="EL130" s="129"/>
      <c r="EV130" s="129"/>
      <c r="FF130" s="129"/>
      <c r="FP130" s="129"/>
      <c r="FZ130" s="129"/>
      <c r="GJ130" s="129"/>
      <c r="GT130" s="129"/>
      <c r="HD130" s="129"/>
      <c r="HN130" s="129"/>
      <c r="HX130" s="129"/>
      <c r="IH130" s="129"/>
      <c r="IR130" s="129"/>
      <c r="JB130" s="129"/>
      <c r="JL130" s="129"/>
      <c r="JV130" s="129"/>
      <c r="KF130" s="129"/>
      <c r="KP130" s="129"/>
      <c r="KZ130" s="129"/>
      <c r="LJ130" s="129"/>
      <c r="LT130" s="129"/>
    </row>
    <row xmlns:x14ac="http://schemas.microsoft.com/office/spreadsheetml/2009/9/ac" r="131" s="3" customFormat="true" x14ac:dyDescent="0.25">
      <c r="A131" s="419" t="str">
        <f ca="true">IF(ISBLANK('Data Summary'!A133),"",'Data Summary'!A133)</f>
        <v/>
      </c>
      <c r="B131" s="129"/>
      <c r="L131" s="129"/>
      <c r="V131" s="129"/>
      <c r="AF131" s="129"/>
      <c r="AP131" s="129"/>
      <c r="AZ131" s="129"/>
      <c r="BJ131" s="129"/>
      <c r="BT131" s="129"/>
      <c r="CD131" s="129"/>
      <c r="CN131" s="129"/>
      <c r="CX131" s="129"/>
      <c r="DH131" s="129"/>
      <c r="DR131" s="129"/>
      <c r="DS131" s="129"/>
      <c r="EB131" s="129"/>
      <c r="EL131" s="129"/>
      <c r="EV131" s="129"/>
      <c r="FF131" s="129"/>
      <c r="FP131" s="129"/>
      <c r="FZ131" s="129"/>
      <c r="GJ131" s="129"/>
      <c r="GT131" s="129"/>
      <c r="HD131" s="129"/>
      <c r="HN131" s="129"/>
      <c r="HX131" s="129"/>
      <c r="IH131" s="129"/>
      <c r="IR131" s="129"/>
      <c r="JB131" s="129"/>
      <c r="JL131" s="129"/>
      <c r="JV131" s="129"/>
      <c r="KF131" s="129"/>
      <c r="KP131" s="129"/>
      <c r="KZ131" s="129"/>
      <c r="LJ131" s="129"/>
      <c r="LT131" s="129"/>
    </row>
    <row xmlns:x14ac="http://schemas.microsoft.com/office/spreadsheetml/2009/9/ac" r="132" s="3" customFormat="true" x14ac:dyDescent="0.25">
      <c r="A132" s="419" t="str">
        <f ca="true">IF(ISBLANK('Data Summary'!A134),"",'Data Summary'!A134)</f>
        <v/>
      </c>
      <c r="B132" s="129"/>
      <c r="L132" s="129"/>
      <c r="V132" s="129"/>
      <c r="AF132" s="129"/>
      <c r="AP132" s="129"/>
      <c r="AZ132" s="129"/>
      <c r="BJ132" s="129"/>
      <c r="BT132" s="129"/>
      <c r="CD132" s="129"/>
      <c r="CN132" s="129"/>
      <c r="CX132" s="129"/>
      <c r="DH132" s="129"/>
      <c r="DR132" s="129"/>
      <c r="DS132" s="129"/>
      <c r="EB132" s="129"/>
      <c r="EL132" s="129"/>
      <c r="EV132" s="129"/>
      <c r="FF132" s="129"/>
      <c r="FP132" s="129"/>
      <c r="FZ132" s="129"/>
      <c r="GJ132" s="129"/>
      <c r="GT132" s="129"/>
      <c r="HD132" s="129"/>
      <c r="HN132" s="129"/>
      <c r="HX132" s="129"/>
      <c r="IH132" s="129"/>
      <c r="IR132" s="129"/>
      <c r="JB132" s="129"/>
      <c r="JL132" s="129"/>
      <c r="JV132" s="129"/>
      <c r="KF132" s="129"/>
      <c r="KP132" s="129"/>
      <c r="KZ132" s="129"/>
      <c r="LJ132" s="129"/>
      <c r="LT132" s="129"/>
    </row>
    <row xmlns:x14ac="http://schemas.microsoft.com/office/spreadsheetml/2009/9/ac" r="133" s="3" customFormat="true" x14ac:dyDescent="0.25">
      <c r="A133" s="419" t="str">
        <f ca="true">IF(ISBLANK('Data Summary'!A135),"",'Data Summary'!A135)</f>
        <v/>
      </c>
      <c r="B133" s="129"/>
      <c r="L133" s="129"/>
      <c r="V133" s="129"/>
      <c r="AF133" s="129"/>
      <c r="AP133" s="129"/>
      <c r="AZ133" s="129"/>
      <c r="BJ133" s="129"/>
      <c r="BT133" s="129"/>
      <c r="CD133" s="129"/>
      <c r="CN133" s="129"/>
      <c r="CX133" s="129"/>
      <c r="DH133" s="129"/>
      <c r="DR133" s="129"/>
      <c r="DS133" s="129"/>
      <c r="EB133" s="129"/>
      <c r="EL133" s="129"/>
      <c r="EV133" s="129"/>
      <c r="FF133" s="129"/>
      <c r="FP133" s="129"/>
      <c r="FZ133" s="129"/>
      <c r="GJ133" s="129"/>
      <c r="GT133" s="129"/>
      <c r="HD133" s="129"/>
      <c r="HN133" s="129"/>
      <c r="HX133" s="129"/>
      <c r="IH133" s="129"/>
      <c r="IR133" s="129"/>
      <c r="JB133" s="129"/>
      <c r="JL133" s="129"/>
      <c r="JV133" s="129"/>
      <c r="KF133" s="129"/>
      <c r="KP133" s="129"/>
      <c r="KZ133" s="129"/>
      <c r="LJ133" s="129"/>
      <c r="LT133" s="129"/>
    </row>
    <row xmlns:x14ac="http://schemas.microsoft.com/office/spreadsheetml/2009/9/ac" r="134" s="3" customFormat="true" x14ac:dyDescent="0.25">
      <c r="A134" s="419" t="str">
        <f ca="true">IF(ISBLANK('Data Summary'!A136),"",'Data Summary'!A136)</f>
        <v/>
      </c>
      <c r="B134" s="129"/>
      <c r="L134" s="129"/>
      <c r="V134" s="129"/>
      <c r="AF134" s="129"/>
      <c r="AP134" s="129"/>
      <c r="AZ134" s="129"/>
      <c r="BJ134" s="129"/>
      <c r="BT134" s="129"/>
      <c r="CD134" s="129"/>
      <c r="CN134" s="129"/>
      <c r="CX134" s="129"/>
      <c r="DH134" s="129"/>
      <c r="DR134" s="129"/>
      <c r="DS134" s="129"/>
      <c r="EB134" s="129"/>
      <c r="EL134" s="129"/>
      <c r="EV134" s="129"/>
      <c r="FF134" s="129"/>
      <c r="FP134" s="129"/>
      <c r="FZ134" s="129"/>
      <c r="GJ134" s="129"/>
      <c r="GT134" s="129"/>
      <c r="HD134" s="129"/>
      <c r="HN134" s="129"/>
      <c r="HX134" s="129"/>
      <c r="IH134" s="129"/>
      <c r="IR134" s="129"/>
      <c r="JB134" s="129"/>
      <c r="JL134" s="129"/>
      <c r="JV134" s="129"/>
      <c r="KF134" s="129"/>
      <c r="KP134" s="129"/>
      <c r="KZ134" s="129"/>
      <c r="LJ134" s="129"/>
      <c r="LT134" s="129"/>
    </row>
    <row xmlns:x14ac="http://schemas.microsoft.com/office/spreadsheetml/2009/9/ac" r="135" s="3" customFormat="true" x14ac:dyDescent="0.25">
      <c r="A135" s="419" t="str">
        <f ca="true">IF(ISBLANK('Data Summary'!A137),"",'Data Summary'!A137)</f>
        <v/>
      </c>
      <c r="B135" s="129"/>
      <c r="L135" s="129"/>
      <c r="V135" s="129"/>
      <c r="AF135" s="129"/>
      <c r="AP135" s="129"/>
      <c r="AZ135" s="129"/>
      <c r="BJ135" s="129"/>
      <c r="BT135" s="129"/>
      <c r="CD135" s="129"/>
      <c r="CN135" s="129"/>
      <c r="CX135" s="129"/>
      <c r="DH135" s="129"/>
      <c r="DR135" s="129"/>
      <c r="DS135" s="129"/>
      <c r="EB135" s="129"/>
      <c r="EL135" s="129"/>
      <c r="EV135" s="129"/>
      <c r="FF135" s="129"/>
      <c r="FP135" s="129"/>
      <c r="FZ135" s="129"/>
      <c r="GJ135" s="129"/>
      <c r="GT135" s="129"/>
      <c r="HD135" s="129"/>
      <c r="HN135" s="129"/>
      <c r="HX135" s="129"/>
      <c r="IH135" s="129"/>
      <c r="IR135" s="129"/>
      <c r="JB135" s="129"/>
      <c r="JL135" s="129"/>
      <c r="JV135" s="129"/>
      <c r="KF135" s="129"/>
      <c r="KP135" s="129"/>
      <c r="KZ135" s="129"/>
      <c r="LJ135" s="129"/>
      <c r="LT135" s="129"/>
    </row>
    <row xmlns:x14ac="http://schemas.microsoft.com/office/spreadsheetml/2009/9/ac" r="136" s="3" customFormat="true" x14ac:dyDescent="0.25">
      <c r="A136" s="419" t="str">
        <f ca="true">IF(ISBLANK('Data Summary'!A138),"",'Data Summary'!A138)</f>
        <v/>
      </c>
      <c r="B136" s="129"/>
      <c r="L136" s="129"/>
      <c r="V136" s="129"/>
      <c r="AF136" s="129"/>
      <c r="AP136" s="129"/>
      <c r="AZ136" s="129"/>
      <c r="BJ136" s="129"/>
      <c r="BT136" s="129"/>
      <c r="CD136" s="129"/>
      <c r="CN136" s="129"/>
      <c r="CX136" s="129"/>
      <c r="DH136" s="129"/>
      <c r="DR136" s="129"/>
      <c r="DS136" s="129"/>
      <c r="EB136" s="129"/>
      <c r="EL136" s="129"/>
      <c r="EV136" s="129"/>
      <c r="FF136" s="129"/>
      <c r="FP136" s="129"/>
      <c r="FZ136" s="129"/>
      <c r="GJ136" s="129"/>
      <c r="GT136" s="129"/>
      <c r="HD136" s="129"/>
      <c r="HN136" s="129"/>
      <c r="HX136" s="129"/>
      <c r="IH136" s="129"/>
      <c r="IR136" s="129"/>
      <c r="JB136" s="129"/>
      <c r="JL136" s="129"/>
      <c r="JV136" s="129"/>
      <c r="KF136" s="129"/>
      <c r="KP136" s="129"/>
      <c r="KZ136" s="129"/>
      <c r="LJ136" s="129"/>
      <c r="LT136" s="129"/>
    </row>
    <row xmlns:x14ac="http://schemas.microsoft.com/office/spreadsheetml/2009/9/ac" r="137" s="3" customFormat="true" x14ac:dyDescent="0.25">
      <c r="A137" s="419" t="str">
        <f ca="true">IF(ISBLANK('Data Summary'!A139),"",'Data Summary'!A139)</f>
        <v/>
      </c>
      <c r="B137" s="129"/>
      <c r="L137" s="129"/>
      <c r="V137" s="129"/>
      <c r="AF137" s="129"/>
      <c r="AP137" s="129"/>
      <c r="AZ137" s="129"/>
      <c r="BJ137" s="129"/>
      <c r="BT137" s="129"/>
      <c r="CD137" s="129"/>
      <c r="CN137" s="129"/>
      <c r="CX137" s="129"/>
      <c r="DH137" s="129"/>
      <c r="DR137" s="129"/>
      <c r="DS137" s="129"/>
      <c r="EB137" s="129"/>
      <c r="EL137" s="129"/>
      <c r="EV137" s="129"/>
      <c r="FF137" s="129"/>
      <c r="FP137" s="129"/>
      <c r="FZ137" s="129"/>
      <c r="GJ137" s="129"/>
      <c r="GT137" s="129"/>
      <c r="HD137" s="129"/>
      <c r="HN137" s="129"/>
      <c r="HX137" s="129"/>
      <c r="IH137" s="129"/>
      <c r="IR137" s="129"/>
      <c r="JB137" s="129"/>
      <c r="JL137" s="129"/>
      <c r="JV137" s="129"/>
      <c r="KF137" s="129"/>
      <c r="KP137" s="129"/>
      <c r="KZ137" s="129"/>
      <c r="LJ137" s="129"/>
      <c r="LT137" s="129"/>
    </row>
    <row xmlns:x14ac="http://schemas.microsoft.com/office/spreadsheetml/2009/9/ac" r="138" s="3" customFormat="true" x14ac:dyDescent="0.25">
      <c r="A138" s="419" t="str">
        <f ca="true">IF(ISBLANK('Data Summary'!A140),"",'Data Summary'!A140)</f>
        <v/>
      </c>
      <c r="B138" s="129"/>
      <c r="L138" s="129"/>
      <c r="V138" s="129"/>
      <c r="AF138" s="129"/>
      <c r="AP138" s="129"/>
      <c r="AZ138" s="129"/>
      <c r="BJ138" s="129"/>
      <c r="BT138" s="129"/>
      <c r="CD138" s="129"/>
      <c r="CN138" s="129"/>
      <c r="CX138" s="129"/>
      <c r="DH138" s="129"/>
      <c r="DR138" s="129"/>
      <c r="DS138" s="129"/>
      <c r="EB138" s="129"/>
      <c r="EL138" s="129"/>
      <c r="EV138" s="129"/>
      <c r="FF138" s="129"/>
      <c r="FP138" s="129"/>
      <c r="FZ138" s="129"/>
      <c r="GJ138" s="129"/>
      <c r="GT138" s="129"/>
      <c r="HD138" s="129"/>
      <c r="HN138" s="129"/>
      <c r="HX138" s="129"/>
      <c r="IH138" s="129"/>
      <c r="IR138" s="129"/>
      <c r="JB138" s="129"/>
      <c r="JL138" s="129"/>
      <c r="JV138" s="129"/>
      <c r="KF138" s="129"/>
      <c r="KP138" s="129"/>
      <c r="KZ138" s="129"/>
      <c r="LJ138" s="129"/>
      <c r="LT138" s="129"/>
    </row>
    <row xmlns:x14ac="http://schemas.microsoft.com/office/spreadsheetml/2009/9/ac" r="139" s="3" customFormat="true" x14ac:dyDescent="0.25">
      <c r="A139" s="419" t="str">
        <f ca="true">IF(ISBLANK('Data Summary'!A141),"",'Data Summary'!A141)</f>
        <v/>
      </c>
      <c r="B139" s="129"/>
      <c r="L139" s="129"/>
      <c r="V139" s="129"/>
      <c r="AF139" s="129"/>
      <c r="AP139" s="129"/>
      <c r="AZ139" s="129"/>
      <c r="BJ139" s="129"/>
      <c r="BT139" s="129"/>
      <c r="CD139" s="129"/>
      <c r="CN139" s="129"/>
      <c r="CX139" s="129"/>
      <c r="DH139" s="129"/>
      <c r="DR139" s="129"/>
      <c r="DS139" s="129"/>
      <c r="EB139" s="129"/>
      <c r="EL139" s="129"/>
      <c r="EV139" s="129"/>
      <c r="FF139" s="129"/>
      <c r="FP139" s="129"/>
      <c r="FZ139" s="129"/>
      <c r="GJ139" s="129"/>
      <c r="GT139" s="129"/>
      <c r="HD139" s="129"/>
      <c r="HN139" s="129"/>
      <c r="HX139" s="129"/>
      <c r="IH139" s="129"/>
      <c r="IR139" s="129"/>
      <c r="JB139" s="129"/>
      <c r="JL139" s="129"/>
      <c r="JV139" s="129"/>
      <c r="KF139" s="129"/>
      <c r="KP139" s="129"/>
      <c r="KZ139" s="129"/>
      <c r="LJ139" s="129"/>
      <c r="LT139" s="129"/>
    </row>
    <row xmlns:x14ac="http://schemas.microsoft.com/office/spreadsheetml/2009/9/ac" r="140" s="3" customFormat="true" x14ac:dyDescent="0.25">
      <c r="A140" s="419" t="str">
        <f ca="true">IF(ISBLANK('Data Summary'!A142),"",'Data Summary'!A142)</f>
        <v/>
      </c>
      <c r="B140" s="129"/>
      <c r="L140" s="129"/>
      <c r="V140" s="129"/>
      <c r="AF140" s="129"/>
      <c r="AP140" s="129"/>
      <c r="AZ140" s="129"/>
      <c r="BJ140" s="129"/>
      <c r="BT140" s="129"/>
      <c r="CD140" s="129"/>
      <c r="CN140" s="129"/>
      <c r="CX140" s="129"/>
      <c r="DH140" s="129"/>
      <c r="DR140" s="129"/>
      <c r="DS140" s="129"/>
      <c r="EB140" s="129"/>
      <c r="EL140" s="129"/>
      <c r="EV140" s="129"/>
      <c r="FF140" s="129"/>
      <c r="FP140" s="129"/>
      <c r="FZ140" s="129"/>
      <c r="GJ140" s="129"/>
      <c r="GT140" s="129"/>
      <c r="HD140" s="129"/>
      <c r="HN140" s="129"/>
      <c r="HX140" s="129"/>
      <c r="IH140" s="129"/>
      <c r="IR140" s="129"/>
      <c r="JB140" s="129"/>
      <c r="JL140" s="129"/>
      <c r="JV140" s="129"/>
      <c r="KF140" s="129"/>
      <c r="KP140" s="129"/>
      <c r="KZ140" s="129"/>
      <c r="LJ140" s="129"/>
      <c r="LT140" s="129"/>
    </row>
    <row xmlns:x14ac="http://schemas.microsoft.com/office/spreadsheetml/2009/9/ac" r="141" s="3" customFormat="true" x14ac:dyDescent="0.25">
      <c r="A141" s="419" t="str">
        <f ca="true">IF(ISBLANK('Data Summary'!A143),"",'Data Summary'!A143)</f>
        <v/>
      </c>
      <c r="B141" s="129"/>
      <c r="L141" s="129"/>
      <c r="V141" s="129"/>
      <c r="AF141" s="129"/>
      <c r="AP141" s="129"/>
      <c r="AZ141" s="129"/>
      <c r="BJ141" s="129"/>
      <c r="BT141" s="129"/>
      <c r="CD141" s="129"/>
      <c r="CN141" s="129"/>
      <c r="CX141" s="129"/>
      <c r="DH141" s="129"/>
      <c r="DR141" s="129"/>
      <c r="DS141" s="129"/>
      <c r="EB141" s="129"/>
      <c r="EL141" s="129"/>
      <c r="EV141" s="129"/>
      <c r="FF141" s="129"/>
      <c r="FP141" s="129"/>
      <c r="FZ141" s="129"/>
      <c r="GJ141" s="129"/>
      <c r="GT141" s="129"/>
      <c r="HD141" s="129"/>
      <c r="HN141" s="129"/>
      <c r="HX141" s="129"/>
      <c r="IH141" s="129"/>
      <c r="IR141" s="129"/>
      <c r="JB141" s="129"/>
      <c r="JL141" s="129"/>
      <c r="JV141" s="129"/>
      <c r="KF141" s="129"/>
      <c r="KP141" s="129"/>
      <c r="KZ141" s="129"/>
      <c r="LJ141" s="129"/>
      <c r="LT141" s="129"/>
    </row>
    <row xmlns:x14ac="http://schemas.microsoft.com/office/spreadsheetml/2009/9/ac" r="142" s="3" customFormat="true" x14ac:dyDescent="0.25">
      <c r="A142" s="419" t="str">
        <f ca="true">IF(ISBLANK('Data Summary'!A144),"",'Data Summary'!A144)</f>
        <v/>
      </c>
      <c r="B142" s="129"/>
      <c r="L142" s="129"/>
      <c r="V142" s="129"/>
      <c r="AF142" s="129"/>
      <c r="AP142" s="129"/>
      <c r="AZ142" s="129"/>
      <c r="BJ142" s="129"/>
      <c r="BT142" s="129"/>
      <c r="CD142" s="129"/>
      <c r="CN142" s="129"/>
      <c r="CX142" s="129"/>
      <c r="DH142" s="129"/>
      <c r="DR142" s="129"/>
      <c r="DS142" s="129"/>
      <c r="EB142" s="129"/>
      <c r="EL142" s="129"/>
      <c r="EV142" s="129"/>
      <c r="FF142" s="129"/>
      <c r="FP142" s="129"/>
      <c r="FZ142" s="129"/>
      <c r="GJ142" s="129"/>
      <c r="GT142" s="129"/>
      <c r="HD142" s="129"/>
      <c r="HN142" s="129"/>
      <c r="HX142" s="129"/>
      <c r="IH142" s="129"/>
      <c r="IR142" s="129"/>
      <c r="JB142" s="129"/>
      <c r="JL142" s="129"/>
      <c r="JV142" s="129"/>
      <c r="KF142" s="129"/>
      <c r="KP142" s="129"/>
      <c r="KZ142" s="129"/>
      <c r="LJ142" s="129"/>
      <c r="LT142" s="129"/>
    </row>
    <row xmlns:x14ac="http://schemas.microsoft.com/office/spreadsheetml/2009/9/ac" r="143" s="3" customFormat="true" x14ac:dyDescent="0.25">
      <c r="A143" s="419" t="str">
        <f ca="true">IF(ISBLANK('Data Summary'!A145),"",'Data Summary'!A145)</f>
        <v/>
      </c>
      <c r="B143" s="129"/>
      <c r="L143" s="129"/>
      <c r="V143" s="129"/>
      <c r="AF143" s="129"/>
      <c r="AP143" s="129"/>
      <c r="AZ143" s="129"/>
      <c r="BJ143" s="129"/>
      <c r="BT143" s="129"/>
      <c r="CD143" s="129"/>
      <c r="CN143" s="129"/>
      <c r="CX143" s="129"/>
      <c r="DH143" s="129"/>
      <c r="DR143" s="129"/>
      <c r="DS143" s="129"/>
      <c r="EB143" s="129"/>
      <c r="EL143" s="129"/>
      <c r="EV143" s="129"/>
      <c r="FF143" s="129"/>
      <c r="FP143" s="129"/>
      <c r="FZ143" s="129"/>
      <c r="GJ143" s="129"/>
      <c r="GT143" s="129"/>
      <c r="HD143" s="129"/>
      <c r="HN143" s="129"/>
      <c r="HX143" s="129"/>
      <c r="IH143" s="129"/>
      <c r="IR143" s="129"/>
      <c r="JB143" s="129"/>
      <c r="JL143" s="129"/>
      <c r="JV143" s="129"/>
      <c r="KF143" s="129"/>
      <c r="KP143" s="129"/>
      <c r="KZ143" s="129"/>
      <c r="LJ143" s="129"/>
      <c r="LT143" s="129"/>
    </row>
    <row xmlns:x14ac="http://schemas.microsoft.com/office/spreadsheetml/2009/9/ac" r="144" s="3" customFormat="true" x14ac:dyDescent="0.25">
      <c r="A144" s="419" t="str">
        <f ca="true">IF(ISBLANK('Data Summary'!A146),"",'Data Summary'!A146)</f>
        <v/>
      </c>
      <c r="B144" s="129"/>
      <c r="L144" s="129"/>
      <c r="V144" s="129"/>
      <c r="AF144" s="129"/>
      <c r="AP144" s="129"/>
      <c r="AZ144" s="129"/>
      <c r="BJ144" s="129"/>
      <c r="BT144" s="129"/>
      <c r="CD144" s="129"/>
      <c r="CN144" s="129"/>
      <c r="CX144" s="129"/>
      <c r="DH144" s="129"/>
      <c r="DR144" s="129"/>
      <c r="DS144" s="129"/>
      <c r="EB144" s="129"/>
      <c r="EL144" s="129"/>
      <c r="EV144" s="129"/>
      <c r="FF144" s="129"/>
      <c r="FP144" s="129"/>
      <c r="FZ144" s="129"/>
      <c r="GJ144" s="129"/>
      <c r="GT144" s="129"/>
      <c r="HD144" s="129"/>
      <c r="HN144" s="129"/>
      <c r="HX144" s="129"/>
      <c r="IH144" s="129"/>
      <c r="IR144" s="129"/>
      <c r="JB144" s="129"/>
      <c r="JL144" s="129"/>
      <c r="JV144" s="129"/>
      <c r="KF144" s="129"/>
      <c r="KP144" s="129"/>
      <c r="KZ144" s="129"/>
      <c r="LJ144" s="129"/>
      <c r="LT144" s="129"/>
    </row>
    <row xmlns:x14ac="http://schemas.microsoft.com/office/spreadsheetml/2009/9/ac" r="145" s="3" customFormat="true" x14ac:dyDescent="0.25">
      <c r="A145" s="419" t="str">
        <f ca="true">IF(ISBLANK('Data Summary'!A147),"",'Data Summary'!A147)</f>
        <v/>
      </c>
      <c r="B145" s="129"/>
      <c r="L145" s="129"/>
      <c r="V145" s="129"/>
      <c r="AF145" s="129"/>
      <c r="AP145" s="129"/>
      <c r="AZ145" s="129"/>
      <c r="BJ145" s="129"/>
      <c r="BT145" s="129"/>
      <c r="CD145" s="129"/>
      <c r="CN145" s="129"/>
      <c r="CX145" s="129"/>
      <c r="DH145" s="129"/>
      <c r="DR145" s="129"/>
      <c r="DS145" s="129"/>
      <c r="EB145" s="129"/>
      <c r="EL145" s="129"/>
      <c r="EV145" s="129"/>
      <c r="FF145" s="129"/>
      <c r="FP145" s="129"/>
      <c r="FZ145" s="129"/>
      <c r="GJ145" s="129"/>
      <c r="GT145" s="129"/>
      <c r="HD145" s="129"/>
      <c r="HN145" s="129"/>
      <c r="HX145" s="129"/>
      <c r="IH145" s="129"/>
      <c r="IR145" s="129"/>
      <c r="JB145" s="129"/>
      <c r="JL145" s="129"/>
      <c r="JV145" s="129"/>
      <c r="KF145" s="129"/>
      <c r="KP145" s="129"/>
      <c r="KZ145" s="129"/>
      <c r="LJ145" s="129"/>
      <c r="LT145" s="129"/>
    </row>
    <row xmlns:x14ac="http://schemas.microsoft.com/office/spreadsheetml/2009/9/ac" r="146" s="3" customFormat="true" x14ac:dyDescent="0.25">
      <c r="A146" s="419" t="str">
        <f ca="true">IF(ISBLANK('Data Summary'!A148),"",'Data Summary'!A148)</f>
        <v/>
      </c>
      <c r="B146" s="129"/>
      <c r="L146" s="129"/>
      <c r="V146" s="129"/>
      <c r="AF146" s="129"/>
      <c r="AP146" s="129"/>
      <c r="AZ146" s="129"/>
      <c r="BJ146" s="129"/>
      <c r="BT146" s="129"/>
      <c r="CD146" s="129"/>
      <c r="CN146" s="129"/>
      <c r="CX146" s="129"/>
      <c r="DH146" s="129"/>
      <c r="DR146" s="129"/>
      <c r="DS146" s="129"/>
      <c r="EB146" s="129"/>
      <c r="EL146" s="129"/>
      <c r="EV146" s="129"/>
      <c r="FF146" s="129"/>
      <c r="FP146" s="129"/>
      <c r="FZ146" s="129"/>
      <c r="GJ146" s="129"/>
      <c r="GT146" s="129"/>
      <c r="HD146" s="129"/>
      <c r="HN146" s="129"/>
      <c r="HX146" s="129"/>
      <c r="IH146" s="129"/>
      <c r="IR146" s="129"/>
      <c r="JB146" s="129"/>
      <c r="JL146" s="129"/>
      <c r="JV146" s="129"/>
      <c r="KF146" s="129"/>
      <c r="KP146" s="129"/>
      <c r="KZ146" s="129"/>
      <c r="LJ146" s="129"/>
      <c r="LT146" s="129"/>
    </row>
    <row xmlns:x14ac="http://schemas.microsoft.com/office/spreadsheetml/2009/9/ac" r="147" s="3" customFormat="true" x14ac:dyDescent="0.25">
      <c r="A147" s="419" t="str">
        <f ca="true">IF(ISBLANK('Data Summary'!A149),"",'Data Summary'!A149)</f>
        <v/>
      </c>
      <c r="B147" s="129"/>
      <c r="L147" s="129"/>
      <c r="V147" s="129"/>
      <c r="AF147" s="129"/>
      <c r="AP147" s="129"/>
      <c r="AZ147" s="129"/>
      <c r="BJ147" s="129"/>
      <c r="BT147" s="129"/>
      <c r="CD147" s="129"/>
      <c r="CN147" s="129"/>
      <c r="CX147" s="129"/>
      <c r="DH147" s="129"/>
      <c r="DR147" s="129"/>
      <c r="DS147" s="129"/>
      <c r="EB147" s="129"/>
      <c r="EL147" s="129"/>
      <c r="EV147" s="129"/>
      <c r="FF147" s="129"/>
      <c r="FP147" s="129"/>
      <c r="FZ147" s="129"/>
      <c r="GJ147" s="129"/>
      <c r="GT147" s="129"/>
      <c r="HD147" s="129"/>
      <c r="HN147" s="129"/>
      <c r="HX147" s="129"/>
      <c r="IH147" s="129"/>
      <c r="IR147" s="129"/>
      <c r="JB147" s="129"/>
      <c r="JL147" s="129"/>
      <c r="JV147" s="129"/>
      <c r="KF147" s="129"/>
      <c r="KP147" s="129"/>
      <c r="KZ147" s="129"/>
      <c r="LJ147" s="129"/>
      <c r="LT147" s="129"/>
    </row>
    <row xmlns:x14ac="http://schemas.microsoft.com/office/spreadsheetml/2009/9/ac" r="148" s="3" customFormat="true" x14ac:dyDescent="0.25">
      <c r="A148" s="419" t="str">
        <f ca="true">IF(ISBLANK('Data Summary'!A150),"",'Data Summary'!A150)</f>
        <v/>
      </c>
      <c r="B148" s="129"/>
      <c r="L148" s="129"/>
      <c r="V148" s="129"/>
      <c r="AF148" s="129"/>
      <c r="AP148" s="129"/>
      <c r="AZ148" s="129"/>
      <c r="BJ148" s="129"/>
      <c r="BT148" s="129"/>
      <c r="CD148" s="129"/>
      <c r="CN148" s="129"/>
      <c r="CX148" s="129"/>
      <c r="DH148" s="129"/>
      <c r="DR148" s="129"/>
      <c r="DS148" s="129"/>
      <c r="EB148" s="129"/>
      <c r="EL148" s="129"/>
      <c r="EV148" s="129"/>
      <c r="FF148" s="129"/>
      <c r="FP148" s="129"/>
      <c r="FZ148" s="129"/>
      <c r="GJ148" s="129"/>
      <c r="GT148" s="129"/>
      <c r="HD148" s="129"/>
      <c r="HN148" s="129"/>
      <c r="HX148" s="129"/>
      <c r="IH148" s="129"/>
      <c r="IR148" s="129"/>
      <c r="JB148" s="129"/>
      <c r="JL148" s="129"/>
      <c r="JV148" s="129"/>
      <c r="KF148" s="129"/>
      <c r="KP148" s="129"/>
      <c r="KZ148" s="129"/>
      <c r="LJ148" s="129"/>
      <c r="LT148" s="129"/>
    </row>
    <row xmlns:x14ac="http://schemas.microsoft.com/office/spreadsheetml/2009/9/ac" r="149" s="3" customFormat="true" x14ac:dyDescent="0.25">
      <c r="A149" s="419" t="str">
        <f ca="true">IF(ISBLANK('Data Summary'!A151),"",'Data Summary'!A151)</f>
        <v/>
      </c>
      <c r="B149" s="129"/>
      <c r="L149" s="129"/>
      <c r="V149" s="129"/>
      <c r="AF149" s="129"/>
      <c r="AP149" s="129"/>
      <c r="AZ149" s="129"/>
      <c r="BJ149" s="129"/>
      <c r="BT149" s="129"/>
      <c r="CD149" s="129"/>
      <c r="CN149" s="129"/>
      <c r="CX149" s="129"/>
      <c r="DH149" s="129"/>
      <c r="DR149" s="129"/>
      <c r="DS149" s="129"/>
      <c r="EB149" s="129"/>
      <c r="EL149" s="129"/>
      <c r="EV149" s="129"/>
      <c r="FF149" s="129"/>
      <c r="FP149" s="129"/>
      <c r="FZ149" s="129"/>
      <c r="GJ149" s="129"/>
      <c r="GT149" s="129"/>
      <c r="HD149" s="129"/>
      <c r="HN149" s="129"/>
      <c r="HX149" s="129"/>
      <c r="IH149" s="129"/>
      <c r="IR149" s="129"/>
      <c r="JB149" s="129"/>
      <c r="JL149" s="129"/>
      <c r="JV149" s="129"/>
      <c r="KF149" s="129"/>
      <c r="KP149" s="129"/>
      <c r="KZ149" s="129"/>
      <c r="LJ149" s="129"/>
      <c r="LT149" s="129"/>
    </row>
    <row xmlns:x14ac="http://schemas.microsoft.com/office/spreadsheetml/2009/9/ac" r="150" s="3" customFormat="true" x14ac:dyDescent="0.25">
      <c r="A150" s="419" t="str">
        <f ca="true">IF(ISBLANK('Data Summary'!A152),"",'Data Summary'!A152)</f>
        <v/>
      </c>
      <c r="B150" s="129"/>
      <c r="L150" s="129"/>
      <c r="V150" s="129"/>
      <c r="AF150" s="129"/>
      <c r="AP150" s="129"/>
      <c r="AZ150" s="129"/>
      <c r="BJ150" s="129"/>
      <c r="BT150" s="129"/>
      <c r="CD150" s="129"/>
      <c r="CN150" s="129"/>
      <c r="CX150" s="129"/>
      <c r="DH150" s="129"/>
      <c r="DR150" s="129"/>
      <c r="DS150" s="129"/>
      <c r="EB150" s="129"/>
      <c r="EL150" s="129"/>
      <c r="EV150" s="129"/>
      <c r="FF150" s="129"/>
      <c r="FP150" s="129"/>
      <c r="FZ150" s="129"/>
      <c r="GJ150" s="129"/>
      <c r="GT150" s="129"/>
      <c r="HD150" s="129"/>
      <c r="HN150" s="129"/>
      <c r="HX150" s="129"/>
      <c r="IH150" s="129"/>
      <c r="IR150" s="129"/>
      <c r="JB150" s="129"/>
      <c r="JL150" s="129"/>
      <c r="JV150" s="129"/>
      <c r="KF150" s="129"/>
      <c r="KP150" s="129"/>
      <c r="KZ150" s="129"/>
      <c r="LJ150" s="129"/>
      <c r="LT150" s="129"/>
    </row>
    <row xmlns:x14ac="http://schemas.microsoft.com/office/spreadsheetml/2009/9/ac" r="151" s="3" customFormat="true" x14ac:dyDescent="0.25">
      <c r="A151" s="419" t="str">
        <f ca="true">IF(ISBLANK('Data Summary'!A153),"",'Data Summary'!A153)</f>
        <v/>
      </c>
      <c r="B151" s="129"/>
      <c r="L151" s="129"/>
      <c r="V151" s="129"/>
      <c r="AF151" s="129"/>
      <c r="AP151" s="129"/>
      <c r="AZ151" s="129"/>
      <c r="BJ151" s="129"/>
      <c r="BT151" s="129"/>
      <c r="CD151" s="129"/>
      <c r="CN151" s="129"/>
      <c r="CX151" s="129"/>
      <c r="DH151" s="129"/>
      <c r="DR151" s="129"/>
      <c r="DS151" s="129"/>
      <c r="EB151" s="129"/>
      <c r="EL151" s="129"/>
      <c r="EV151" s="129"/>
      <c r="FF151" s="129"/>
      <c r="FP151" s="129"/>
      <c r="FZ151" s="129"/>
      <c r="GJ151" s="129"/>
      <c r="GT151" s="129"/>
      <c r="HD151" s="129"/>
      <c r="HN151" s="129"/>
      <c r="HX151" s="129"/>
      <c r="IH151" s="129"/>
      <c r="IR151" s="129"/>
      <c r="JB151" s="129"/>
      <c r="JL151" s="129"/>
      <c r="JV151" s="129"/>
      <c r="KF151" s="129"/>
      <c r="KP151" s="129"/>
      <c r="KZ151" s="129"/>
      <c r="LJ151" s="129"/>
      <c r="LT151" s="129"/>
    </row>
    <row xmlns:x14ac="http://schemas.microsoft.com/office/spreadsheetml/2009/9/ac" r="152" s="3" customFormat="true" x14ac:dyDescent="0.25">
      <c r="A152" s="415"/>
      <c r="B152" s="129"/>
      <c r="L152" s="129"/>
      <c r="V152" s="129"/>
      <c r="AF152" s="129"/>
      <c r="AP152" s="129"/>
      <c r="AZ152" s="129"/>
      <c r="BJ152" s="129"/>
      <c r="BT152" s="129"/>
      <c r="CD152" s="129"/>
      <c r="CN152" s="129"/>
      <c r="CX152" s="129"/>
      <c r="DH152" s="129"/>
      <c r="DR152" s="129"/>
      <c r="DS152" s="129"/>
      <c r="EB152" s="129"/>
      <c r="EL152" s="129"/>
      <c r="EV152" s="129"/>
      <c r="FF152" s="129"/>
      <c r="FP152" s="129"/>
      <c r="FZ152" s="129"/>
      <c r="GJ152" s="129"/>
      <c r="GT152" s="129"/>
      <c r="HD152" s="129"/>
      <c r="HN152" s="129"/>
      <c r="HX152" s="129"/>
      <c r="IH152" s="129"/>
      <c r="IR152" s="129"/>
      <c r="JB152" s="129"/>
      <c r="JL152" s="129"/>
      <c r="JV152" s="129"/>
      <c r="KF152" s="129"/>
      <c r="KP152" s="129"/>
      <c r="KZ152" s="129"/>
      <c r="LJ152" s="129"/>
      <c r="LT152" s="129"/>
    </row>
    <row xmlns:x14ac="http://schemas.microsoft.com/office/spreadsheetml/2009/9/ac" r="153" s="3" customFormat="true" x14ac:dyDescent="0.25">
      <c r="A153" s="415"/>
      <c r="B153" s="129"/>
      <c r="L153" s="129"/>
      <c r="V153" s="129"/>
      <c r="AF153" s="129"/>
      <c r="AP153" s="129"/>
      <c r="AZ153" s="129"/>
      <c r="BJ153" s="129"/>
      <c r="BT153" s="129"/>
      <c r="CD153" s="129"/>
      <c r="CN153" s="129"/>
      <c r="CX153" s="129"/>
      <c r="DH153" s="129"/>
      <c r="DR153" s="129"/>
      <c r="DS153" s="129"/>
      <c r="EB153" s="129"/>
      <c r="EL153" s="129"/>
      <c r="EV153" s="129"/>
      <c r="FF153" s="129"/>
      <c r="FP153" s="129"/>
      <c r="FZ153" s="129"/>
      <c r="GJ153" s="129"/>
      <c r="GT153" s="129"/>
      <c r="HD153" s="129"/>
      <c r="HN153" s="129"/>
      <c r="HX153" s="129"/>
      <c r="IH153" s="129"/>
      <c r="IR153" s="129"/>
      <c r="JB153" s="129"/>
      <c r="JL153" s="129"/>
      <c r="JV153" s="129"/>
      <c r="KF153" s="129"/>
      <c r="KP153" s="129"/>
      <c r="KZ153" s="129"/>
      <c r="LJ153" s="129"/>
      <c r="LT153" s="129"/>
    </row>
    <row xmlns:x14ac="http://schemas.microsoft.com/office/spreadsheetml/2009/9/ac" r="154" s="3" customFormat="true" x14ac:dyDescent="0.25">
      <c r="A154" s="415"/>
      <c r="B154" s="129"/>
      <c r="L154" s="129"/>
      <c r="V154" s="129"/>
      <c r="AF154" s="129"/>
      <c r="AP154" s="129"/>
      <c r="AZ154" s="129"/>
      <c r="BJ154" s="129"/>
      <c r="BT154" s="129"/>
      <c r="CD154" s="129"/>
      <c r="CN154" s="129"/>
      <c r="CX154" s="129"/>
      <c r="DH154" s="129"/>
      <c r="DR154" s="129"/>
      <c r="DS154" s="129"/>
      <c r="EB154" s="129"/>
      <c r="EL154" s="129"/>
      <c r="EV154" s="129"/>
      <c r="FF154" s="129"/>
      <c r="FP154" s="129"/>
      <c r="FZ154" s="129"/>
      <c r="GJ154" s="129"/>
      <c r="GT154" s="129"/>
      <c r="HD154" s="129"/>
      <c r="HN154" s="129"/>
      <c r="HX154" s="129"/>
      <c r="IH154" s="129"/>
      <c r="IR154" s="129"/>
      <c r="JB154" s="129"/>
      <c r="JL154" s="129"/>
      <c r="JV154" s="129"/>
      <c r="KF154" s="129"/>
      <c r="KP154" s="129"/>
      <c r="KZ154" s="129"/>
      <c r="LJ154" s="129"/>
      <c r="LT154" s="129"/>
    </row>
    <row xmlns:x14ac="http://schemas.microsoft.com/office/spreadsheetml/2009/9/ac" r="155" s="3" customFormat="true" x14ac:dyDescent="0.25">
      <c r="A155" s="415"/>
      <c r="B155" s="129"/>
      <c r="L155" s="129"/>
      <c r="V155" s="129"/>
      <c r="AF155" s="129"/>
      <c r="AP155" s="129"/>
      <c r="AZ155" s="129"/>
      <c r="BJ155" s="129"/>
      <c r="BT155" s="129"/>
      <c r="CD155" s="129"/>
      <c r="CN155" s="129"/>
      <c r="CX155" s="129"/>
      <c r="DH155" s="129"/>
      <c r="DR155" s="129"/>
      <c r="DS155" s="129"/>
      <c r="EB155" s="129"/>
      <c r="EL155" s="129"/>
      <c r="EV155" s="129"/>
      <c r="FF155" s="129"/>
      <c r="FP155" s="129"/>
      <c r="FZ155" s="129"/>
      <c r="GJ155" s="129"/>
      <c r="GT155" s="129"/>
      <c r="HD155" s="129"/>
      <c r="HN155" s="129"/>
      <c r="HX155" s="129"/>
      <c r="IH155" s="129"/>
      <c r="IR155" s="129"/>
      <c r="JB155" s="129"/>
      <c r="JL155" s="129"/>
      <c r="JV155" s="129"/>
      <c r="KF155" s="129"/>
      <c r="KP155" s="129"/>
      <c r="KZ155" s="129"/>
      <c r="LJ155" s="129"/>
      <c r="LT155" s="129"/>
    </row>
    <row xmlns:x14ac="http://schemas.microsoft.com/office/spreadsheetml/2009/9/ac" r="156" s="3" customFormat="true" x14ac:dyDescent="0.25">
      <c r="A156" s="415"/>
      <c r="B156" s="129"/>
      <c r="L156" s="129"/>
      <c r="V156" s="129"/>
      <c r="AF156" s="129"/>
      <c r="AP156" s="129"/>
      <c r="AZ156" s="129"/>
      <c r="BJ156" s="129"/>
      <c r="BT156" s="129"/>
      <c r="CD156" s="129"/>
      <c r="CN156" s="129"/>
      <c r="CX156" s="129"/>
      <c r="DH156" s="129"/>
      <c r="DR156" s="129"/>
      <c r="DS156" s="129"/>
      <c r="EB156" s="129"/>
      <c r="EL156" s="129"/>
      <c r="EV156" s="129"/>
      <c r="FF156" s="129"/>
      <c r="FP156" s="129"/>
      <c r="FZ156" s="129"/>
      <c r="GJ156" s="129"/>
      <c r="GT156" s="129"/>
      <c r="HD156" s="129"/>
      <c r="HN156" s="129"/>
      <c r="HX156" s="129"/>
      <c r="IH156" s="129"/>
      <c r="IR156" s="129"/>
      <c r="JB156" s="129"/>
      <c r="JL156" s="129"/>
      <c r="JV156" s="129"/>
      <c r="KF156" s="129"/>
      <c r="KP156" s="129"/>
      <c r="KZ156" s="129"/>
      <c r="LJ156" s="129"/>
      <c r="LT156" s="129"/>
    </row>
    <row xmlns:x14ac="http://schemas.microsoft.com/office/spreadsheetml/2009/9/ac" r="157" s="3" customFormat="true" x14ac:dyDescent="0.25">
      <c r="A157" s="415"/>
      <c r="B157" s="129"/>
      <c r="L157" s="129"/>
      <c r="V157" s="129"/>
      <c r="AF157" s="129"/>
      <c r="AP157" s="129"/>
      <c r="AZ157" s="129"/>
      <c r="BJ157" s="129"/>
      <c r="BT157" s="129"/>
      <c r="CD157" s="129"/>
      <c r="CN157" s="129"/>
      <c r="CX157" s="129"/>
      <c r="DH157" s="129"/>
      <c r="DR157" s="129"/>
      <c r="DS157" s="129"/>
      <c r="EB157" s="129"/>
      <c r="EL157" s="129"/>
      <c r="EV157" s="129"/>
      <c r="FF157" s="129"/>
      <c r="FP157" s="129"/>
      <c r="FZ157" s="129"/>
      <c r="GJ157" s="129"/>
      <c r="GT157" s="129"/>
      <c r="HD157" s="129"/>
      <c r="HN157" s="129"/>
      <c r="HX157" s="129"/>
      <c r="IH157" s="129"/>
      <c r="IR157" s="129"/>
      <c r="JB157" s="129"/>
      <c r="JL157" s="129"/>
      <c r="JV157" s="129"/>
      <c r="KF157" s="129"/>
      <c r="KP157" s="129"/>
      <c r="KZ157" s="129"/>
      <c r="LJ157" s="129"/>
      <c r="LT157" s="129"/>
    </row>
    <row xmlns:x14ac="http://schemas.microsoft.com/office/spreadsheetml/2009/9/ac" r="158" s="3" customFormat="true" x14ac:dyDescent="0.25">
      <c r="A158" s="415"/>
      <c r="B158" s="129"/>
      <c r="L158" s="129"/>
      <c r="V158" s="129"/>
      <c r="AF158" s="129"/>
      <c r="AP158" s="129"/>
      <c r="AZ158" s="129"/>
      <c r="BJ158" s="129"/>
      <c r="BT158" s="129"/>
      <c r="CD158" s="129"/>
      <c r="CN158" s="129"/>
      <c r="CX158" s="129"/>
      <c r="DH158" s="129"/>
      <c r="DR158" s="129"/>
      <c r="DS158" s="129"/>
      <c r="EB158" s="129"/>
      <c r="EL158" s="129"/>
      <c r="EV158" s="129"/>
      <c r="FF158" s="129"/>
      <c r="FP158" s="129"/>
      <c r="FZ158" s="129"/>
      <c r="GJ158" s="129"/>
      <c r="GT158" s="129"/>
      <c r="HD158" s="129"/>
      <c r="HN158" s="129"/>
      <c r="HX158" s="129"/>
      <c r="IH158" s="129"/>
      <c r="IR158" s="129"/>
      <c r="JB158" s="129"/>
      <c r="JL158" s="129"/>
      <c r="JV158" s="129"/>
      <c r="KF158" s="129"/>
      <c r="KP158" s="129"/>
      <c r="KZ158" s="129"/>
      <c r="LJ158" s="129"/>
      <c r="LT158" s="129"/>
    </row>
    <row xmlns:x14ac="http://schemas.microsoft.com/office/spreadsheetml/2009/9/ac" r="159" s="3" customFormat="true" x14ac:dyDescent="0.25">
      <c r="A159" s="415"/>
      <c r="B159" s="129"/>
      <c r="L159" s="129"/>
      <c r="V159" s="129"/>
      <c r="AF159" s="129"/>
      <c r="AP159" s="129"/>
      <c r="AZ159" s="129"/>
      <c r="BJ159" s="129"/>
      <c r="BT159" s="129"/>
      <c r="CD159" s="129"/>
      <c r="CN159" s="129"/>
      <c r="CX159" s="129"/>
      <c r="DH159" s="129"/>
      <c r="DR159" s="129"/>
      <c r="DS159" s="129"/>
      <c r="EB159" s="129"/>
      <c r="EL159" s="129"/>
      <c r="EV159" s="129"/>
      <c r="FF159" s="129"/>
      <c r="FP159" s="129"/>
      <c r="FZ159" s="129"/>
      <c r="GJ159" s="129"/>
      <c r="GT159" s="129"/>
      <c r="HD159" s="129"/>
      <c r="HN159" s="129"/>
      <c r="HX159" s="129"/>
      <c r="IH159" s="129"/>
      <c r="IR159" s="129"/>
      <c r="JB159" s="129"/>
      <c r="JL159" s="129"/>
      <c r="JV159" s="129"/>
      <c r="KF159" s="129"/>
      <c r="KP159" s="129"/>
      <c r="KZ159" s="129"/>
      <c r="LJ159" s="129"/>
      <c r="LT159" s="129"/>
    </row>
    <row xmlns:x14ac="http://schemas.microsoft.com/office/spreadsheetml/2009/9/ac" r="160" s="3" customFormat="true" x14ac:dyDescent="0.25">
      <c r="A160" s="415"/>
      <c r="B160" s="129"/>
      <c r="L160" s="129"/>
      <c r="V160" s="129"/>
      <c r="AF160" s="129"/>
      <c r="AP160" s="129"/>
      <c r="AZ160" s="129"/>
      <c r="BJ160" s="129"/>
      <c r="BT160" s="129"/>
      <c r="CD160" s="129"/>
      <c r="CN160" s="129"/>
      <c r="CX160" s="129"/>
      <c r="DH160" s="129"/>
      <c r="DR160" s="129"/>
      <c r="DS160" s="129"/>
      <c r="EB160" s="129"/>
      <c r="EL160" s="129"/>
      <c r="EV160" s="129"/>
      <c r="FF160" s="129"/>
      <c r="FP160" s="129"/>
      <c r="FZ160" s="129"/>
      <c r="GJ160" s="129"/>
      <c r="GT160" s="129"/>
      <c r="HD160" s="129"/>
      <c r="HN160" s="129"/>
      <c r="HX160" s="129"/>
      <c r="IH160" s="129"/>
      <c r="IR160" s="129"/>
      <c r="JB160" s="129"/>
      <c r="JL160" s="129"/>
      <c r="JV160" s="129"/>
      <c r="KF160" s="129"/>
      <c r="KP160" s="129"/>
      <c r="KZ160" s="129"/>
      <c r="LJ160" s="129"/>
      <c r="LT160" s="129"/>
    </row>
    <row xmlns:x14ac="http://schemas.microsoft.com/office/spreadsheetml/2009/9/ac" r="161" s="3" customFormat="true" x14ac:dyDescent="0.25">
      <c r="A161" s="415"/>
      <c r="B161" s="129"/>
      <c r="L161" s="129"/>
      <c r="V161" s="129"/>
      <c r="AF161" s="129"/>
      <c r="AP161" s="129"/>
      <c r="AZ161" s="129"/>
      <c r="BJ161" s="129"/>
      <c r="BT161" s="129"/>
      <c r="CD161" s="129"/>
      <c r="CN161" s="129"/>
      <c r="CX161" s="129"/>
      <c r="DH161" s="129"/>
      <c r="DR161" s="129"/>
      <c r="DS161" s="129"/>
      <c r="EB161" s="129"/>
      <c r="EL161" s="129"/>
      <c r="EV161" s="129"/>
      <c r="FF161" s="129"/>
      <c r="FP161" s="129"/>
      <c r="FZ161" s="129"/>
      <c r="GJ161" s="129"/>
      <c r="GT161" s="129"/>
      <c r="HD161" s="129"/>
      <c r="HN161" s="129"/>
      <c r="HX161" s="129"/>
      <c r="IH161" s="129"/>
      <c r="IR161" s="129"/>
      <c r="JB161" s="129"/>
      <c r="JL161" s="129"/>
      <c r="JV161" s="129"/>
      <c r="KF161" s="129"/>
      <c r="KP161" s="129"/>
      <c r="KZ161" s="129"/>
      <c r="LJ161" s="129"/>
      <c r="LT161" s="129"/>
    </row>
    <row xmlns:x14ac="http://schemas.microsoft.com/office/spreadsheetml/2009/9/ac" r="162" s="3" customFormat="true" x14ac:dyDescent="0.25">
      <c r="A162" s="415"/>
      <c r="B162" s="129"/>
      <c r="L162" s="129"/>
      <c r="V162" s="129"/>
      <c r="AF162" s="129"/>
      <c r="AP162" s="129"/>
      <c r="AZ162" s="129"/>
      <c r="BJ162" s="129"/>
      <c r="BT162" s="129"/>
      <c r="CD162" s="129"/>
      <c r="CN162" s="129"/>
      <c r="CX162" s="129"/>
      <c r="DH162" s="129"/>
      <c r="DR162" s="129"/>
      <c r="DS162" s="129"/>
      <c r="EB162" s="129"/>
      <c r="EL162" s="129"/>
      <c r="EV162" s="129"/>
      <c r="FF162" s="129"/>
      <c r="FP162" s="129"/>
      <c r="FZ162" s="129"/>
      <c r="GJ162" s="129"/>
      <c r="GT162" s="129"/>
      <c r="HD162" s="129"/>
      <c r="HN162" s="129"/>
      <c r="HX162" s="129"/>
      <c r="IH162" s="129"/>
      <c r="IR162" s="129"/>
      <c r="JB162" s="129"/>
      <c r="JL162" s="129"/>
      <c r="JV162" s="129"/>
      <c r="KF162" s="129"/>
      <c r="KP162" s="129"/>
      <c r="KZ162" s="129"/>
      <c r="LJ162" s="129"/>
      <c r="LT162" s="129"/>
    </row>
    <row xmlns:x14ac="http://schemas.microsoft.com/office/spreadsheetml/2009/9/ac" r="163" s="3" customFormat="true" x14ac:dyDescent="0.25">
      <c r="A163" s="415"/>
      <c r="B163" s="129"/>
      <c r="L163" s="129"/>
      <c r="V163" s="129"/>
      <c r="AF163" s="129"/>
      <c r="AP163" s="129"/>
      <c r="AZ163" s="129"/>
      <c r="BJ163" s="129"/>
      <c r="BT163" s="129"/>
      <c r="CD163" s="129"/>
      <c r="CN163" s="129"/>
      <c r="CX163" s="129"/>
      <c r="DH163" s="129"/>
      <c r="DR163" s="129"/>
      <c r="DS163" s="129"/>
      <c r="EB163" s="129"/>
      <c r="EL163" s="129"/>
      <c r="EV163" s="129"/>
      <c r="FF163" s="129"/>
      <c r="FP163" s="129"/>
      <c r="FZ163" s="129"/>
      <c r="GJ163" s="129"/>
      <c r="GT163" s="129"/>
      <c r="HD163" s="129"/>
      <c r="HN163" s="129"/>
      <c r="HX163" s="129"/>
      <c r="IH163" s="129"/>
      <c r="IR163" s="129"/>
      <c r="JB163" s="129"/>
      <c r="JL163" s="129"/>
      <c r="JV163" s="129"/>
      <c r="KF163" s="129"/>
      <c r="KP163" s="129"/>
      <c r="KZ163" s="129"/>
      <c r="LJ163" s="129"/>
      <c r="LT163" s="129"/>
    </row>
    <row xmlns:x14ac="http://schemas.microsoft.com/office/spreadsheetml/2009/9/ac" r="164" s="3" customFormat="true" x14ac:dyDescent="0.25">
      <c r="A164" s="415"/>
      <c r="B164" s="129"/>
      <c r="L164" s="129"/>
      <c r="V164" s="129"/>
      <c r="AF164" s="129"/>
      <c r="AP164" s="129"/>
      <c r="AZ164" s="129"/>
      <c r="BJ164" s="129"/>
      <c r="BT164" s="129"/>
      <c r="CD164" s="129"/>
      <c r="CN164" s="129"/>
      <c r="CX164" s="129"/>
      <c r="DH164" s="129"/>
      <c r="DR164" s="129"/>
      <c r="DS164" s="129"/>
      <c r="EB164" s="129"/>
      <c r="EL164" s="129"/>
      <c r="EV164" s="129"/>
      <c r="FF164" s="129"/>
      <c r="FP164" s="129"/>
      <c r="FZ164" s="129"/>
      <c r="GJ164" s="129"/>
      <c r="GT164" s="129"/>
      <c r="HD164" s="129"/>
      <c r="HN164" s="129"/>
      <c r="HX164" s="129"/>
      <c r="IH164" s="129"/>
      <c r="IR164" s="129"/>
      <c r="JB164" s="129"/>
      <c r="JL164" s="129"/>
      <c r="JV164" s="129"/>
      <c r="KF164" s="129"/>
      <c r="KP164" s="129"/>
      <c r="KZ164" s="129"/>
      <c r="LJ164" s="129"/>
      <c r="LT164" s="129"/>
    </row>
    <row xmlns:x14ac="http://schemas.microsoft.com/office/spreadsheetml/2009/9/ac" r="165" s="3" customFormat="true" x14ac:dyDescent="0.25">
      <c r="A165" s="415"/>
      <c r="B165" s="129"/>
      <c r="L165" s="129"/>
      <c r="V165" s="129"/>
      <c r="AF165" s="129"/>
      <c r="AP165" s="129"/>
      <c r="AZ165" s="129"/>
      <c r="BJ165" s="129"/>
      <c r="BT165" s="129"/>
      <c r="CD165" s="129"/>
      <c r="CN165" s="129"/>
      <c r="CX165" s="129"/>
      <c r="DH165" s="129"/>
      <c r="DR165" s="129"/>
      <c r="DS165" s="129"/>
      <c r="EB165" s="129"/>
      <c r="EL165" s="129"/>
      <c r="EV165" s="129"/>
      <c r="FF165" s="129"/>
      <c r="FP165" s="129"/>
      <c r="FZ165" s="129"/>
      <c r="GJ165" s="129"/>
      <c r="GT165" s="129"/>
      <c r="HD165" s="129"/>
      <c r="HN165" s="129"/>
      <c r="HX165" s="129"/>
      <c r="IH165" s="129"/>
      <c r="IR165" s="129"/>
      <c r="JB165" s="129"/>
      <c r="JL165" s="129"/>
      <c r="JV165" s="129"/>
      <c r="KF165" s="129"/>
      <c r="KP165" s="129"/>
      <c r="KZ165" s="129"/>
      <c r="LJ165" s="129"/>
      <c r="LT165" s="129"/>
    </row>
    <row xmlns:x14ac="http://schemas.microsoft.com/office/spreadsheetml/2009/9/ac" r="166" s="3" customFormat="true" x14ac:dyDescent="0.25">
      <c r="A166" s="415"/>
      <c r="B166" s="129"/>
      <c r="L166" s="129"/>
      <c r="V166" s="129"/>
      <c r="AF166" s="129"/>
      <c r="AP166" s="129"/>
      <c r="AZ166" s="129"/>
      <c r="BJ166" s="129"/>
      <c r="BT166" s="129"/>
      <c r="CD166" s="129"/>
      <c r="CN166" s="129"/>
      <c r="CX166" s="129"/>
      <c r="DH166" s="129"/>
      <c r="DR166" s="129"/>
      <c r="DS166" s="129"/>
      <c r="EB166" s="129"/>
      <c r="EL166" s="129"/>
      <c r="EV166" s="129"/>
      <c r="FF166" s="129"/>
      <c r="FP166" s="129"/>
      <c r="FZ166" s="129"/>
      <c r="GJ166" s="129"/>
      <c r="GT166" s="129"/>
      <c r="HD166" s="129"/>
      <c r="HN166" s="129"/>
      <c r="HX166" s="129"/>
      <c r="IH166" s="129"/>
      <c r="IR166" s="129"/>
      <c r="JB166" s="129"/>
      <c r="JL166" s="129"/>
      <c r="JV166" s="129"/>
      <c r="KF166" s="129"/>
      <c r="KP166" s="129"/>
      <c r="KZ166" s="129"/>
      <c r="LJ166" s="129"/>
      <c r="LT166" s="129"/>
    </row>
    <row xmlns:x14ac="http://schemas.microsoft.com/office/spreadsheetml/2009/9/ac" r="167" s="3" customFormat="true" x14ac:dyDescent="0.25">
      <c r="A167" s="415"/>
      <c r="B167" s="129"/>
      <c r="L167" s="129"/>
      <c r="V167" s="129"/>
      <c r="AF167" s="129"/>
      <c r="AP167" s="129"/>
      <c r="AZ167" s="129"/>
      <c r="BJ167" s="129"/>
      <c r="BT167" s="129"/>
      <c r="CD167" s="129"/>
      <c r="CN167" s="129"/>
      <c r="CX167" s="129"/>
      <c r="DH167" s="129"/>
      <c r="DR167" s="129"/>
      <c r="DS167" s="129"/>
      <c r="EB167" s="129"/>
      <c r="EL167" s="129"/>
      <c r="EV167" s="129"/>
      <c r="FF167" s="129"/>
      <c r="FP167" s="129"/>
      <c r="FZ167" s="129"/>
      <c r="GJ167" s="129"/>
      <c r="GT167" s="129"/>
      <c r="HD167" s="129"/>
      <c r="HN167" s="129"/>
      <c r="HX167" s="129"/>
      <c r="IH167" s="129"/>
      <c r="IR167" s="129"/>
      <c r="JB167" s="129"/>
      <c r="JL167" s="129"/>
      <c r="JV167" s="129"/>
      <c r="KF167" s="129"/>
      <c r="KP167" s="129"/>
      <c r="KZ167" s="129"/>
      <c r="LJ167" s="129"/>
      <c r="LT167" s="129"/>
    </row>
    <row xmlns:x14ac="http://schemas.microsoft.com/office/spreadsheetml/2009/9/ac" r="168" s="3" customFormat="true" x14ac:dyDescent="0.25">
      <c r="A168" s="415"/>
      <c r="B168" s="129"/>
      <c r="L168" s="129"/>
      <c r="V168" s="129"/>
      <c r="AF168" s="129"/>
      <c r="AP168" s="129"/>
      <c r="AZ168" s="129"/>
      <c r="BJ168" s="129"/>
      <c r="BT168" s="129"/>
      <c r="CD168" s="129"/>
      <c r="CN168" s="129"/>
      <c r="CX168" s="129"/>
      <c r="DH168" s="129"/>
      <c r="DR168" s="129"/>
      <c r="DS168" s="129"/>
      <c r="EB168" s="129"/>
      <c r="EL168" s="129"/>
      <c r="EV168" s="129"/>
      <c r="FF168" s="129"/>
      <c r="FP168" s="129"/>
      <c r="FZ168" s="129"/>
      <c r="GJ168" s="129"/>
      <c r="GT168" s="129"/>
      <c r="HD168" s="129"/>
      <c r="HN168" s="129"/>
      <c r="HX168" s="129"/>
      <c r="IH168" s="129"/>
      <c r="IR168" s="129"/>
      <c r="JB168" s="129"/>
      <c r="JL168" s="129"/>
      <c r="JV168" s="129"/>
      <c r="KF168" s="129"/>
      <c r="KP168" s="129"/>
      <c r="KZ168" s="129"/>
      <c r="LJ168" s="129"/>
      <c r="LT168" s="129"/>
    </row>
    <row xmlns:x14ac="http://schemas.microsoft.com/office/spreadsheetml/2009/9/ac" r="169" s="3" customFormat="true" x14ac:dyDescent="0.25">
      <c r="A169" s="415"/>
      <c r="B169" s="129"/>
      <c r="L169" s="129"/>
      <c r="V169" s="129"/>
      <c r="AF169" s="129"/>
      <c r="AP169" s="129"/>
      <c r="AZ169" s="129"/>
      <c r="BJ169" s="129"/>
      <c r="BT169" s="129"/>
      <c r="CD169" s="129"/>
      <c r="CN169" s="129"/>
      <c r="CX169" s="129"/>
      <c r="DH169" s="129"/>
      <c r="DR169" s="129"/>
      <c r="DS169" s="129"/>
      <c r="EB169" s="129"/>
      <c r="EL169" s="129"/>
      <c r="EV169" s="129"/>
      <c r="FF169" s="129"/>
      <c r="FP169" s="129"/>
      <c r="FZ169" s="129"/>
      <c r="GJ169" s="129"/>
      <c r="GT169" s="129"/>
      <c r="HD169" s="129"/>
      <c r="HN169" s="129"/>
      <c r="HX169" s="129"/>
      <c r="IH169" s="129"/>
      <c r="IR169" s="129"/>
      <c r="JB169" s="129"/>
      <c r="JL169" s="129"/>
      <c r="JV169" s="129"/>
      <c r="KF169" s="129"/>
      <c r="KP169" s="129"/>
      <c r="KZ169" s="129"/>
      <c r="LJ169" s="129"/>
      <c r="LT169" s="129"/>
    </row>
    <row xmlns:x14ac="http://schemas.microsoft.com/office/spreadsheetml/2009/9/ac" r="170" s="3" customFormat="true" x14ac:dyDescent="0.25">
      <c r="A170" s="415"/>
      <c r="B170" s="129"/>
      <c r="L170" s="129"/>
      <c r="V170" s="129"/>
      <c r="AF170" s="129"/>
      <c r="AP170" s="129"/>
      <c r="AZ170" s="129"/>
      <c r="BJ170" s="129"/>
      <c r="BT170" s="129"/>
      <c r="CD170" s="129"/>
      <c r="CN170" s="129"/>
      <c r="CX170" s="129"/>
      <c r="DH170" s="129"/>
      <c r="DR170" s="129"/>
      <c r="DS170" s="129"/>
      <c r="EB170" s="129"/>
      <c r="EL170" s="129"/>
      <c r="EV170" s="129"/>
      <c r="FF170" s="129"/>
      <c r="FP170" s="129"/>
      <c r="FZ170" s="129"/>
      <c r="GJ170" s="129"/>
      <c r="GT170" s="129"/>
      <c r="HD170" s="129"/>
      <c r="HN170" s="129"/>
      <c r="HX170" s="129"/>
      <c r="IH170" s="129"/>
      <c r="IR170" s="129"/>
      <c r="JB170" s="129"/>
      <c r="JL170" s="129"/>
      <c r="JV170" s="129"/>
      <c r="KF170" s="129"/>
      <c r="KP170" s="129"/>
      <c r="KZ170" s="129"/>
      <c r="LJ170" s="129"/>
      <c r="LT170" s="129"/>
    </row>
    <row xmlns:x14ac="http://schemas.microsoft.com/office/spreadsheetml/2009/9/ac" r="171" s="3" customFormat="true" x14ac:dyDescent="0.25">
      <c r="A171" s="415"/>
      <c r="B171" s="129"/>
      <c r="L171" s="129"/>
      <c r="V171" s="129"/>
      <c r="AF171" s="129"/>
      <c r="AP171" s="129"/>
      <c r="AZ171" s="129"/>
      <c r="BJ171" s="129"/>
      <c r="BT171" s="129"/>
      <c r="CD171" s="129"/>
      <c r="CN171" s="129"/>
      <c r="CX171" s="129"/>
      <c r="DH171" s="129"/>
      <c r="DR171" s="129"/>
      <c r="DS171" s="129"/>
      <c r="EB171" s="129"/>
      <c r="EL171" s="129"/>
      <c r="EV171" s="129"/>
      <c r="FF171" s="129"/>
      <c r="FP171" s="129"/>
      <c r="FZ171" s="129"/>
      <c r="GJ171" s="129"/>
      <c r="GT171" s="129"/>
      <c r="HD171" s="129"/>
      <c r="HN171" s="129"/>
      <c r="HX171" s="129"/>
      <c r="IH171" s="129"/>
      <c r="IR171" s="129"/>
      <c r="JB171" s="129"/>
      <c r="JL171" s="129"/>
      <c r="JV171" s="129"/>
      <c r="KF171" s="129"/>
      <c r="KP171" s="129"/>
      <c r="KZ171" s="129"/>
      <c r="LJ171" s="129"/>
      <c r="LT171" s="129"/>
    </row>
    <row xmlns:x14ac="http://schemas.microsoft.com/office/spreadsheetml/2009/9/ac" r="172" s="3" customFormat="true" x14ac:dyDescent="0.25">
      <c r="A172" s="415"/>
      <c r="B172" s="129"/>
      <c r="L172" s="129"/>
      <c r="V172" s="129"/>
      <c r="AF172" s="129"/>
      <c r="AP172" s="129"/>
      <c r="AZ172" s="129"/>
      <c r="BJ172" s="129"/>
      <c r="BT172" s="129"/>
      <c r="CD172" s="129"/>
      <c r="CN172" s="129"/>
      <c r="CX172" s="129"/>
      <c r="DH172" s="129"/>
      <c r="DR172" s="129"/>
      <c r="DS172" s="129"/>
      <c r="EB172" s="129"/>
      <c r="EL172" s="129"/>
      <c r="EV172" s="129"/>
      <c r="FF172" s="129"/>
      <c r="FP172" s="129"/>
      <c r="FZ172" s="129"/>
      <c r="GJ172" s="129"/>
      <c r="GT172" s="129"/>
      <c r="HD172" s="129"/>
      <c r="HN172" s="129"/>
      <c r="HX172" s="129"/>
      <c r="IH172" s="129"/>
      <c r="IR172" s="129"/>
      <c r="JB172" s="129"/>
      <c r="JL172" s="129"/>
      <c r="JV172" s="129"/>
      <c r="KF172" s="129"/>
      <c r="KP172" s="129"/>
      <c r="KZ172" s="129"/>
      <c r="LJ172" s="129"/>
      <c r="LT172" s="129"/>
    </row>
    <row xmlns:x14ac="http://schemas.microsoft.com/office/spreadsheetml/2009/9/ac" r="173" s="3" customFormat="true" x14ac:dyDescent="0.25">
      <c r="A173" s="415"/>
      <c r="B173" s="129"/>
      <c r="L173" s="129"/>
      <c r="V173" s="129"/>
      <c r="AF173" s="129"/>
      <c r="AP173" s="129"/>
      <c r="AZ173" s="129"/>
      <c r="BJ173" s="129"/>
      <c r="BT173" s="129"/>
      <c r="CD173" s="129"/>
      <c r="CN173" s="129"/>
      <c r="CX173" s="129"/>
      <c r="DH173" s="129"/>
      <c r="DR173" s="129"/>
      <c r="DS173" s="129"/>
      <c r="EB173" s="129"/>
      <c r="EL173" s="129"/>
      <c r="EV173" s="129"/>
      <c r="FF173" s="129"/>
      <c r="FP173" s="129"/>
      <c r="FZ173" s="129"/>
      <c r="GJ173" s="129"/>
      <c r="GT173" s="129"/>
      <c r="HD173" s="129"/>
      <c r="HN173" s="129"/>
      <c r="HX173" s="129"/>
      <c r="IH173" s="129"/>
      <c r="IR173" s="129"/>
      <c r="JB173" s="129"/>
      <c r="JL173" s="129"/>
      <c r="JV173" s="129"/>
      <c r="KF173" s="129"/>
      <c r="KP173" s="129"/>
      <c r="KZ173" s="129"/>
      <c r="LJ173" s="129"/>
      <c r="LT173" s="129"/>
    </row>
    <row xmlns:x14ac="http://schemas.microsoft.com/office/spreadsheetml/2009/9/ac" r="174" s="3" customFormat="true" x14ac:dyDescent="0.25">
      <c r="A174" s="415"/>
      <c r="B174" s="129"/>
      <c r="L174" s="129"/>
      <c r="V174" s="129"/>
      <c r="AF174" s="129"/>
      <c r="AP174" s="129"/>
      <c r="AZ174" s="129"/>
      <c r="BJ174" s="129"/>
      <c r="BT174" s="129"/>
      <c r="CD174" s="129"/>
      <c r="CN174" s="129"/>
      <c r="CX174" s="129"/>
      <c r="DH174" s="129"/>
      <c r="DR174" s="129"/>
      <c r="DS174" s="129"/>
      <c r="EB174" s="129"/>
      <c r="EL174" s="129"/>
      <c r="EV174" s="129"/>
      <c r="FF174" s="129"/>
      <c r="FP174" s="129"/>
      <c r="FZ174" s="129"/>
      <c r="GJ174" s="129"/>
      <c r="GT174" s="129"/>
      <c r="HD174" s="129"/>
      <c r="HN174" s="129"/>
      <c r="HX174" s="129"/>
      <c r="IH174" s="129"/>
      <c r="IR174" s="129"/>
      <c r="JB174" s="129"/>
      <c r="JL174" s="129"/>
      <c r="JV174" s="129"/>
      <c r="KF174" s="129"/>
      <c r="KP174" s="129"/>
      <c r="KZ174" s="129"/>
      <c r="LJ174" s="129"/>
      <c r="LT174" s="129"/>
    </row>
    <row xmlns:x14ac="http://schemas.microsoft.com/office/spreadsheetml/2009/9/ac" r="175" s="3" customFormat="true" x14ac:dyDescent="0.25">
      <c r="A175" s="415"/>
      <c r="B175" s="129"/>
      <c r="L175" s="129"/>
      <c r="V175" s="129"/>
      <c r="AF175" s="129"/>
      <c r="AP175" s="129"/>
      <c r="AZ175" s="129"/>
      <c r="BJ175" s="129"/>
      <c r="BT175" s="129"/>
      <c r="CD175" s="129"/>
      <c r="CN175" s="129"/>
      <c r="CX175" s="129"/>
      <c r="DH175" s="129"/>
      <c r="DR175" s="129"/>
      <c r="DS175" s="129"/>
      <c r="EB175" s="129"/>
      <c r="EL175" s="129"/>
      <c r="EV175" s="129"/>
      <c r="FF175" s="129"/>
      <c r="FP175" s="129"/>
      <c r="FZ175" s="129"/>
      <c r="GJ175" s="129"/>
      <c r="GT175" s="129"/>
      <c r="HD175" s="129"/>
      <c r="HN175" s="129"/>
      <c r="HX175" s="129"/>
      <c r="IH175" s="129"/>
      <c r="IR175" s="129"/>
      <c r="JB175" s="129"/>
      <c r="JL175" s="129"/>
      <c r="JV175" s="129"/>
      <c r="KF175" s="129"/>
      <c r="KP175" s="129"/>
      <c r="KZ175" s="129"/>
      <c r="LJ175" s="129"/>
      <c r="LT175" s="129"/>
    </row>
    <row xmlns:x14ac="http://schemas.microsoft.com/office/spreadsheetml/2009/9/ac" r="176" s="3" customFormat="true" x14ac:dyDescent="0.25">
      <c r="A176" s="415"/>
      <c r="B176" s="129"/>
      <c r="L176" s="129"/>
      <c r="V176" s="129"/>
      <c r="AF176" s="129"/>
      <c r="AP176" s="129"/>
      <c r="AZ176" s="129"/>
      <c r="BJ176" s="129"/>
      <c r="BT176" s="129"/>
      <c r="CD176" s="129"/>
      <c r="CN176" s="129"/>
      <c r="CX176" s="129"/>
      <c r="DH176" s="129"/>
      <c r="DR176" s="129"/>
      <c r="DS176" s="129"/>
      <c r="EB176" s="129"/>
      <c r="EL176" s="129"/>
      <c r="EV176" s="129"/>
      <c r="FF176" s="129"/>
      <c r="FP176" s="129"/>
      <c r="FZ176" s="129"/>
      <c r="GJ176" s="129"/>
      <c r="GT176" s="129"/>
      <c r="HD176" s="129"/>
      <c r="HN176" s="129"/>
      <c r="HX176" s="129"/>
      <c r="IH176" s="129"/>
      <c r="IR176" s="129"/>
      <c r="JB176" s="129"/>
      <c r="JL176" s="129"/>
      <c r="JV176" s="129"/>
      <c r="KF176" s="129"/>
      <c r="KP176" s="129"/>
      <c r="KZ176" s="129"/>
      <c r="LJ176" s="129"/>
      <c r="LT176" s="129"/>
    </row>
    <row xmlns:x14ac="http://schemas.microsoft.com/office/spreadsheetml/2009/9/ac" r="177" s="3" customFormat="true" x14ac:dyDescent="0.25">
      <c r="A177" s="415"/>
      <c r="B177" s="129"/>
      <c r="L177" s="129"/>
      <c r="V177" s="129"/>
      <c r="AF177" s="129"/>
      <c r="AP177" s="129"/>
      <c r="AZ177" s="129"/>
      <c r="BJ177" s="129"/>
      <c r="BT177" s="129"/>
      <c r="CD177" s="129"/>
      <c r="CN177" s="129"/>
      <c r="CX177" s="129"/>
      <c r="DH177" s="129"/>
      <c r="DR177" s="129"/>
      <c r="DS177" s="129"/>
      <c r="EB177" s="129"/>
      <c r="EL177" s="129"/>
      <c r="EV177" s="129"/>
      <c r="FF177" s="129"/>
      <c r="FP177" s="129"/>
      <c r="FZ177" s="129"/>
      <c r="GJ177" s="129"/>
      <c r="GT177" s="129"/>
      <c r="HD177" s="129"/>
      <c r="HN177" s="129"/>
      <c r="HX177" s="129"/>
      <c r="IH177" s="129"/>
      <c r="IR177" s="129"/>
      <c r="JB177" s="129"/>
      <c r="JL177" s="129"/>
      <c r="JV177" s="129"/>
      <c r="KF177" s="129"/>
      <c r="KP177" s="129"/>
      <c r="KZ177" s="129"/>
      <c r="LJ177" s="129"/>
      <c r="LT177" s="129"/>
    </row>
    <row xmlns:x14ac="http://schemas.microsoft.com/office/spreadsheetml/2009/9/ac" r="178" s="3" customFormat="true" x14ac:dyDescent="0.25">
      <c r="A178" s="415"/>
      <c r="B178" s="129"/>
      <c r="L178" s="129"/>
      <c r="V178" s="129"/>
      <c r="AF178" s="129"/>
      <c r="AP178" s="129"/>
      <c r="AZ178" s="129"/>
      <c r="BJ178" s="129"/>
      <c r="BT178" s="129"/>
      <c r="CD178" s="129"/>
      <c r="CN178" s="129"/>
      <c r="CX178" s="129"/>
      <c r="DH178" s="129"/>
      <c r="DR178" s="129"/>
      <c r="DS178" s="129"/>
      <c r="EB178" s="129"/>
      <c r="EL178" s="129"/>
      <c r="EV178" s="129"/>
      <c r="FF178" s="129"/>
      <c r="FP178" s="129"/>
      <c r="FZ178" s="129"/>
      <c r="GJ178" s="129"/>
      <c r="GT178" s="129"/>
      <c r="HD178" s="129"/>
      <c r="HN178" s="129"/>
      <c r="HX178" s="129"/>
      <c r="IH178" s="129"/>
      <c r="IR178" s="129"/>
      <c r="JB178" s="129"/>
      <c r="JL178" s="129"/>
      <c r="JV178" s="129"/>
      <c r="KF178" s="129"/>
      <c r="KP178" s="129"/>
      <c r="KZ178" s="129"/>
      <c r="LJ178" s="129"/>
      <c r="LT178" s="129"/>
    </row>
    <row xmlns:x14ac="http://schemas.microsoft.com/office/spreadsheetml/2009/9/ac" r="179" s="3" customFormat="true" x14ac:dyDescent="0.25">
      <c r="A179" s="415"/>
      <c r="B179" s="129"/>
      <c r="L179" s="129"/>
      <c r="V179" s="129"/>
      <c r="AF179" s="129"/>
      <c r="AP179" s="129"/>
      <c r="AZ179" s="129"/>
      <c r="BJ179" s="129"/>
      <c r="BT179" s="129"/>
      <c r="CD179" s="129"/>
      <c r="CN179" s="129"/>
      <c r="CX179" s="129"/>
      <c r="DH179" s="129"/>
      <c r="DR179" s="129"/>
      <c r="DS179" s="129"/>
      <c r="EB179" s="129"/>
      <c r="EL179" s="129"/>
      <c r="EV179" s="129"/>
      <c r="FF179" s="129"/>
      <c r="FP179" s="129"/>
      <c r="FZ179" s="129"/>
      <c r="GJ179" s="129"/>
      <c r="GT179" s="129"/>
      <c r="HD179" s="129"/>
      <c r="HN179" s="129"/>
      <c r="HX179" s="129"/>
      <c r="IH179" s="129"/>
      <c r="IR179" s="129"/>
      <c r="JB179" s="129"/>
      <c r="JL179" s="129"/>
      <c r="JV179" s="129"/>
      <c r="KF179" s="129"/>
      <c r="KP179" s="129"/>
      <c r="KZ179" s="129"/>
      <c r="LJ179" s="129"/>
      <c r="LT179" s="129"/>
    </row>
    <row xmlns:x14ac="http://schemas.microsoft.com/office/spreadsheetml/2009/9/ac" r="180" s="3" customFormat="true" x14ac:dyDescent="0.25">
      <c r="A180" s="415"/>
      <c r="B180" s="129"/>
      <c r="L180" s="129"/>
      <c r="V180" s="129"/>
      <c r="AF180" s="129"/>
      <c r="AP180" s="129"/>
      <c r="AZ180" s="129"/>
      <c r="BJ180" s="129"/>
      <c r="BT180" s="129"/>
      <c r="CD180" s="129"/>
      <c r="CN180" s="129"/>
      <c r="CX180" s="129"/>
      <c r="DH180" s="129"/>
      <c r="DR180" s="129"/>
      <c r="DS180" s="129"/>
      <c r="EB180" s="129"/>
      <c r="EL180" s="129"/>
      <c r="EV180" s="129"/>
      <c r="FF180" s="129"/>
      <c r="FP180" s="129"/>
      <c r="FZ180" s="129"/>
      <c r="GJ180" s="129"/>
      <c r="GT180" s="129"/>
      <c r="HD180" s="129"/>
      <c r="HN180" s="129"/>
      <c r="HX180" s="129"/>
      <c r="IH180" s="129"/>
      <c r="IR180" s="129"/>
      <c r="JB180" s="129"/>
      <c r="JL180" s="129"/>
      <c r="JV180" s="129"/>
      <c r="KF180" s="129"/>
      <c r="KP180" s="129"/>
      <c r="KZ180" s="129"/>
      <c r="LJ180" s="129"/>
      <c r="LT180" s="129"/>
    </row>
    <row xmlns:x14ac="http://schemas.microsoft.com/office/spreadsheetml/2009/9/ac" r="181" s="3" customFormat="true" x14ac:dyDescent="0.25">
      <c r="A181" s="415"/>
      <c r="B181" s="129"/>
      <c r="L181" s="129"/>
      <c r="V181" s="129"/>
      <c r="AF181" s="129"/>
      <c r="AP181" s="129"/>
      <c r="AZ181" s="129"/>
      <c r="BJ181" s="129"/>
      <c r="BT181" s="129"/>
      <c r="CD181" s="129"/>
      <c r="CN181" s="129"/>
      <c r="CX181" s="129"/>
      <c r="DH181" s="129"/>
      <c r="DR181" s="129"/>
      <c r="DS181" s="129"/>
      <c r="EB181" s="129"/>
      <c r="EL181" s="129"/>
      <c r="EV181" s="129"/>
      <c r="FF181" s="129"/>
      <c r="FP181" s="129"/>
      <c r="FZ181" s="129"/>
      <c r="GJ181" s="129"/>
      <c r="GT181" s="129"/>
      <c r="HD181" s="129"/>
      <c r="HN181" s="129"/>
      <c r="HX181" s="129"/>
      <c r="IH181" s="129"/>
      <c r="IR181" s="129"/>
      <c r="JB181" s="129"/>
      <c r="JL181" s="129"/>
      <c r="JV181" s="129"/>
      <c r="KF181" s="129"/>
      <c r="KP181" s="129"/>
      <c r="KZ181" s="129"/>
      <c r="LJ181" s="129"/>
      <c r="LT181" s="129"/>
    </row>
    <row xmlns:x14ac="http://schemas.microsoft.com/office/spreadsheetml/2009/9/ac" r="182" s="3" customFormat="true" x14ac:dyDescent="0.25">
      <c r="A182" s="415"/>
      <c r="B182" s="129"/>
      <c r="L182" s="129"/>
      <c r="V182" s="129"/>
      <c r="AF182" s="129"/>
      <c r="AP182" s="129"/>
      <c r="AZ182" s="129"/>
      <c r="BJ182" s="129"/>
      <c r="BT182" s="129"/>
      <c r="CD182" s="129"/>
      <c r="CN182" s="129"/>
      <c r="CX182" s="129"/>
      <c r="DH182" s="129"/>
      <c r="DR182" s="129"/>
      <c r="DS182" s="129"/>
      <c r="EB182" s="129"/>
      <c r="EL182" s="129"/>
      <c r="EV182" s="129"/>
      <c r="FF182" s="129"/>
      <c r="FP182" s="129"/>
      <c r="FZ182" s="129"/>
      <c r="GJ182" s="129"/>
      <c r="GT182" s="129"/>
      <c r="HD182" s="129"/>
      <c r="HN182" s="129"/>
      <c r="HX182" s="129"/>
      <c r="IH182" s="129"/>
      <c r="IR182" s="129"/>
      <c r="JB182" s="129"/>
      <c r="JL182" s="129"/>
      <c r="JV182" s="129"/>
      <c r="KF182" s="129"/>
      <c r="KP182" s="129"/>
      <c r="KZ182" s="129"/>
      <c r="LJ182" s="129"/>
      <c r="LT182" s="129"/>
    </row>
    <row xmlns:x14ac="http://schemas.microsoft.com/office/spreadsheetml/2009/9/ac" r="183" s="3" customFormat="true" x14ac:dyDescent="0.25">
      <c r="A183" s="415"/>
      <c r="B183" s="129"/>
      <c r="L183" s="129"/>
      <c r="V183" s="129"/>
      <c r="AF183" s="129"/>
      <c r="AP183" s="129"/>
      <c r="AZ183" s="129"/>
      <c r="BJ183" s="129"/>
      <c r="BT183" s="129"/>
      <c r="CD183" s="129"/>
      <c r="CN183" s="129"/>
      <c r="CX183" s="129"/>
      <c r="DH183" s="129"/>
      <c r="DR183" s="129"/>
      <c r="DS183" s="129"/>
      <c r="EB183" s="129"/>
      <c r="EL183" s="129"/>
      <c r="EV183" s="129"/>
      <c r="FF183" s="129"/>
      <c r="FP183" s="129"/>
      <c r="FZ183" s="129"/>
      <c r="GJ183" s="129"/>
      <c r="GT183" s="129"/>
      <c r="HD183" s="129"/>
      <c r="HN183" s="129"/>
      <c r="HX183" s="129"/>
      <c r="IH183" s="129"/>
      <c r="IR183" s="129"/>
      <c r="JB183" s="129"/>
      <c r="JL183" s="129"/>
      <c r="JV183" s="129"/>
      <c r="KF183" s="129"/>
      <c r="KP183" s="129"/>
      <c r="KZ183" s="129"/>
      <c r="LJ183" s="129"/>
      <c r="LT183" s="129"/>
    </row>
    <row xmlns:x14ac="http://schemas.microsoft.com/office/spreadsheetml/2009/9/ac" r="184" s="3" customFormat="true" x14ac:dyDescent="0.25">
      <c r="A184" s="415"/>
      <c r="B184" s="129"/>
      <c r="L184" s="129"/>
      <c r="V184" s="129"/>
      <c r="AF184" s="129"/>
      <c r="AP184" s="129"/>
      <c r="AZ184" s="129"/>
      <c r="BJ184" s="129"/>
      <c r="BT184" s="129"/>
      <c r="CD184" s="129"/>
      <c r="CN184" s="129"/>
      <c r="CX184" s="129"/>
      <c r="DH184" s="129"/>
      <c r="DR184" s="129"/>
      <c r="DS184" s="129"/>
      <c r="EB184" s="129"/>
      <c r="EL184" s="129"/>
      <c r="EV184" s="129"/>
      <c r="FF184" s="129"/>
      <c r="FP184" s="129"/>
      <c r="FZ184" s="129"/>
      <c r="GJ184" s="129"/>
      <c r="GT184" s="129"/>
      <c r="HD184" s="129"/>
      <c r="HN184" s="129"/>
      <c r="HX184" s="129"/>
      <c r="IH184" s="129"/>
      <c r="IR184" s="129"/>
      <c r="JB184" s="129"/>
      <c r="JL184" s="129"/>
      <c r="JV184" s="129"/>
      <c r="KF184" s="129"/>
      <c r="KP184" s="129"/>
      <c r="KZ184" s="129"/>
      <c r="LJ184" s="129"/>
      <c r="LT184" s="129"/>
    </row>
    <row xmlns:x14ac="http://schemas.microsoft.com/office/spreadsheetml/2009/9/ac" r="185" s="3" customFormat="true" x14ac:dyDescent="0.25">
      <c r="A185" s="415"/>
      <c r="B185" s="129"/>
      <c r="L185" s="129"/>
      <c r="V185" s="129"/>
      <c r="AF185" s="129"/>
      <c r="AP185" s="129"/>
      <c r="AZ185" s="129"/>
      <c r="BJ185" s="129"/>
      <c r="BT185" s="129"/>
      <c r="CD185" s="129"/>
      <c r="CN185" s="129"/>
      <c r="CX185" s="129"/>
      <c r="DH185" s="129"/>
      <c r="DR185" s="129"/>
      <c r="DS185" s="129"/>
      <c r="EB185" s="129"/>
      <c r="EL185" s="129"/>
      <c r="EV185" s="129"/>
      <c r="FF185" s="129"/>
      <c r="FP185" s="129"/>
      <c r="FZ185" s="129"/>
      <c r="GJ185" s="129"/>
      <c r="GT185" s="129"/>
      <c r="HD185" s="129"/>
      <c r="HN185" s="129"/>
      <c r="HX185" s="129"/>
      <c r="IH185" s="129"/>
      <c r="IR185" s="129"/>
      <c r="JB185" s="129"/>
      <c r="JL185" s="129"/>
      <c r="JV185" s="129"/>
      <c r="KF185" s="129"/>
      <c r="KP185" s="129"/>
      <c r="KZ185" s="129"/>
      <c r="LJ185" s="129"/>
      <c r="LT185" s="129"/>
    </row>
    <row xmlns:x14ac="http://schemas.microsoft.com/office/spreadsheetml/2009/9/ac" r="186" s="3" customFormat="true" x14ac:dyDescent="0.25">
      <c r="A186" s="415"/>
      <c r="B186" s="129"/>
      <c r="L186" s="129"/>
      <c r="V186" s="129"/>
      <c r="AF186" s="129"/>
      <c r="AP186" s="129"/>
      <c r="AZ186" s="129"/>
      <c r="BJ186" s="129"/>
      <c r="BT186" s="129"/>
      <c r="CD186" s="129"/>
      <c r="CN186" s="129"/>
      <c r="CX186" s="129"/>
      <c r="DH186" s="129"/>
      <c r="DR186" s="129"/>
      <c r="DS186" s="129"/>
      <c r="EB186" s="129"/>
      <c r="EL186" s="129"/>
      <c r="EV186" s="129"/>
      <c r="FF186" s="129"/>
      <c r="FP186" s="129"/>
      <c r="FZ186" s="129"/>
      <c r="GJ186" s="129"/>
      <c r="GT186" s="129"/>
      <c r="HD186" s="129"/>
      <c r="HN186" s="129"/>
      <c r="HX186" s="129"/>
      <c r="IH186" s="129"/>
      <c r="IR186" s="129"/>
      <c r="JB186" s="129"/>
      <c r="JL186" s="129"/>
      <c r="JV186" s="129"/>
      <c r="KF186" s="129"/>
      <c r="KP186" s="129"/>
      <c r="KZ186" s="129"/>
      <c r="LJ186" s="129"/>
      <c r="LT186" s="129"/>
    </row>
    <row xmlns:x14ac="http://schemas.microsoft.com/office/spreadsheetml/2009/9/ac" r="187" s="3" customFormat="true" x14ac:dyDescent="0.25">
      <c r="A187" s="415"/>
      <c r="B187" s="129"/>
      <c r="L187" s="129"/>
      <c r="V187" s="129"/>
      <c r="AF187" s="129"/>
      <c r="AP187" s="129"/>
      <c r="AZ187" s="129"/>
      <c r="BJ187" s="129"/>
      <c r="BT187" s="129"/>
      <c r="CD187" s="129"/>
      <c r="CN187" s="129"/>
      <c r="CX187" s="129"/>
      <c r="DH187" s="129"/>
      <c r="DR187" s="129"/>
      <c r="DS187" s="129"/>
      <c r="EB187" s="129"/>
      <c r="EL187" s="129"/>
      <c r="EV187" s="129"/>
      <c r="FF187" s="129"/>
      <c r="FP187" s="129"/>
      <c r="FZ187" s="129"/>
      <c r="GJ187" s="129"/>
      <c r="GT187" s="129"/>
      <c r="HD187" s="129"/>
      <c r="HN187" s="129"/>
      <c r="HX187" s="129"/>
      <c r="IH187" s="129"/>
      <c r="IR187" s="129"/>
      <c r="JB187" s="129"/>
      <c r="JL187" s="129"/>
      <c r="JV187" s="129"/>
      <c r="KF187" s="129"/>
      <c r="KP187" s="129"/>
      <c r="KZ187" s="129"/>
      <c r="LJ187" s="129"/>
      <c r="LT187" s="129"/>
    </row>
    <row xmlns:x14ac="http://schemas.microsoft.com/office/spreadsheetml/2009/9/ac" r="188" s="3" customFormat="true" x14ac:dyDescent="0.25">
      <c r="A188" s="415"/>
      <c r="B188" s="129"/>
      <c r="L188" s="129"/>
      <c r="V188" s="129"/>
      <c r="AF188" s="129"/>
      <c r="AP188" s="129"/>
      <c r="AZ188" s="129"/>
      <c r="BJ188" s="129"/>
      <c r="BT188" s="129"/>
      <c r="CD188" s="129"/>
      <c r="CN188" s="129"/>
      <c r="CX188" s="129"/>
      <c r="DH188" s="129"/>
      <c r="DR188" s="129"/>
      <c r="DS188" s="129"/>
      <c r="EB188" s="129"/>
      <c r="EL188" s="129"/>
      <c r="EV188" s="129"/>
      <c r="FF188" s="129"/>
      <c r="FP188" s="129"/>
      <c r="FZ188" s="129"/>
      <c r="GJ188" s="129"/>
      <c r="GT188" s="129"/>
      <c r="HD188" s="129"/>
      <c r="HN188" s="129"/>
      <c r="HX188" s="129"/>
      <c r="IH188" s="129"/>
      <c r="IR188" s="129"/>
      <c r="JB188" s="129"/>
      <c r="JL188" s="129"/>
      <c r="JV188" s="129"/>
      <c r="KF188" s="129"/>
      <c r="KP188" s="129"/>
      <c r="KZ188" s="129"/>
      <c r="LJ188" s="129"/>
      <c r="LT188" s="129"/>
    </row>
    <row xmlns:x14ac="http://schemas.microsoft.com/office/spreadsheetml/2009/9/ac" r="189" s="3" customFormat="true" x14ac:dyDescent="0.25">
      <c r="A189" s="415"/>
      <c r="B189" s="129"/>
      <c r="L189" s="129"/>
      <c r="V189" s="129"/>
      <c r="AF189" s="129"/>
      <c r="AP189" s="129"/>
      <c r="AZ189" s="129"/>
      <c r="BJ189" s="129"/>
      <c r="BT189" s="129"/>
      <c r="CD189" s="129"/>
      <c r="CN189" s="129"/>
      <c r="CX189" s="129"/>
      <c r="DH189" s="129"/>
      <c r="DR189" s="129"/>
      <c r="DS189" s="129"/>
      <c r="EB189" s="129"/>
      <c r="EL189" s="129"/>
      <c r="EV189" s="129"/>
      <c r="FF189" s="129"/>
      <c r="FP189" s="129"/>
      <c r="FZ189" s="129"/>
      <c r="GJ189" s="129"/>
      <c r="GT189" s="129"/>
      <c r="HD189" s="129"/>
      <c r="HN189" s="129"/>
      <c r="HX189" s="129"/>
      <c r="IH189" s="129"/>
      <c r="IR189" s="129"/>
      <c r="JB189" s="129"/>
      <c r="JL189" s="129"/>
      <c r="JV189" s="129"/>
      <c r="KF189" s="129"/>
      <c r="KP189" s="129"/>
      <c r="KZ189" s="129"/>
      <c r="LJ189" s="129"/>
      <c r="LT189" s="129"/>
    </row>
    <row xmlns:x14ac="http://schemas.microsoft.com/office/spreadsheetml/2009/9/ac" r="190" s="3" customFormat="true" x14ac:dyDescent="0.25">
      <c r="A190" s="415"/>
      <c r="B190" s="129"/>
      <c r="L190" s="129"/>
      <c r="V190" s="129"/>
      <c r="AF190" s="129"/>
      <c r="AP190" s="129"/>
      <c r="AZ190" s="129"/>
      <c r="BJ190" s="129"/>
      <c r="BT190" s="129"/>
      <c r="CD190" s="129"/>
      <c r="CN190" s="129"/>
      <c r="CX190" s="129"/>
      <c r="DH190" s="129"/>
      <c r="DR190" s="129"/>
      <c r="DS190" s="129"/>
      <c r="EB190" s="129"/>
      <c r="EL190" s="129"/>
      <c r="EV190" s="129"/>
      <c r="FF190" s="129"/>
      <c r="FP190" s="129"/>
      <c r="FZ190" s="129"/>
      <c r="GJ190" s="129"/>
      <c r="GT190" s="129"/>
      <c r="HD190" s="129"/>
      <c r="HN190" s="129"/>
      <c r="HX190" s="129"/>
      <c r="IH190" s="129"/>
      <c r="IR190" s="129"/>
      <c r="JB190" s="129"/>
      <c r="JL190" s="129"/>
      <c r="JV190" s="129"/>
      <c r="KF190" s="129"/>
      <c r="KP190" s="129"/>
      <c r="KZ190" s="129"/>
      <c r="LJ190" s="129"/>
      <c r="LT190" s="129"/>
    </row>
    <row xmlns:x14ac="http://schemas.microsoft.com/office/spreadsheetml/2009/9/ac" r="191" s="3" customFormat="true" x14ac:dyDescent="0.25">
      <c r="A191" s="415"/>
      <c r="B191" s="129"/>
      <c r="L191" s="129"/>
      <c r="V191" s="129"/>
      <c r="AF191" s="129"/>
      <c r="AP191" s="129"/>
      <c r="AZ191" s="129"/>
      <c r="BJ191" s="129"/>
      <c r="BT191" s="129"/>
      <c r="CD191" s="129"/>
      <c r="CN191" s="129"/>
      <c r="CX191" s="129"/>
      <c r="DH191" s="129"/>
      <c r="DR191" s="129"/>
      <c r="DS191" s="129"/>
      <c r="EB191" s="129"/>
      <c r="EL191" s="129"/>
      <c r="EV191" s="129"/>
      <c r="FF191" s="129"/>
      <c r="FP191" s="129"/>
      <c r="FZ191" s="129"/>
      <c r="GJ191" s="129"/>
      <c r="GT191" s="129"/>
      <c r="HD191" s="129"/>
      <c r="HN191" s="129"/>
      <c r="HX191" s="129"/>
      <c r="IH191" s="129"/>
      <c r="IR191" s="129"/>
      <c r="JB191" s="129"/>
      <c r="JL191" s="129"/>
      <c r="JV191" s="129"/>
      <c r="KF191" s="129"/>
      <c r="KP191" s="129"/>
      <c r="KZ191" s="129"/>
      <c r="LJ191" s="129"/>
      <c r="LT191" s="129"/>
    </row>
    <row xmlns:x14ac="http://schemas.microsoft.com/office/spreadsheetml/2009/9/ac" r="192" s="3" customFormat="true" x14ac:dyDescent="0.25">
      <c r="A192" s="415"/>
      <c r="B192" s="129"/>
      <c r="L192" s="129"/>
      <c r="V192" s="129"/>
      <c r="AF192" s="129"/>
      <c r="AP192" s="129"/>
      <c r="AZ192" s="129"/>
      <c r="BJ192" s="129"/>
      <c r="BT192" s="129"/>
      <c r="CD192" s="129"/>
      <c r="CN192" s="129"/>
      <c r="CX192" s="129"/>
      <c r="DH192" s="129"/>
      <c r="DR192" s="129"/>
      <c r="DS192" s="129"/>
      <c r="EB192" s="129"/>
      <c r="EL192" s="129"/>
      <c r="EV192" s="129"/>
      <c r="FF192" s="129"/>
      <c r="FP192" s="129"/>
      <c r="FZ192" s="129"/>
      <c r="GJ192" s="129"/>
      <c r="GT192" s="129"/>
      <c r="HD192" s="129"/>
      <c r="HN192" s="129"/>
      <c r="HX192" s="129"/>
      <c r="IH192" s="129"/>
      <c r="IR192" s="129"/>
      <c r="JB192" s="129"/>
      <c r="JL192" s="129"/>
      <c r="JV192" s="129"/>
      <c r="KF192" s="129"/>
      <c r="KP192" s="129"/>
      <c r="KZ192" s="129"/>
      <c r="LJ192" s="129"/>
      <c r="LT192" s="129"/>
    </row>
    <row xmlns:x14ac="http://schemas.microsoft.com/office/spreadsheetml/2009/9/ac" r="193" s="3" customFormat="true" x14ac:dyDescent="0.25">
      <c r="A193" s="415"/>
      <c r="B193" s="129"/>
      <c r="L193" s="129"/>
      <c r="V193" s="129"/>
      <c r="AF193" s="129"/>
      <c r="AP193" s="129"/>
      <c r="AZ193" s="129"/>
      <c r="BJ193" s="129"/>
      <c r="BT193" s="129"/>
      <c r="CD193" s="129"/>
      <c r="CN193" s="129"/>
      <c r="CX193" s="129"/>
      <c r="DH193" s="129"/>
      <c r="DR193" s="129"/>
      <c r="DS193" s="129"/>
      <c r="EB193" s="129"/>
      <c r="EL193" s="129"/>
      <c r="EV193" s="129"/>
      <c r="FF193" s="129"/>
      <c r="FP193" s="129"/>
      <c r="FZ193" s="129"/>
      <c r="GJ193" s="129"/>
      <c r="GT193" s="129"/>
      <c r="HD193" s="129"/>
      <c r="HN193" s="129"/>
      <c r="HX193" s="129"/>
      <c r="IH193" s="129"/>
      <c r="IR193" s="129"/>
      <c r="JB193" s="129"/>
      <c r="JL193" s="129"/>
      <c r="JV193" s="129"/>
      <c r="KF193" s="129"/>
      <c r="KP193" s="129"/>
      <c r="KZ193" s="129"/>
      <c r="LJ193" s="129"/>
      <c r="LT193" s="129"/>
    </row>
    <row xmlns:x14ac="http://schemas.microsoft.com/office/spreadsheetml/2009/9/ac" r="194" s="3" customFormat="true" x14ac:dyDescent="0.25">
      <c r="A194" s="415"/>
      <c r="B194" s="129"/>
      <c r="L194" s="129"/>
      <c r="V194" s="129"/>
      <c r="AF194" s="129"/>
      <c r="AP194" s="129"/>
      <c r="AZ194" s="129"/>
      <c r="BJ194" s="129"/>
      <c r="BT194" s="129"/>
      <c r="CD194" s="129"/>
      <c r="CN194" s="129"/>
      <c r="CX194" s="129"/>
      <c r="DH194" s="129"/>
      <c r="DR194" s="129"/>
      <c r="DS194" s="129"/>
      <c r="EB194" s="129"/>
      <c r="EL194" s="129"/>
      <c r="EV194" s="129"/>
      <c r="FF194" s="129"/>
      <c r="FP194" s="129"/>
      <c r="FZ194" s="129"/>
      <c r="GJ194" s="129"/>
      <c r="GT194" s="129"/>
      <c r="HD194" s="129"/>
      <c r="HN194" s="129"/>
      <c r="HX194" s="129"/>
      <c r="IH194" s="129"/>
      <c r="IR194" s="129"/>
      <c r="JB194" s="129"/>
      <c r="JL194" s="129"/>
      <c r="JV194" s="129"/>
      <c r="KF194" s="129"/>
      <c r="KP194" s="129"/>
      <c r="KZ194" s="129"/>
      <c r="LJ194" s="129"/>
      <c r="LT194" s="129"/>
    </row>
    <row xmlns:x14ac="http://schemas.microsoft.com/office/spreadsheetml/2009/9/ac" r="195" s="3" customFormat="true" x14ac:dyDescent="0.25">
      <c r="A195" s="415"/>
      <c r="B195" s="129"/>
      <c r="L195" s="129"/>
      <c r="V195" s="129"/>
      <c r="AF195" s="129"/>
      <c r="AP195" s="129"/>
      <c r="AZ195" s="129"/>
      <c r="BJ195" s="129"/>
      <c r="BT195" s="129"/>
      <c r="CD195" s="129"/>
      <c r="CN195" s="129"/>
      <c r="CX195" s="129"/>
      <c r="DH195" s="129"/>
      <c r="DR195" s="129"/>
      <c r="DS195" s="129"/>
      <c r="EB195" s="129"/>
      <c r="EL195" s="129"/>
      <c r="EV195" s="129"/>
      <c r="FF195" s="129"/>
      <c r="FP195" s="129"/>
      <c r="FZ195" s="129"/>
      <c r="GJ195" s="129"/>
      <c r="GT195" s="129"/>
      <c r="HD195" s="129"/>
      <c r="HN195" s="129"/>
      <c r="HX195" s="129"/>
      <c r="IH195" s="129"/>
      <c r="IR195" s="129"/>
      <c r="JB195" s="129"/>
      <c r="JL195" s="129"/>
      <c r="JV195" s="129"/>
      <c r="KF195" s="129"/>
      <c r="KP195" s="129"/>
      <c r="KZ195" s="129"/>
      <c r="LJ195" s="129"/>
      <c r="LT195" s="129"/>
    </row>
    <row xmlns:x14ac="http://schemas.microsoft.com/office/spreadsheetml/2009/9/ac" r="196" s="3" customFormat="true" x14ac:dyDescent="0.25">
      <c r="A196" s="415"/>
      <c r="B196" s="129"/>
      <c r="L196" s="129"/>
      <c r="V196" s="129"/>
      <c r="AF196" s="129"/>
      <c r="AP196" s="129"/>
      <c r="AZ196" s="129"/>
      <c r="BJ196" s="129"/>
      <c r="BT196" s="129"/>
      <c r="CD196" s="129"/>
      <c r="CN196" s="129"/>
      <c r="CX196" s="129"/>
      <c r="DH196" s="129"/>
      <c r="DR196" s="129"/>
      <c r="DS196" s="129"/>
      <c r="EB196" s="129"/>
      <c r="EL196" s="129"/>
      <c r="EV196" s="129"/>
      <c r="FF196" s="129"/>
      <c r="FP196" s="129"/>
      <c r="FZ196" s="129"/>
      <c r="GJ196" s="129"/>
      <c r="GT196" s="129"/>
      <c r="HD196" s="129"/>
      <c r="HN196" s="129"/>
      <c r="HX196" s="129"/>
      <c r="IH196" s="129"/>
      <c r="IR196" s="129"/>
      <c r="JB196" s="129"/>
      <c r="JL196" s="129"/>
      <c r="JV196" s="129"/>
      <c r="KF196" s="129"/>
      <c r="KP196" s="129"/>
      <c r="KZ196" s="129"/>
      <c r="LJ196" s="129"/>
      <c r="LT196" s="129"/>
    </row>
    <row xmlns:x14ac="http://schemas.microsoft.com/office/spreadsheetml/2009/9/ac" r="197" s="3" customFormat="true" x14ac:dyDescent="0.25">
      <c r="A197" s="415"/>
      <c r="B197" s="129"/>
      <c r="L197" s="129"/>
      <c r="V197" s="129"/>
      <c r="AF197" s="129"/>
      <c r="AP197" s="129"/>
      <c r="AZ197" s="129"/>
      <c r="BJ197" s="129"/>
      <c r="BT197" s="129"/>
      <c r="CD197" s="129"/>
      <c r="CN197" s="129"/>
      <c r="CX197" s="129"/>
      <c r="DH197" s="129"/>
      <c r="DR197" s="129"/>
      <c r="DS197" s="129"/>
      <c r="EB197" s="129"/>
      <c r="EL197" s="129"/>
      <c r="EV197" s="129"/>
      <c r="FF197" s="129"/>
      <c r="FP197" s="129"/>
      <c r="FZ197" s="129"/>
      <c r="GJ197" s="129"/>
      <c r="GT197" s="129"/>
      <c r="HD197" s="129"/>
      <c r="HN197" s="129"/>
      <c r="HX197" s="129"/>
      <c r="IH197" s="129"/>
      <c r="IR197" s="129"/>
      <c r="JB197" s="129"/>
      <c r="JL197" s="129"/>
      <c r="JV197" s="129"/>
      <c r="KF197" s="129"/>
      <c r="KP197" s="129"/>
      <c r="KZ197" s="129"/>
      <c r="LJ197" s="129"/>
      <c r="LT197" s="129"/>
    </row>
    <row xmlns:x14ac="http://schemas.microsoft.com/office/spreadsheetml/2009/9/ac" r="198" s="3" customFormat="true" x14ac:dyDescent="0.25">
      <c r="A198" s="415"/>
      <c r="B198" s="129"/>
      <c r="L198" s="129"/>
      <c r="V198" s="129"/>
      <c r="AF198" s="129"/>
      <c r="AP198" s="129"/>
      <c r="AZ198" s="129"/>
      <c r="BJ198" s="129"/>
      <c r="BT198" s="129"/>
      <c r="CD198" s="129"/>
      <c r="CN198" s="129"/>
      <c r="CX198" s="129"/>
      <c r="DH198" s="129"/>
      <c r="DR198" s="129"/>
      <c r="DS198" s="129"/>
      <c r="EB198" s="129"/>
      <c r="EL198" s="129"/>
      <c r="EV198" s="129"/>
      <c r="FF198" s="129"/>
      <c r="FP198" s="129"/>
      <c r="FZ198" s="129"/>
      <c r="GJ198" s="129"/>
      <c r="GT198" s="129"/>
      <c r="HD198" s="129"/>
      <c r="HN198" s="129"/>
      <c r="HX198" s="129"/>
      <c r="IH198" s="129"/>
      <c r="IR198" s="129"/>
      <c r="JB198" s="129"/>
      <c r="JL198" s="129"/>
      <c r="JV198" s="129"/>
      <c r="KF198" s="129"/>
      <c r="KP198" s="129"/>
      <c r="KZ198" s="129"/>
      <c r="LJ198" s="129"/>
      <c r="LT198" s="129"/>
    </row>
    <row xmlns:x14ac="http://schemas.microsoft.com/office/spreadsheetml/2009/9/ac" r="199" s="3" customFormat="true" x14ac:dyDescent="0.25">
      <c r="A199" s="415"/>
      <c r="B199" s="129"/>
      <c r="L199" s="129"/>
      <c r="V199" s="129"/>
      <c r="AF199" s="129"/>
      <c r="AP199" s="129"/>
      <c r="AZ199" s="129"/>
      <c r="BJ199" s="129"/>
      <c r="BT199" s="129"/>
      <c r="CD199" s="129"/>
      <c r="CN199" s="129"/>
      <c r="CX199" s="129"/>
      <c r="DH199" s="129"/>
      <c r="DR199" s="129"/>
      <c r="DS199" s="129"/>
      <c r="EB199" s="129"/>
      <c r="EL199" s="129"/>
      <c r="EV199" s="129"/>
      <c r="FF199" s="129"/>
      <c r="FP199" s="129"/>
      <c r="FZ199" s="129"/>
      <c r="GJ199" s="129"/>
      <c r="GT199" s="129"/>
      <c r="HD199" s="129"/>
      <c r="HN199" s="129"/>
      <c r="HX199" s="129"/>
      <c r="IH199" s="129"/>
      <c r="IR199" s="129"/>
      <c r="JB199" s="129"/>
      <c r="JL199" s="129"/>
      <c r="JV199" s="129"/>
      <c r="KF199" s="129"/>
      <c r="KP199" s="129"/>
      <c r="KZ199" s="129"/>
      <c r="LJ199" s="129"/>
      <c r="LT199" s="129"/>
    </row>
    <row xmlns:x14ac="http://schemas.microsoft.com/office/spreadsheetml/2009/9/ac" r="200" s="3" customFormat="true" x14ac:dyDescent="0.25">
      <c r="A200" s="415"/>
      <c r="B200" s="129"/>
      <c r="L200" s="129"/>
      <c r="V200" s="129"/>
      <c r="AF200" s="129"/>
      <c r="AP200" s="129"/>
      <c r="AZ200" s="129"/>
      <c r="BJ200" s="129"/>
      <c r="BT200" s="129"/>
      <c r="CD200" s="129"/>
      <c r="CN200" s="129"/>
      <c r="CX200" s="129"/>
      <c r="DH200" s="129"/>
      <c r="DR200" s="129"/>
      <c r="DS200" s="129"/>
      <c r="EB200" s="129"/>
      <c r="EL200" s="129"/>
      <c r="EV200" s="129"/>
      <c r="FF200" s="129"/>
      <c r="FP200" s="129"/>
      <c r="FZ200" s="129"/>
      <c r="GJ200" s="129"/>
      <c r="GT200" s="129"/>
      <c r="HD200" s="129"/>
      <c r="HN200" s="129"/>
      <c r="HX200" s="129"/>
      <c r="IH200" s="129"/>
      <c r="IR200" s="129"/>
      <c r="JB200" s="129"/>
      <c r="JL200" s="129"/>
      <c r="JV200" s="129"/>
      <c r="KF200" s="129"/>
      <c r="KP200" s="129"/>
      <c r="KZ200" s="129"/>
      <c r="LJ200" s="129"/>
      <c r="LT200" s="129"/>
    </row>
    <row xmlns:x14ac="http://schemas.microsoft.com/office/spreadsheetml/2009/9/ac" r="201" s="3" customFormat="true" x14ac:dyDescent="0.25">
      <c r="A201" s="415"/>
      <c r="B201" s="129"/>
      <c r="L201" s="129"/>
      <c r="V201" s="129"/>
      <c r="AF201" s="129"/>
      <c r="AP201" s="129"/>
      <c r="AZ201" s="129"/>
      <c r="BJ201" s="129"/>
      <c r="BT201" s="129"/>
      <c r="CD201" s="129"/>
      <c r="CN201" s="129"/>
      <c r="CX201" s="129"/>
      <c r="DH201" s="129"/>
      <c r="DR201" s="129"/>
      <c r="DS201" s="129"/>
      <c r="EB201" s="129"/>
      <c r="EL201" s="129"/>
      <c r="EV201" s="129"/>
      <c r="FF201" s="129"/>
      <c r="FP201" s="129"/>
      <c r="FZ201" s="129"/>
      <c r="GJ201" s="129"/>
      <c r="GT201" s="129"/>
      <c r="HD201" s="129"/>
      <c r="HN201" s="129"/>
      <c r="HX201" s="129"/>
      <c r="IH201" s="129"/>
      <c r="IR201" s="129"/>
      <c r="JB201" s="129"/>
      <c r="JL201" s="129"/>
      <c r="JV201" s="129"/>
      <c r="KF201" s="129"/>
      <c r="KP201" s="129"/>
      <c r="KZ201" s="129"/>
      <c r="LJ201" s="129"/>
      <c r="LT201" s="129"/>
    </row>
    <row xmlns:x14ac="http://schemas.microsoft.com/office/spreadsheetml/2009/9/ac" r="202" s="3" customFormat="true" x14ac:dyDescent="0.25">
      <c r="A202" s="415"/>
      <c r="B202" s="129"/>
      <c r="L202" s="129"/>
      <c r="V202" s="129"/>
      <c r="AF202" s="129"/>
      <c r="AP202" s="129"/>
      <c r="AZ202" s="129"/>
      <c r="BJ202" s="129"/>
      <c r="BT202" s="129"/>
      <c r="CD202" s="129"/>
      <c r="CN202" s="129"/>
      <c r="CX202" s="129"/>
      <c r="DH202" s="129"/>
      <c r="DR202" s="129"/>
      <c r="DS202" s="129"/>
      <c r="EB202" s="129"/>
      <c r="EL202" s="129"/>
      <c r="EV202" s="129"/>
      <c r="FF202" s="129"/>
      <c r="FP202" s="129"/>
      <c r="FZ202" s="129"/>
      <c r="GJ202" s="129"/>
      <c r="GT202" s="129"/>
      <c r="HD202" s="129"/>
      <c r="HN202" s="129"/>
      <c r="HX202" s="129"/>
      <c r="IH202" s="129"/>
      <c r="IR202" s="129"/>
      <c r="JB202" s="129"/>
      <c r="JL202" s="129"/>
      <c r="JV202" s="129"/>
      <c r="KF202" s="129"/>
      <c r="KP202" s="129"/>
      <c r="KZ202" s="129"/>
      <c r="LJ202" s="129"/>
      <c r="LT202" s="129"/>
    </row>
    <row xmlns:x14ac="http://schemas.microsoft.com/office/spreadsheetml/2009/9/ac" r="203" s="3" customFormat="true" x14ac:dyDescent="0.25">
      <c r="A203" s="415"/>
      <c r="B203" s="129"/>
      <c r="L203" s="129"/>
      <c r="V203" s="129"/>
      <c r="AF203" s="129"/>
      <c r="AP203" s="129"/>
      <c r="AZ203" s="129"/>
      <c r="BJ203" s="129"/>
      <c r="BT203" s="129"/>
      <c r="CD203" s="129"/>
      <c r="CN203" s="129"/>
      <c r="CX203" s="129"/>
      <c r="DH203" s="129"/>
      <c r="DR203" s="129"/>
      <c r="DS203" s="129"/>
      <c r="EB203" s="129"/>
      <c r="EL203" s="129"/>
      <c r="EV203" s="129"/>
      <c r="FF203" s="129"/>
      <c r="FP203" s="129"/>
      <c r="FZ203" s="129"/>
      <c r="GJ203" s="129"/>
      <c r="GT203" s="129"/>
      <c r="HD203" s="129"/>
      <c r="HN203" s="129"/>
      <c r="HX203" s="129"/>
      <c r="IH203" s="129"/>
      <c r="IR203" s="129"/>
      <c r="JB203" s="129"/>
      <c r="JL203" s="129"/>
      <c r="JV203" s="129"/>
      <c r="KF203" s="129"/>
      <c r="KP203" s="129"/>
      <c r="KZ203" s="129"/>
      <c r="LJ203" s="129"/>
      <c r="LT203" s="129"/>
    </row>
    <row xmlns:x14ac="http://schemas.microsoft.com/office/spreadsheetml/2009/9/ac" r="204" s="3" customFormat="true" x14ac:dyDescent="0.25">
      <c r="A204" s="415"/>
      <c r="B204" s="129"/>
      <c r="L204" s="129"/>
      <c r="V204" s="129"/>
      <c r="AF204" s="129"/>
      <c r="AP204" s="129"/>
      <c r="AZ204" s="129"/>
      <c r="BJ204" s="129"/>
      <c r="BT204" s="129"/>
      <c r="CD204" s="129"/>
      <c r="CN204" s="129"/>
      <c r="CX204" s="129"/>
      <c r="DH204" s="129"/>
      <c r="DR204" s="129"/>
      <c r="DS204" s="129"/>
      <c r="EB204" s="129"/>
      <c r="EL204" s="129"/>
      <c r="EV204" s="129"/>
      <c r="FF204" s="129"/>
      <c r="FP204" s="129"/>
      <c r="FZ204" s="129"/>
      <c r="GJ204" s="129"/>
      <c r="GT204" s="129"/>
      <c r="HD204" s="129"/>
      <c r="HN204" s="129"/>
      <c r="HX204" s="129"/>
      <c r="IH204" s="129"/>
      <c r="IR204" s="129"/>
      <c r="JB204" s="129"/>
      <c r="JL204" s="129"/>
      <c r="JV204" s="129"/>
      <c r="KF204" s="129"/>
      <c r="KP204" s="129"/>
      <c r="KZ204" s="129"/>
      <c r="LJ204" s="129"/>
      <c r="LT204" s="129"/>
    </row>
    <row xmlns:x14ac="http://schemas.microsoft.com/office/spreadsheetml/2009/9/ac" r="205" s="3" customFormat="true" x14ac:dyDescent="0.25">
      <c r="A205" s="415"/>
      <c r="B205" s="129"/>
      <c r="L205" s="129"/>
      <c r="V205" s="129"/>
      <c r="AF205" s="129"/>
      <c r="AP205" s="129"/>
      <c r="AZ205" s="129"/>
      <c r="BJ205" s="129"/>
      <c r="BT205" s="129"/>
      <c r="CD205" s="129"/>
      <c r="CN205" s="129"/>
      <c r="CX205" s="129"/>
      <c r="DH205" s="129"/>
      <c r="DR205" s="129"/>
      <c r="DS205" s="129"/>
      <c r="EB205" s="129"/>
      <c r="EL205" s="129"/>
      <c r="EV205" s="129"/>
      <c r="FF205" s="129"/>
      <c r="FP205" s="129"/>
      <c r="FZ205" s="129"/>
      <c r="GJ205" s="129"/>
      <c r="GT205" s="129"/>
      <c r="HD205" s="129"/>
      <c r="HN205" s="129"/>
      <c r="HX205" s="129"/>
      <c r="IH205" s="129"/>
      <c r="IR205" s="129"/>
      <c r="JB205" s="129"/>
      <c r="JL205" s="129"/>
      <c r="JV205" s="129"/>
      <c r="KF205" s="129"/>
      <c r="KP205" s="129"/>
      <c r="KZ205" s="129"/>
      <c r="LJ205" s="129"/>
      <c r="LT205" s="129"/>
    </row>
    <row xmlns:x14ac="http://schemas.microsoft.com/office/spreadsheetml/2009/9/ac" r="206" s="3" customFormat="true" x14ac:dyDescent="0.25">
      <c r="A206" s="415"/>
      <c r="B206" s="129"/>
      <c r="L206" s="129"/>
      <c r="V206" s="129"/>
      <c r="AF206" s="129"/>
      <c r="AP206" s="129"/>
      <c r="AZ206" s="129"/>
      <c r="BJ206" s="129"/>
      <c r="BT206" s="129"/>
      <c r="CD206" s="129"/>
      <c r="CN206" s="129"/>
      <c r="CX206" s="129"/>
      <c r="DH206" s="129"/>
      <c r="DR206" s="129"/>
      <c r="DS206" s="129"/>
      <c r="EB206" s="129"/>
      <c r="EL206" s="129"/>
      <c r="EV206" s="129"/>
      <c r="FF206" s="129"/>
      <c r="FP206" s="129"/>
      <c r="FZ206" s="129"/>
      <c r="GJ206" s="129"/>
      <c r="GT206" s="129"/>
      <c r="HD206" s="129"/>
      <c r="HN206" s="129"/>
      <c r="HX206" s="129"/>
      <c r="IH206" s="129"/>
      <c r="IR206" s="129"/>
      <c r="JB206" s="129"/>
      <c r="JL206" s="129"/>
      <c r="JV206" s="129"/>
      <c r="KF206" s="129"/>
      <c r="KP206" s="129"/>
      <c r="KZ206" s="129"/>
      <c r="LJ206" s="129"/>
      <c r="LT206" s="129"/>
    </row>
    <row xmlns:x14ac="http://schemas.microsoft.com/office/spreadsheetml/2009/9/ac" r="207" s="3" customFormat="true" x14ac:dyDescent="0.25">
      <c r="A207" s="415"/>
      <c r="B207" s="129"/>
      <c r="L207" s="129"/>
      <c r="V207" s="129"/>
      <c r="AF207" s="129"/>
      <c r="AP207" s="129"/>
      <c r="AZ207" s="129"/>
      <c r="BJ207" s="129"/>
      <c r="BT207" s="129"/>
      <c r="CD207" s="129"/>
      <c r="CN207" s="129"/>
      <c r="CX207" s="129"/>
      <c r="DH207" s="129"/>
      <c r="DR207" s="129"/>
      <c r="DS207" s="129"/>
      <c r="EB207" s="129"/>
      <c r="EL207" s="129"/>
      <c r="EV207" s="129"/>
      <c r="FF207" s="129"/>
      <c r="FP207" s="129"/>
      <c r="FZ207" s="129"/>
      <c r="GJ207" s="129"/>
      <c r="GT207" s="129"/>
      <c r="HD207" s="129"/>
      <c r="HN207" s="129"/>
      <c r="HX207" s="129"/>
      <c r="IH207" s="129"/>
      <c r="IR207" s="129"/>
      <c r="JB207" s="129"/>
      <c r="JL207" s="129"/>
      <c r="JV207" s="129"/>
      <c r="KF207" s="129"/>
      <c r="KP207" s="129"/>
      <c r="KZ207" s="129"/>
      <c r="LJ207" s="129"/>
      <c r="LT207" s="129"/>
    </row>
    <row xmlns:x14ac="http://schemas.microsoft.com/office/spreadsheetml/2009/9/ac" r="208" s="3" customFormat="true" x14ac:dyDescent="0.25">
      <c r="A208" s="415"/>
      <c r="B208" s="129"/>
      <c r="L208" s="129"/>
      <c r="V208" s="129"/>
      <c r="AF208" s="129"/>
      <c r="AP208" s="129"/>
      <c r="AZ208" s="129"/>
      <c r="BJ208" s="129"/>
      <c r="BT208" s="129"/>
      <c r="CD208" s="129"/>
      <c r="CN208" s="129"/>
      <c r="CX208" s="129"/>
      <c r="DH208" s="129"/>
      <c r="DR208" s="129"/>
      <c r="DS208" s="129"/>
      <c r="EB208" s="129"/>
      <c r="EL208" s="129"/>
      <c r="EV208" s="129"/>
      <c r="FF208" s="129"/>
      <c r="FP208" s="129"/>
      <c r="FZ208" s="129"/>
      <c r="GJ208" s="129"/>
      <c r="GT208" s="129"/>
      <c r="HD208" s="129"/>
      <c r="HN208" s="129"/>
      <c r="HX208" s="129"/>
      <c r="IH208" s="129"/>
      <c r="IR208" s="129"/>
      <c r="JB208" s="129"/>
      <c r="JL208" s="129"/>
      <c r="JV208" s="129"/>
      <c r="KF208" s="129"/>
      <c r="KP208" s="129"/>
      <c r="KZ208" s="129"/>
      <c r="LJ208" s="129"/>
      <c r="LT208" s="129"/>
    </row>
    <row xmlns:x14ac="http://schemas.microsoft.com/office/spreadsheetml/2009/9/ac" r="209" s="3" customFormat="true" x14ac:dyDescent="0.25">
      <c r="A209" s="415"/>
      <c r="B209" s="129"/>
      <c r="L209" s="129"/>
      <c r="V209" s="129"/>
      <c r="AF209" s="129"/>
      <c r="AP209" s="129"/>
      <c r="AZ209" s="129"/>
      <c r="BJ209" s="129"/>
      <c r="BT209" s="129"/>
      <c r="CD209" s="129"/>
      <c r="CN209" s="129"/>
      <c r="CX209" s="129"/>
      <c r="DH209" s="129"/>
      <c r="DR209" s="129"/>
      <c r="DS209" s="129"/>
      <c r="EB209" s="129"/>
      <c r="EL209" s="129"/>
      <c r="EV209" s="129"/>
      <c r="FF209" s="129"/>
      <c r="FP209" s="129"/>
      <c r="FZ209" s="129"/>
      <c r="GJ209" s="129"/>
      <c r="GT209" s="129"/>
      <c r="HD209" s="129"/>
      <c r="HN209" s="129"/>
      <c r="HX209" s="129"/>
      <c r="IH209" s="129"/>
      <c r="IR209" s="129"/>
      <c r="JB209" s="129"/>
      <c r="JL209" s="129"/>
      <c r="JV209" s="129"/>
      <c r="KF209" s="129"/>
      <c r="KP209" s="129"/>
      <c r="KZ209" s="129"/>
      <c r="LJ209" s="129"/>
      <c r="LT209" s="129"/>
    </row>
    <row xmlns:x14ac="http://schemas.microsoft.com/office/spreadsheetml/2009/9/ac" r="210" s="3" customFormat="true" x14ac:dyDescent="0.25">
      <c r="A210" s="415"/>
      <c r="B210" s="129"/>
      <c r="L210" s="129"/>
      <c r="V210" s="129"/>
      <c r="AF210" s="129"/>
      <c r="AP210" s="129"/>
      <c r="AZ210" s="129"/>
      <c r="BJ210" s="129"/>
      <c r="BT210" s="129"/>
      <c r="CD210" s="129"/>
      <c r="CN210" s="129"/>
      <c r="CX210" s="129"/>
      <c r="DH210" s="129"/>
      <c r="DR210" s="129"/>
      <c r="DS210" s="129"/>
      <c r="EB210" s="129"/>
      <c r="EL210" s="129"/>
      <c r="EV210" s="129"/>
      <c r="FF210" s="129"/>
      <c r="FP210" s="129"/>
      <c r="FZ210" s="129"/>
      <c r="GJ210" s="129"/>
      <c r="GT210" s="129"/>
      <c r="HD210" s="129"/>
      <c r="HN210" s="129"/>
      <c r="HX210" s="129"/>
      <c r="IH210" s="129"/>
      <c r="IR210" s="129"/>
      <c r="JB210" s="129"/>
      <c r="JL210" s="129"/>
      <c r="JV210" s="129"/>
      <c r="KF210" s="129"/>
      <c r="KP210" s="129"/>
      <c r="KZ210" s="129"/>
      <c r="LJ210" s="129"/>
      <c r="LT210" s="129"/>
    </row>
    <row xmlns:x14ac="http://schemas.microsoft.com/office/spreadsheetml/2009/9/ac" r="211" s="3" customFormat="true" x14ac:dyDescent="0.25">
      <c r="A211" s="415"/>
      <c r="B211" s="129"/>
      <c r="L211" s="129"/>
      <c r="V211" s="129"/>
      <c r="AF211" s="129"/>
      <c r="AP211" s="129"/>
      <c r="AZ211" s="129"/>
      <c r="BJ211" s="129"/>
      <c r="BT211" s="129"/>
      <c r="CD211" s="129"/>
      <c r="CN211" s="129"/>
      <c r="CX211" s="129"/>
      <c r="DH211" s="129"/>
      <c r="DR211" s="129"/>
      <c r="DS211" s="129"/>
      <c r="EB211" s="129"/>
      <c r="EL211" s="129"/>
      <c r="EV211" s="129"/>
      <c r="FF211" s="129"/>
      <c r="FP211" s="129"/>
      <c r="FZ211" s="129"/>
      <c r="GJ211" s="129"/>
      <c r="GT211" s="129"/>
      <c r="HD211" s="129"/>
      <c r="HN211" s="129"/>
      <c r="HX211" s="129"/>
      <c r="IH211" s="129"/>
      <c r="IR211" s="129"/>
      <c r="JB211" s="129"/>
      <c r="JL211" s="129"/>
      <c r="JV211" s="129"/>
      <c r="KF211" s="129"/>
      <c r="KP211" s="129"/>
      <c r="KZ211" s="129"/>
      <c r="LJ211" s="129"/>
      <c r="LT211" s="129"/>
    </row>
    <row xmlns:x14ac="http://schemas.microsoft.com/office/spreadsheetml/2009/9/ac" r="212" s="3" customFormat="true" x14ac:dyDescent="0.25">
      <c r="A212" s="415"/>
      <c r="B212" s="129"/>
      <c r="L212" s="129"/>
      <c r="V212" s="129"/>
      <c r="AF212" s="129"/>
      <c r="AP212" s="129"/>
      <c r="AZ212" s="129"/>
      <c r="BJ212" s="129"/>
      <c r="BT212" s="129"/>
      <c r="CD212" s="129"/>
      <c r="CN212" s="129"/>
      <c r="CX212" s="129"/>
      <c r="DH212" s="129"/>
      <c r="DR212" s="129"/>
      <c r="DS212" s="129"/>
      <c r="EB212" s="129"/>
      <c r="EL212" s="129"/>
      <c r="EV212" s="129"/>
      <c r="FF212" s="129"/>
      <c r="FP212" s="129"/>
      <c r="FZ212" s="129"/>
      <c r="GJ212" s="129"/>
      <c r="GT212" s="129"/>
      <c r="HD212" s="129"/>
      <c r="HN212" s="129"/>
      <c r="HX212" s="129"/>
      <c r="IH212" s="129"/>
      <c r="IR212" s="129"/>
      <c r="JB212" s="129"/>
      <c r="JL212" s="129"/>
      <c r="JV212" s="129"/>
      <c r="KF212" s="129"/>
      <c r="KP212" s="129"/>
      <c r="KZ212" s="129"/>
      <c r="LJ212" s="129"/>
      <c r="LT212" s="129"/>
    </row>
    <row xmlns:x14ac="http://schemas.microsoft.com/office/spreadsheetml/2009/9/ac" r="213" s="3" customFormat="true" x14ac:dyDescent="0.25">
      <c r="A213" s="415"/>
      <c r="B213" s="129"/>
      <c r="L213" s="129"/>
      <c r="V213" s="129"/>
      <c r="AF213" s="129"/>
      <c r="AP213" s="129"/>
      <c r="AZ213" s="129"/>
      <c r="BJ213" s="129"/>
      <c r="BT213" s="129"/>
      <c r="CD213" s="129"/>
      <c r="CN213" s="129"/>
      <c r="CX213" s="129"/>
      <c r="DH213" s="129"/>
      <c r="DR213" s="129"/>
      <c r="DS213" s="129"/>
      <c r="EB213" s="129"/>
      <c r="EL213" s="129"/>
      <c r="EV213" s="129"/>
      <c r="FF213" s="129"/>
      <c r="FP213" s="129"/>
      <c r="FZ213" s="129"/>
      <c r="GJ213" s="129"/>
      <c r="GT213" s="129"/>
      <c r="HD213" s="129"/>
      <c r="HN213" s="129"/>
      <c r="HX213" s="129"/>
      <c r="IH213" s="129"/>
      <c r="IR213" s="129"/>
      <c r="JB213" s="129"/>
      <c r="JL213" s="129"/>
      <c r="JV213" s="129"/>
      <c r="KF213" s="129"/>
      <c r="KP213" s="129"/>
      <c r="KZ213" s="129"/>
      <c r="LJ213" s="129"/>
      <c r="LT213" s="129"/>
    </row>
    <row xmlns:x14ac="http://schemas.microsoft.com/office/spreadsheetml/2009/9/ac" r="214" s="3" customFormat="true" x14ac:dyDescent="0.25">
      <c r="A214" s="415"/>
      <c r="B214" s="129"/>
      <c r="L214" s="129"/>
      <c r="V214" s="129"/>
      <c r="AF214" s="129"/>
      <c r="AP214" s="129"/>
      <c r="AZ214" s="129"/>
      <c r="BJ214" s="129"/>
      <c r="BT214" s="129"/>
      <c r="CD214" s="129"/>
      <c r="CN214" s="129"/>
      <c r="CX214" s="129"/>
      <c r="DH214" s="129"/>
      <c r="DR214" s="129"/>
      <c r="DS214" s="129"/>
      <c r="EB214" s="129"/>
      <c r="EL214" s="129"/>
      <c r="EV214" s="129"/>
      <c r="FF214" s="129"/>
      <c r="FP214" s="129"/>
      <c r="FZ214" s="129"/>
      <c r="GJ214" s="129"/>
      <c r="GT214" s="129"/>
      <c r="HD214" s="129"/>
      <c r="HN214" s="129"/>
      <c r="HX214" s="129"/>
      <c r="IH214" s="129"/>
      <c r="IR214" s="129"/>
      <c r="JB214" s="129"/>
      <c r="JL214" s="129"/>
      <c r="JV214" s="129"/>
      <c r="KF214" s="129"/>
      <c r="KP214" s="129"/>
      <c r="KZ214" s="129"/>
      <c r="LJ214" s="129"/>
      <c r="LT214" s="129"/>
    </row>
    <row xmlns:x14ac="http://schemas.microsoft.com/office/spreadsheetml/2009/9/ac" r="215" s="3" customFormat="true" x14ac:dyDescent="0.25">
      <c r="A215" s="415"/>
      <c r="B215" s="129"/>
      <c r="L215" s="129"/>
      <c r="V215" s="129"/>
      <c r="AF215" s="129"/>
      <c r="AP215" s="129"/>
      <c r="AZ215" s="129"/>
      <c r="BJ215" s="129"/>
      <c r="BT215" s="129"/>
      <c r="CD215" s="129"/>
      <c r="CN215" s="129"/>
      <c r="CX215" s="129"/>
      <c r="DH215" s="129"/>
      <c r="DR215" s="129"/>
      <c r="DS215" s="129"/>
      <c r="EB215" s="129"/>
      <c r="EL215" s="129"/>
      <c r="EV215" s="129"/>
      <c r="FF215" s="129"/>
      <c r="FP215" s="129"/>
      <c r="FZ215" s="129"/>
      <c r="GJ215" s="129"/>
      <c r="GT215" s="129"/>
      <c r="HD215" s="129"/>
      <c r="HN215" s="129"/>
      <c r="HX215" s="129"/>
      <c r="IH215" s="129"/>
      <c r="IR215" s="129"/>
      <c r="JB215" s="129"/>
      <c r="JL215" s="129"/>
      <c r="JV215" s="129"/>
      <c r="KF215" s="129"/>
      <c r="KP215" s="129"/>
      <c r="KZ215" s="129"/>
      <c r="LJ215" s="129"/>
      <c r="LT215" s="129"/>
    </row>
    <row xmlns:x14ac="http://schemas.microsoft.com/office/spreadsheetml/2009/9/ac" r="216" s="3" customFormat="true" x14ac:dyDescent="0.25">
      <c r="A216" s="415"/>
      <c r="B216" s="129"/>
      <c r="L216" s="129"/>
      <c r="V216" s="129"/>
      <c r="AF216" s="129"/>
      <c r="AP216" s="129"/>
      <c r="AZ216" s="129"/>
      <c r="BJ216" s="129"/>
      <c r="BT216" s="129"/>
      <c r="CD216" s="129"/>
      <c r="CN216" s="129"/>
      <c r="CX216" s="129"/>
      <c r="DH216" s="129"/>
      <c r="DR216" s="129"/>
      <c r="DS216" s="129"/>
      <c r="EB216" s="129"/>
      <c r="EL216" s="129"/>
      <c r="EV216" s="129"/>
      <c r="FF216" s="129"/>
      <c r="FP216" s="129"/>
      <c r="FZ216" s="129"/>
      <c r="GJ216" s="129"/>
      <c r="GT216" s="129"/>
      <c r="HD216" s="129"/>
      <c r="HN216" s="129"/>
      <c r="HX216" s="129"/>
      <c r="IH216" s="129"/>
      <c r="IR216" s="129"/>
      <c r="JB216" s="129"/>
      <c r="JL216" s="129"/>
      <c r="JV216" s="129"/>
      <c r="KF216" s="129"/>
      <c r="KP216" s="129"/>
      <c r="KZ216" s="129"/>
      <c r="LJ216" s="129"/>
      <c r="LT216" s="129"/>
    </row>
    <row xmlns:x14ac="http://schemas.microsoft.com/office/spreadsheetml/2009/9/ac" r="217" s="3" customFormat="true" x14ac:dyDescent="0.25">
      <c r="A217" s="415"/>
      <c r="B217" s="129"/>
      <c r="L217" s="129"/>
      <c r="V217" s="129"/>
      <c r="AF217" s="129"/>
      <c r="AP217" s="129"/>
      <c r="AZ217" s="129"/>
      <c r="BJ217" s="129"/>
      <c r="BT217" s="129"/>
      <c r="CD217" s="129"/>
      <c r="CN217" s="129"/>
      <c r="CX217" s="129"/>
      <c r="DH217" s="129"/>
      <c r="DR217" s="129"/>
      <c r="DS217" s="129"/>
      <c r="EB217" s="129"/>
      <c r="EL217" s="129"/>
      <c r="EV217" s="129"/>
      <c r="FF217" s="129"/>
      <c r="FP217" s="129"/>
      <c r="FZ217" s="129"/>
      <c r="GJ217" s="129"/>
      <c r="GT217" s="129"/>
      <c r="HD217" s="129"/>
      <c r="HN217" s="129"/>
      <c r="HX217" s="129"/>
      <c r="IH217" s="129"/>
      <c r="IR217" s="129"/>
      <c r="JB217" s="129"/>
      <c r="JL217" s="129"/>
      <c r="JV217" s="129"/>
      <c r="KF217" s="129"/>
      <c r="KP217" s="129"/>
      <c r="KZ217" s="129"/>
      <c r="LJ217" s="129"/>
      <c r="LT217" s="129"/>
    </row>
    <row xmlns:x14ac="http://schemas.microsoft.com/office/spreadsheetml/2009/9/ac" r="218" s="3" customFormat="true" x14ac:dyDescent="0.25">
      <c r="A218" s="415"/>
      <c r="B218" s="129"/>
      <c r="L218" s="129"/>
      <c r="V218" s="129"/>
      <c r="AF218" s="129"/>
      <c r="AP218" s="129"/>
      <c r="AZ218" s="129"/>
      <c r="BJ218" s="129"/>
      <c r="BT218" s="129"/>
      <c r="CD218" s="129"/>
      <c r="CN218" s="129"/>
      <c r="CX218" s="129"/>
      <c r="DH218" s="129"/>
      <c r="DR218" s="129"/>
      <c r="DS218" s="129"/>
      <c r="EB218" s="129"/>
      <c r="EL218" s="129"/>
      <c r="EV218" s="129"/>
      <c r="FF218" s="129"/>
      <c r="FP218" s="129"/>
      <c r="FZ218" s="129"/>
      <c r="GJ218" s="129"/>
      <c r="GT218" s="129"/>
      <c r="HD218" s="129"/>
      <c r="HN218" s="129"/>
      <c r="HX218" s="129"/>
      <c r="IH218" s="129"/>
      <c r="IR218" s="129"/>
      <c r="JB218" s="129"/>
      <c r="JL218" s="129"/>
      <c r="JV218" s="129"/>
      <c r="KF218" s="129"/>
      <c r="KP218" s="129"/>
      <c r="KZ218" s="129"/>
      <c r="LJ218" s="129"/>
      <c r="LT218" s="129"/>
    </row>
    <row xmlns:x14ac="http://schemas.microsoft.com/office/spreadsheetml/2009/9/ac" r="219" s="3" customFormat="true" x14ac:dyDescent="0.25">
      <c r="A219" s="415"/>
      <c r="B219" s="129"/>
      <c r="L219" s="129"/>
      <c r="V219" s="129"/>
      <c r="AF219" s="129"/>
      <c r="AP219" s="129"/>
      <c r="AZ219" s="129"/>
      <c r="BJ219" s="129"/>
      <c r="BT219" s="129"/>
      <c r="CD219" s="129"/>
      <c r="CN219" s="129"/>
      <c r="CX219" s="129"/>
      <c r="DH219" s="129"/>
      <c r="DR219" s="129"/>
      <c r="DS219" s="129"/>
      <c r="EB219" s="129"/>
      <c r="EL219" s="129"/>
      <c r="EV219" s="129"/>
      <c r="FF219" s="129"/>
      <c r="FP219" s="129"/>
      <c r="FZ219" s="129"/>
      <c r="GJ219" s="129"/>
      <c r="GT219" s="129"/>
      <c r="HD219" s="129"/>
      <c r="HN219" s="129"/>
      <c r="HX219" s="129"/>
      <c r="IH219" s="129"/>
      <c r="IR219" s="129"/>
      <c r="JB219" s="129"/>
      <c r="JL219" s="129"/>
      <c r="JV219" s="129"/>
      <c r="KF219" s="129"/>
      <c r="KP219" s="129"/>
      <c r="KZ219" s="129"/>
      <c r="LJ219" s="129"/>
      <c r="LT219" s="129"/>
    </row>
    <row xmlns:x14ac="http://schemas.microsoft.com/office/spreadsheetml/2009/9/ac" r="220" s="3" customFormat="true" x14ac:dyDescent="0.25">
      <c r="A220" s="415"/>
      <c r="B220" s="129"/>
      <c r="L220" s="129"/>
      <c r="V220" s="129"/>
      <c r="AF220" s="129"/>
      <c r="AP220" s="129"/>
      <c r="AZ220" s="129"/>
      <c r="BJ220" s="129"/>
      <c r="BT220" s="129"/>
      <c r="CD220" s="129"/>
      <c r="CN220" s="129"/>
      <c r="CX220" s="129"/>
      <c r="DH220" s="129"/>
      <c r="DR220" s="129"/>
      <c r="DS220" s="129"/>
      <c r="EB220" s="129"/>
      <c r="EL220" s="129"/>
      <c r="EV220" s="129"/>
      <c r="FF220" s="129"/>
      <c r="FP220" s="129"/>
      <c r="FZ220" s="129"/>
      <c r="GJ220" s="129"/>
      <c r="GT220" s="129"/>
      <c r="HD220" s="129"/>
      <c r="HN220" s="129"/>
      <c r="HX220" s="129"/>
      <c r="IH220" s="129"/>
      <c r="IR220" s="129"/>
      <c r="JB220" s="129"/>
      <c r="JL220" s="129"/>
      <c r="JV220" s="129"/>
      <c r="KF220" s="129"/>
      <c r="KP220" s="129"/>
      <c r="KZ220" s="129"/>
      <c r="LJ220" s="129"/>
      <c r="LT220" s="129"/>
    </row>
    <row xmlns:x14ac="http://schemas.microsoft.com/office/spreadsheetml/2009/9/ac" r="221" s="3" customFormat="true" x14ac:dyDescent="0.25">
      <c r="A221" s="415"/>
      <c r="B221" s="129"/>
      <c r="L221" s="129"/>
      <c r="V221" s="129"/>
      <c r="AF221" s="129"/>
      <c r="AP221" s="129"/>
      <c r="AZ221" s="129"/>
      <c r="BJ221" s="129"/>
      <c r="BT221" s="129"/>
      <c r="CD221" s="129"/>
      <c r="CN221" s="129"/>
      <c r="CX221" s="129"/>
      <c r="DH221" s="129"/>
      <c r="DR221" s="129"/>
      <c r="DS221" s="129"/>
      <c r="EB221" s="129"/>
      <c r="EL221" s="129"/>
      <c r="EV221" s="129"/>
      <c r="FF221" s="129"/>
      <c r="FP221" s="129"/>
      <c r="FZ221" s="129"/>
      <c r="GJ221" s="129"/>
      <c r="GT221" s="129"/>
      <c r="HD221" s="129"/>
      <c r="HN221" s="129"/>
      <c r="HX221" s="129"/>
      <c r="IH221" s="129"/>
      <c r="IR221" s="129"/>
      <c r="JB221" s="129"/>
      <c r="JL221" s="129"/>
      <c r="JV221" s="129"/>
      <c r="KF221" s="129"/>
      <c r="KP221" s="129"/>
      <c r="KZ221" s="129"/>
      <c r="LJ221" s="129"/>
      <c r="LT221" s="129"/>
    </row>
    <row xmlns:x14ac="http://schemas.microsoft.com/office/spreadsheetml/2009/9/ac" r="222" s="3" customFormat="true" x14ac:dyDescent="0.25">
      <c r="A222" s="415"/>
      <c r="B222" s="129"/>
      <c r="L222" s="129"/>
      <c r="V222" s="129"/>
      <c r="AF222" s="129"/>
      <c r="AP222" s="129"/>
      <c r="AZ222" s="129"/>
      <c r="BJ222" s="129"/>
      <c r="BT222" s="129"/>
      <c r="CD222" s="129"/>
      <c r="CN222" s="129"/>
      <c r="CX222" s="129"/>
      <c r="DH222" s="129"/>
      <c r="DR222" s="129"/>
      <c r="DS222" s="129"/>
      <c r="EB222" s="129"/>
      <c r="EL222" s="129"/>
      <c r="EV222" s="129"/>
      <c r="FF222" s="129"/>
      <c r="FP222" s="129"/>
      <c r="FZ222" s="129"/>
      <c r="GJ222" s="129"/>
      <c r="GT222" s="129"/>
      <c r="HD222" s="129"/>
      <c r="HN222" s="129"/>
      <c r="HX222" s="129"/>
      <c r="IH222" s="129"/>
      <c r="IR222" s="129"/>
      <c r="JB222" s="129"/>
      <c r="JL222" s="129"/>
      <c r="JV222" s="129"/>
      <c r="KF222" s="129"/>
      <c r="KP222" s="129"/>
      <c r="KZ222" s="129"/>
      <c r="LJ222" s="129"/>
      <c r="LT222" s="129"/>
    </row>
    <row xmlns:x14ac="http://schemas.microsoft.com/office/spreadsheetml/2009/9/ac" r="223" s="3" customFormat="true" x14ac:dyDescent="0.25">
      <c r="A223" s="415"/>
      <c r="B223" s="129"/>
      <c r="L223" s="129"/>
      <c r="V223" s="129"/>
      <c r="AF223" s="129"/>
      <c r="AP223" s="129"/>
      <c r="AZ223" s="129"/>
      <c r="BJ223" s="129"/>
      <c r="BT223" s="129"/>
      <c r="CD223" s="129"/>
      <c r="CN223" s="129"/>
      <c r="CX223" s="129"/>
      <c r="DH223" s="129"/>
      <c r="DR223" s="129"/>
      <c r="DS223" s="129"/>
      <c r="EB223" s="129"/>
      <c r="EL223" s="129"/>
      <c r="EV223" s="129"/>
      <c r="FF223" s="129"/>
      <c r="FP223" s="129"/>
      <c r="FZ223" s="129"/>
      <c r="GJ223" s="129"/>
      <c r="GT223" s="129"/>
      <c r="HD223" s="129"/>
      <c r="HN223" s="129"/>
      <c r="HX223" s="129"/>
      <c r="IH223" s="129"/>
      <c r="IR223" s="129"/>
      <c r="JB223" s="129"/>
      <c r="JL223" s="129"/>
      <c r="JV223" s="129"/>
      <c r="KF223" s="129"/>
      <c r="KP223" s="129"/>
      <c r="KZ223" s="129"/>
      <c r="LJ223" s="129"/>
      <c r="LT223" s="129"/>
    </row>
    <row xmlns:x14ac="http://schemas.microsoft.com/office/spreadsheetml/2009/9/ac" r="224" s="3" customFormat="true" x14ac:dyDescent="0.25">
      <c r="A224" s="415"/>
      <c r="B224" s="129"/>
      <c r="L224" s="129"/>
      <c r="V224" s="129"/>
      <c r="AF224" s="129"/>
      <c r="AP224" s="129"/>
      <c r="AZ224" s="129"/>
      <c r="BJ224" s="129"/>
      <c r="BT224" s="129"/>
      <c r="CD224" s="129"/>
      <c r="CN224" s="129"/>
      <c r="CX224" s="129"/>
      <c r="DH224" s="129"/>
      <c r="DR224" s="129"/>
      <c r="DS224" s="129"/>
      <c r="EB224" s="129"/>
      <c r="EL224" s="129"/>
      <c r="EV224" s="129"/>
      <c r="FF224" s="129"/>
      <c r="FP224" s="129"/>
      <c r="FZ224" s="129"/>
      <c r="GJ224" s="129"/>
      <c r="GT224" s="129"/>
      <c r="HD224" s="129"/>
      <c r="HN224" s="129"/>
      <c r="HX224" s="129"/>
      <c r="IH224" s="129"/>
      <c r="IR224" s="129"/>
      <c r="JB224" s="129"/>
      <c r="JL224" s="129"/>
      <c r="JV224" s="129"/>
      <c r="KF224" s="129"/>
      <c r="KP224" s="129"/>
      <c r="KZ224" s="129"/>
      <c r="LJ224" s="129"/>
      <c r="LT224" s="129"/>
    </row>
    <row xmlns:x14ac="http://schemas.microsoft.com/office/spreadsheetml/2009/9/ac" r="225" s="3" customFormat="true" x14ac:dyDescent="0.25">
      <c r="A225" s="415"/>
      <c r="B225" s="129"/>
      <c r="L225" s="129"/>
      <c r="V225" s="129"/>
      <c r="AF225" s="129"/>
      <c r="AP225" s="129"/>
      <c r="AZ225" s="129"/>
      <c r="BJ225" s="129"/>
      <c r="BT225" s="129"/>
      <c r="CD225" s="129"/>
      <c r="CN225" s="129"/>
      <c r="CX225" s="129"/>
      <c r="DH225" s="129"/>
      <c r="DR225" s="129"/>
      <c r="DS225" s="129"/>
      <c r="EB225" s="129"/>
      <c r="EL225" s="129"/>
      <c r="EV225" s="129"/>
      <c r="FF225" s="129"/>
      <c r="FP225" s="129"/>
      <c r="FZ225" s="129"/>
      <c r="GJ225" s="129"/>
      <c r="GT225" s="129"/>
      <c r="HD225" s="129"/>
      <c r="HN225" s="129"/>
      <c r="HX225" s="129"/>
      <c r="IH225" s="129"/>
      <c r="IR225" s="129"/>
      <c r="JB225" s="129"/>
      <c r="JL225" s="129"/>
      <c r="JV225" s="129"/>
      <c r="KF225" s="129"/>
      <c r="KP225" s="129"/>
      <c r="KZ225" s="129"/>
      <c r="LJ225" s="129"/>
      <c r="LT225" s="129"/>
    </row>
    <row xmlns:x14ac="http://schemas.microsoft.com/office/spreadsheetml/2009/9/ac" r="226" s="3" customFormat="true" x14ac:dyDescent="0.25">
      <c r="A226" s="415"/>
      <c r="B226" s="129"/>
      <c r="L226" s="129"/>
      <c r="V226" s="129"/>
      <c r="AF226" s="129"/>
      <c r="AP226" s="129"/>
      <c r="AZ226" s="129"/>
      <c r="BJ226" s="129"/>
      <c r="BT226" s="129"/>
      <c r="CD226" s="129"/>
      <c r="CN226" s="129"/>
      <c r="CX226" s="129"/>
      <c r="DH226" s="129"/>
      <c r="DR226" s="129"/>
      <c r="DS226" s="129"/>
      <c r="EB226" s="129"/>
      <c r="EL226" s="129"/>
      <c r="EV226" s="129"/>
      <c r="FF226" s="129"/>
      <c r="FP226" s="129"/>
      <c r="FZ226" s="129"/>
      <c r="GJ226" s="129"/>
      <c r="GT226" s="129"/>
      <c r="HD226" s="129"/>
      <c r="HN226" s="129"/>
      <c r="HX226" s="129"/>
      <c r="IH226" s="129"/>
      <c r="IR226" s="129"/>
      <c r="JB226" s="129"/>
      <c r="JL226" s="129"/>
      <c r="JV226" s="129"/>
      <c r="KF226" s="129"/>
      <c r="KP226" s="129"/>
      <c r="KZ226" s="129"/>
      <c r="LJ226" s="129"/>
      <c r="LT226" s="129"/>
    </row>
    <row xmlns:x14ac="http://schemas.microsoft.com/office/spreadsheetml/2009/9/ac" r="227" s="3" customFormat="true" x14ac:dyDescent="0.25">
      <c r="A227" s="415"/>
      <c r="B227" s="129"/>
      <c r="L227" s="129"/>
      <c r="V227" s="129"/>
      <c r="AF227" s="129"/>
      <c r="AP227" s="129"/>
      <c r="AZ227" s="129"/>
      <c r="BJ227" s="129"/>
      <c r="BT227" s="129"/>
      <c r="CD227" s="129"/>
      <c r="CN227" s="129"/>
      <c r="CX227" s="129"/>
      <c r="DH227" s="129"/>
      <c r="DR227" s="129"/>
      <c r="DS227" s="129"/>
      <c r="EB227" s="129"/>
      <c r="EL227" s="129"/>
      <c r="EV227" s="129"/>
      <c r="FF227" s="129"/>
      <c r="FP227" s="129"/>
      <c r="FZ227" s="129"/>
      <c r="GJ227" s="129"/>
      <c r="GT227" s="129"/>
      <c r="HD227" s="129"/>
      <c r="HN227" s="129"/>
      <c r="HX227" s="129"/>
      <c r="IH227" s="129"/>
      <c r="IR227" s="129"/>
      <c r="JB227" s="129"/>
      <c r="JL227" s="129"/>
      <c r="JV227" s="129"/>
      <c r="KF227" s="129"/>
      <c r="KP227" s="129"/>
      <c r="KZ227" s="129"/>
      <c r="LJ227" s="129"/>
      <c r="LT227" s="129"/>
    </row>
    <row xmlns:x14ac="http://schemas.microsoft.com/office/spreadsheetml/2009/9/ac" r="228" s="3" customFormat="true" x14ac:dyDescent="0.25">
      <c r="A228" s="415"/>
      <c r="B228" s="129"/>
      <c r="L228" s="129"/>
      <c r="V228" s="129"/>
      <c r="AF228" s="129"/>
      <c r="AP228" s="129"/>
      <c r="AZ228" s="129"/>
      <c r="BJ228" s="129"/>
      <c r="BT228" s="129"/>
      <c r="CD228" s="129"/>
      <c r="CN228" s="129"/>
      <c r="CX228" s="129"/>
      <c r="DH228" s="129"/>
      <c r="DR228" s="129"/>
      <c r="DS228" s="129"/>
      <c r="EB228" s="129"/>
      <c r="EL228" s="129"/>
      <c r="EV228" s="129"/>
      <c r="FF228" s="129"/>
      <c r="FP228" s="129"/>
      <c r="FZ228" s="129"/>
      <c r="GJ228" s="129"/>
      <c r="GT228" s="129"/>
      <c r="HD228" s="129"/>
      <c r="HN228" s="129"/>
      <c r="HX228" s="129"/>
      <c r="IH228" s="129"/>
      <c r="IR228" s="129"/>
      <c r="JB228" s="129"/>
      <c r="JL228" s="129"/>
      <c r="JV228" s="129"/>
      <c r="KF228" s="129"/>
      <c r="KP228" s="129"/>
      <c r="KZ228" s="129"/>
      <c r="LJ228" s="129"/>
      <c r="LT228" s="129"/>
    </row>
    <row xmlns:x14ac="http://schemas.microsoft.com/office/spreadsheetml/2009/9/ac" r="229" s="3" customFormat="true" x14ac:dyDescent="0.25">
      <c r="A229" s="415"/>
      <c r="B229" s="129"/>
      <c r="L229" s="129"/>
      <c r="V229" s="129"/>
      <c r="AF229" s="129"/>
      <c r="AP229" s="129"/>
      <c r="AZ229" s="129"/>
      <c r="BJ229" s="129"/>
      <c r="BT229" s="129"/>
      <c r="CD229" s="129"/>
      <c r="CN229" s="129"/>
      <c r="CX229" s="129"/>
      <c r="DH229" s="129"/>
      <c r="DR229" s="129"/>
      <c r="DS229" s="129"/>
      <c r="EB229" s="129"/>
      <c r="EL229" s="129"/>
      <c r="EV229" s="129"/>
      <c r="FF229" s="129"/>
      <c r="FP229" s="129"/>
      <c r="FZ229" s="129"/>
      <c r="GJ229" s="129"/>
      <c r="GT229" s="129"/>
      <c r="HD229" s="129"/>
      <c r="HN229" s="129"/>
      <c r="HX229" s="129"/>
      <c r="IH229" s="129"/>
      <c r="IR229" s="129"/>
      <c r="JB229" s="129"/>
      <c r="JL229" s="129"/>
      <c r="JV229" s="129"/>
      <c r="KF229" s="129"/>
      <c r="KP229" s="129"/>
      <c r="KZ229" s="129"/>
      <c r="LJ229" s="129"/>
      <c r="LT229" s="129"/>
    </row>
    <row xmlns:x14ac="http://schemas.microsoft.com/office/spreadsheetml/2009/9/ac" r="230" s="3" customFormat="true" x14ac:dyDescent="0.25">
      <c r="A230" s="415"/>
      <c r="B230" s="129"/>
      <c r="L230" s="129"/>
      <c r="V230" s="129"/>
      <c r="AF230" s="129"/>
      <c r="AP230" s="129"/>
      <c r="AZ230" s="129"/>
      <c r="BJ230" s="129"/>
      <c r="BT230" s="129"/>
      <c r="CD230" s="129"/>
      <c r="CN230" s="129"/>
      <c r="CX230" s="129"/>
      <c r="DH230" s="129"/>
      <c r="DR230" s="129"/>
      <c r="DS230" s="129"/>
      <c r="EB230" s="129"/>
      <c r="EL230" s="129"/>
      <c r="EV230" s="129"/>
      <c r="FF230" s="129"/>
      <c r="FP230" s="129"/>
      <c r="FZ230" s="129"/>
      <c r="GJ230" s="129"/>
      <c r="GT230" s="129"/>
      <c r="HD230" s="129"/>
      <c r="HN230" s="129"/>
      <c r="HX230" s="129"/>
      <c r="IH230" s="129"/>
      <c r="IR230" s="129"/>
      <c r="JB230" s="129"/>
      <c r="JL230" s="129"/>
      <c r="JV230" s="129"/>
      <c r="KF230" s="129"/>
      <c r="KP230" s="129"/>
      <c r="KZ230" s="129"/>
      <c r="LJ230" s="129"/>
      <c r="LT230" s="129"/>
    </row>
    <row xmlns:x14ac="http://schemas.microsoft.com/office/spreadsheetml/2009/9/ac" r="231" s="3" customFormat="true" x14ac:dyDescent="0.25">
      <c r="A231" s="415"/>
      <c r="B231" s="129"/>
      <c r="L231" s="129"/>
      <c r="V231" s="129"/>
      <c r="AF231" s="129"/>
      <c r="AP231" s="129"/>
      <c r="AZ231" s="129"/>
      <c r="BJ231" s="129"/>
      <c r="BT231" s="129"/>
      <c r="CD231" s="129"/>
      <c r="CN231" s="129"/>
      <c r="CX231" s="129"/>
      <c r="DH231" s="129"/>
      <c r="DR231" s="129"/>
      <c r="DS231" s="129"/>
      <c r="EB231" s="129"/>
      <c r="EL231" s="129"/>
      <c r="EV231" s="129"/>
      <c r="FF231" s="129"/>
      <c r="FP231" s="129"/>
      <c r="FZ231" s="129"/>
      <c r="GJ231" s="129"/>
      <c r="GT231" s="129"/>
      <c r="HD231" s="129"/>
      <c r="HN231" s="129"/>
      <c r="HX231" s="129"/>
      <c r="IH231" s="129"/>
      <c r="IR231" s="129"/>
      <c r="JB231" s="129"/>
      <c r="JL231" s="129"/>
      <c r="JV231" s="129"/>
      <c r="KF231" s="129"/>
      <c r="KP231" s="129"/>
      <c r="KZ231" s="129"/>
      <c r="LJ231" s="129"/>
      <c r="LT231" s="129"/>
    </row>
    <row xmlns:x14ac="http://schemas.microsoft.com/office/spreadsheetml/2009/9/ac" r="232" s="3" customFormat="true" x14ac:dyDescent="0.25">
      <c r="A232" s="415"/>
      <c r="B232" s="129"/>
      <c r="L232" s="129"/>
      <c r="V232" s="129"/>
      <c r="AF232" s="129"/>
      <c r="AP232" s="129"/>
      <c r="AZ232" s="129"/>
      <c r="BJ232" s="129"/>
      <c r="BT232" s="129"/>
      <c r="CD232" s="129"/>
      <c r="CN232" s="129"/>
      <c r="CX232" s="129"/>
      <c r="DH232" s="129"/>
      <c r="DR232" s="129"/>
      <c r="DS232" s="129"/>
      <c r="EB232" s="129"/>
      <c r="EL232" s="129"/>
      <c r="EV232" s="129"/>
      <c r="FF232" s="129"/>
      <c r="FP232" s="129"/>
      <c r="FZ232" s="129"/>
      <c r="GJ232" s="129"/>
      <c r="GT232" s="129"/>
      <c r="HD232" s="129"/>
      <c r="HN232" s="129"/>
      <c r="HX232" s="129"/>
      <c r="IH232" s="129"/>
      <c r="IR232" s="129"/>
      <c r="JB232" s="129"/>
      <c r="JL232" s="129"/>
      <c r="JV232" s="129"/>
      <c r="KF232" s="129"/>
      <c r="KP232" s="129"/>
      <c r="KZ232" s="129"/>
      <c r="LJ232" s="129"/>
      <c r="LT232" s="129"/>
    </row>
    <row xmlns:x14ac="http://schemas.microsoft.com/office/spreadsheetml/2009/9/ac" r="233" s="3" customFormat="true" x14ac:dyDescent="0.25">
      <c r="A233" s="415"/>
      <c r="B233" s="129"/>
      <c r="L233" s="129"/>
      <c r="V233" s="129"/>
      <c r="AF233" s="129"/>
      <c r="AP233" s="129"/>
      <c r="AZ233" s="129"/>
      <c r="BJ233" s="129"/>
      <c r="BT233" s="129"/>
      <c r="CD233" s="129"/>
      <c r="CN233" s="129"/>
      <c r="CX233" s="129"/>
      <c r="DH233" s="129"/>
      <c r="DR233" s="129"/>
      <c r="DS233" s="129"/>
      <c r="EB233" s="129"/>
      <c r="EL233" s="129"/>
      <c r="EV233" s="129"/>
      <c r="FF233" s="129"/>
      <c r="FP233" s="129"/>
      <c r="FZ233" s="129"/>
      <c r="GJ233" s="129"/>
      <c r="GT233" s="129"/>
      <c r="HD233" s="129"/>
      <c r="HN233" s="129"/>
      <c r="HX233" s="129"/>
      <c r="IH233" s="129"/>
      <c r="IR233" s="129"/>
      <c r="JB233" s="129"/>
      <c r="JL233" s="129"/>
      <c r="JV233" s="129"/>
      <c r="KF233" s="129"/>
      <c r="KP233" s="129"/>
      <c r="KZ233" s="129"/>
      <c r="LJ233" s="129"/>
      <c r="LT233" s="129"/>
    </row>
    <row xmlns:x14ac="http://schemas.microsoft.com/office/spreadsheetml/2009/9/ac" r="234" s="3" customFormat="true" x14ac:dyDescent="0.25">
      <c r="A234" s="415"/>
      <c r="B234" s="129"/>
      <c r="L234" s="129"/>
      <c r="V234" s="129"/>
      <c r="AF234" s="129"/>
      <c r="AP234" s="129"/>
      <c r="AZ234" s="129"/>
      <c r="BJ234" s="129"/>
      <c r="BT234" s="129"/>
      <c r="CD234" s="129"/>
      <c r="CN234" s="129"/>
      <c r="CX234" s="129"/>
      <c r="DH234" s="129"/>
      <c r="DR234" s="129"/>
      <c r="DS234" s="129"/>
      <c r="EB234" s="129"/>
      <c r="EL234" s="129"/>
      <c r="EV234" s="129"/>
      <c r="FF234" s="129"/>
      <c r="FP234" s="129"/>
      <c r="FZ234" s="129"/>
      <c r="GJ234" s="129"/>
      <c r="GT234" s="129"/>
      <c r="HD234" s="129"/>
      <c r="HN234" s="129"/>
      <c r="HX234" s="129"/>
      <c r="IH234" s="129"/>
      <c r="IR234" s="129"/>
      <c r="JB234" s="129"/>
      <c r="JL234" s="129"/>
      <c r="JV234" s="129"/>
      <c r="KF234" s="129"/>
      <c r="KP234" s="129"/>
      <c r="KZ234" s="129"/>
      <c r="LJ234" s="129"/>
      <c r="LT234" s="129"/>
    </row>
    <row xmlns:x14ac="http://schemas.microsoft.com/office/spreadsheetml/2009/9/ac" r="235" s="3" customFormat="true" x14ac:dyDescent="0.25">
      <c r="A235" s="415"/>
      <c r="B235" s="129"/>
      <c r="L235" s="129"/>
      <c r="V235" s="129"/>
      <c r="AF235" s="129"/>
      <c r="AP235" s="129"/>
      <c r="AZ235" s="129"/>
      <c r="BJ235" s="129"/>
      <c r="BT235" s="129"/>
      <c r="CD235" s="129"/>
      <c r="CN235" s="129"/>
      <c r="CX235" s="129"/>
      <c r="DH235" s="129"/>
      <c r="DR235" s="129"/>
      <c r="DS235" s="129"/>
      <c r="EB235" s="129"/>
      <c r="EL235" s="129"/>
      <c r="EV235" s="129"/>
      <c r="FF235" s="129"/>
      <c r="FP235" s="129"/>
      <c r="FZ235" s="129"/>
      <c r="GJ235" s="129"/>
      <c r="GT235" s="129"/>
      <c r="HD235" s="129"/>
      <c r="HN235" s="129"/>
      <c r="HX235" s="129"/>
      <c r="IH235" s="129"/>
      <c r="IR235" s="129"/>
      <c r="JB235" s="129"/>
      <c r="JL235" s="129"/>
      <c r="JV235" s="129"/>
      <c r="KF235" s="129"/>
      <c r="KP235" s="129"/>
      <c r="KZ235" s="129"/>
      <c r="LJ235" s="129"/>
      <c r="LT235" s="129"/>
    </row>
    <row xmlns:x14ac="http://schemas.microsoft.com/office/spreadsheetml/2009/9/ac" r="236" s="3" customFormat="true" x14ac:dyDescent="0.25">
      <c r="A236" s="415"/>
      <c r="B236" s="129"/>
      <c r="L236" s="129"/>
      <c r="V236" s="129"/>
      <c r="AF236" s="129"/>
      <c r="AP236" s="129"/>
      <c r="AZ236" s="129"/>
      <c r="BJ236" s="129"/>
      <c r="BT236" s="129"/>
      <c r="CD236" s="129"/>
      <c r="CN236" s="129"/>
      <c r="CX236" s="129"/>
      <c r="DH236" s="129"/>
      <c r="DR236" s="129"/>
      <c r="DS236" s="129"/>
      <c r="EB236" s="129"/>
      <c r="EL236" s="129"/>
      <c r="EV236" s="129"/>
      <c r="FF236" s="129"/>
      <c r="FP236" s="129"/>
      <c r="FZ236" s="129"/>
      <c r="GJ236" s="129"/>
      <c r="GT236" s="129"/>
      <c r="HD236" s="129"/>
      <c r="HN236" s="129"/>
      <c r="HX236" s="129"/>
      <c r="IH236" s="129"/>
      <c r="IR236" s="129"/>
      <c r="JB236" s="129"/>
      <c r="JL236" s="129"/>
      <c r="JV236" s="129"/>
      <c r="KF236" s="129"/>
      <c r="KP236" s="129"/>
      <c r="KZ236" s="129"/>
      <c r="LJ236" s="129"/>
      <c r="LT236" s="129"/>
    </row>
    <row xmlns:x14ac="http://schemas.microsoft.com/office/spreadsheetml/2009/9/ac" r="237" s="3" customFormat="true" x14ac:dyDescent="0.25">
      <c r="A237" s="415"/>
      <c r="B237" s="129"/>
      <c r="L237" s="129"/>
      <c r="V237" s="129"/>
      <c r="AF237" s="129"/>
      <c r="AP237" s="129"/>
      <c r="AZ237" s="129"/>
      <c r="BJ237" s="129"/>
      <c r="BT237" s="129"/>
      <c r="CD237" s="129"/>
      <c r="CN237" s="129"/>
      <c r="CX237" s="129"/>
      <c r="DH237" s="129"/>
      <c r="DR237" s="129"/>
      <c r="DS237" s="129"/>
      <c r="EB237" s="129"/>
      <c r="EL237" s="129"/>
      <c r="EV237" s="129"/>
      <c r="FF237" s="129"/>
      <c r="FP237" s="129"/>
      <c r="FZ237" s="129"/>
      <c r="GJ237" s="129"/>
      <c r="GT237" s="129"/>
      <c r="HD237" s="129"/>
      <c r="HN237" s="129"/>
      <c r="HX237" s="129"/>
      <c r="IH237" s="129"/>
      <c r="IR237" s="129"/>
      <c r="JB237" s="129"/>
      <c r="JL237" s="129"/>
      <c r="JV237" s="129"/>
      <c r="KF237" s="129"/>
      <c r="KP237" s="129"/>
      <c r="KZ237" s="129"/>
      <c r="LJ237" s="129"/>
      <c r="LT237" s="129"/>
    </row>
    <row xmlns:x14ac="http://schemas.microsoft.com/office/spreadsheetml/2009/9/ac" r="238" s="3" customFormat="true" x14ac:dyDescent="0.25">
      <c r="A238" s="415"/>
      <c r="B238" s="129"/>
      <c r="L238" s="129"/>
      <c r="V238" s="129"/>
      <c r="AF238" s="129"/>
      <c r="AP238" s="129"/>
      <c r="AZ238" s="129"/>
      <c r="BJ238" s="129"/>
      <c r="BT238" s="129"/>
      <c r="CD238" s="129"/>
      <c r="CN238" s="129"/>
      <c r="CX238" s="129"/>
      <c r="DH238" s="129"/>
      <c r="DR238" s="129"/>
      <c r="DS238" s="129"/>
      <c r="EB238" s="129"/>
      <c r="EL238" s="129"/>
      <c r="EV238" s="129"/>
      <c r="FF238" s="129"/>
      <c r="FP238" s="129"/>
      <c r="FZ238" s="129"/>
      <c r="GJ238" s="129"/>
      <c r="GT238" s="129"/>
      <c r="HD238" s="129"/>
      <c r="HN238" s="129"/>
      <c r="HX238" s="129"/>
      <c r="IH238" s="129"/>
      <c r="IR238" s="129"/>
      <c r="JB238" s="129"/>
      <c r="JL238" s="129"/>
      <c r="JV238" s="129"/>
      <c r="KF238" s="129"/>
      <c r="KP238" s="129"/>
      <c r="KZ238" s="129"/>
      <c r="LJ238" s="129"/>
      <c r="LT238" s="129"/>
    </row>
    <row xmlns:x14ac="http://schemas.microsoft.com/office/spreadsheetml/2009/9/ac" r="239" s="3" customFormat="true" x14ac:dyDescent="0.25">
      <c r="A239" s="415"/>
      <c r="B239" s="129"/>
      <c r="L239" s="129"/>
      <c r="V239" s="129"/>
      <c r="AF239" s="129"/>
      <c r="AP239" s="129"/>
      <c r="AZ239" s="129"/>
      <c r="BJ239" s="129"/>
      <c r="BT239" s="129"/>
      <c r="CD239" s="129"/>
      <c r="CN239" s="129"/>
      <c r="CX239" s="129"/>
      <c r="DH239" s="129"/>
      <c r="DR239" s="129"/>
      <c r="DS239" s="129"/>
      <c r="EB239" s="129"/>
      <c r="EL239" s="129"/>
      <c r="EV239" s="129"/>
      <c r="FF239" s="129"/>
      <c r="FP239" s="129"/>
      <c r="FZ239" s="129"/>
      <c r="GJ239" s="129"/>
      <c r="GT239" s="129"/>
      <c r="HD239" s="129"/>
      <c r="HN239" s="129"/>
      <c r="HX239" s="129"/>
      <c r="IH239" s="129"/>
      <c r="IR239" s="129"/>
      <c r="JB239" s="129"/>
      <c r="JL239" s="129"/>
      <c r="JV239" s="129"/>
      <c r="KF239" s="129"/>
      <c r="KP239" s="129"/>
      <c r="KZ239" s="129"/>
      <c r="LJ239" s="129"/>
      <c r="LT239" s="129"/>
    </row>
    <row xmlns:x14ac="http://schemas.microsoft.com/office/spreadsheetml/2009/9/ac" r="240" s="3" customFormat="true" x14ac:dyDescent="0.25">
      <c r="A240" s="415"/>
      <c r="B240" s="129"/>
      <c r="L240" s="129"/>
      <c r="V240" s="129"/>
      <c r="AF240" s="129"/>
      <c r="AP240" s="129"/>
      <c r="AZ240" s="129"/>
      <c r="BJ240" s="129"/>
      <c r="BT240" s="129"/>
      <c r="CD240" s="129"/>
      <c r="CN240" s="129"/>
      <c r="CX240" s="129"/>
      <c r="DH240" s="129"/>
      <c r="DR240" s="129"/>
      <c r="DS240" s="129"/>
      <c r="EB240" s="129"/>
      <c r="EL240" s="129"/>
      <c r="EV240" s="129"/>
      <c r="FF240" s="129"/>
      <c r="FP240" s="129"/>
      <c r="FZ240" s="129"/>
      <c r="GJ240" s="129"/>
      <c r="GT240" s="129"/>
      <c r="HD240" s="129"/>
      <c r="HN240" s="129"/>
      <c r="HX240" s="129"/>
      <c r="IH240" s="129"/>
      <c r="IR240" s="129"/>
      <c r="JB240" s="129"/>
      <c r="JL240" s="129"/>
      <c r="JV240" s="129"/>
      <c r="KF240" s="129"/>
      <c r="KP240" s="129"/>
      <c r="KZ240" s="129"/>
      <c r="LJ240" s="129"/>
      <c r="LT240" s="129"/>
    </row>
    <row xmlns:x14ac="http://schemas.microsoft.com/office/spreadsheetml/2009/9/ac" r="241" s="3" customFormat="true" x14ac:dyDescent="0.25">
      <c r="A241" s="415"/>
      <c r="B241" s="129"/>
      <c r="L241" s="129"/>
      <c r="V241" s="129"/>
      <c r="AF241" s="129"/>
      <c r="AP241" s="129"/>
      <c r="AZ241" s="129"/>
      <c r="BJ241" s="129"/>
      <c r="BT241" s="129"/>
      <c r="CD241" s="129"/>
      <c r="CN241" s="129"/>
      <c r="CX241" s="129"/>
      <c r="DH241" s="129"/>
      <c r="DR241" s="129"/>
      <c r="DS241" s="129"/>
      <c r="EB241" s="129"/>
      <c r="EL241" s="129"/>
      <c r="EV241" s="129"/>
      <c r="FF241" s="129"/>
      <c r="FP241" s="129"/>
      <c r="FZ241" s="129"/>
      <c r="GJ241" s="129"/>
      <c r="GT241" s="129"/>
      <c r="HD241" s="129"/>
      <c r="HN241" s="129"/>
      <c r="HX241" s="129"/>
      <c r="IH241" s="129"/>
      <c r="IR241" s="129"/>
      <c r="JB241" s="129"/>
      <c r="JL241" s="129"/>
      <c r="JV241" s="129"/>
      <c r="KF241" s="129"/>
      <c r="KP241" s="129"/>
      <c r="KZ241" s="129"/>
      <c r="LJ241" s="129"/>
      <c r="LT241" s="129"/>
    </row>
    <row xmlns:x14ac="http://schemas.microsoft.com/office/spreadsheetml/2009/9/ac" r="242" s="3" customFormat="true" x14ac:dyDescent="0.25">
      <c r="A242" s="415"/>
      <c r="B242" s="129"/>
      <c r="L242" s="129"/>
      <c r="V242" s="129"/>
      <c r="AF242" s="129"/>
      <c r="AP242" s="129"/>
      <c r="AZ242" s="129"/>
      <c r="BJ242" s="129"/>
      <c r="BT242" s="129"/>
      <c r="CD242" s="129"/>
      <c r="CN242" s="129"/>
      <c r="CX242" s="129"/>
      <c r="DH242" s="129"/>
      <c r="DR242" s="129"/>
      <c r="DS242" s="129"/>
      <c r="EB242" s="129"/>
      <c r="EL242" s="129"/>
      <c r="EV242" s="129"/>
      <c r="FF242" s="129"/>
      <c r="FP242" s="129"/>
      <c r="FZ242" s="129"/>
      <c r="GJ242" s="129"/>
      <c r="GT242" s="129"/>
      <c r="HD242" s="129"/>
      <c r="HN242" s="129"/>
      <c r="HX242" s="129"/>
      <c r="IH242" s="129"/>
      <c r="IR242" s="129"/>
      <c r="JB242" s="129"/>
      <c r="JL242" s="129"/>
      <c r="JV242" s="129"/>
      <c r="KF242" s="129"/>
      <c r="KP242" s="129"/>
      <c r="KZ242" s="129"/>
      <c r="LJ242" s="129"/>
      <c r="LT242" s="129"/>
    </row>
    <row xmlns:x14ac="http://schemas.microsoft.com/office/spreadsheetml/2009/9/ac" r="243" s="3" customFormat="true" x14ac:dyDescent="0.25">
      <c r="A243" s="415"/>
      <c r="B243" s="129"/>
      <c r="L243" s="129"/>
      <c r="V243" s="129"/>
      <c r="AF243" s="129"/>
      <c r="AP243" s="129"/>
      <c r="AZ243" s="129"/>
      <c r="BJ243" s="129"/>
      <c r="BT243" s="129"/>
      <c r="CD243" s="129"/>
      <c r="CN243" s="129"/>
      <c r="CX243" s="129"/>
      <c r="DH243" s="129"/>
      <c r="DR243" s="129"/>
      <c r="DS243" s="129"/>
      <c r="EB243" s="129"/>
      <c r="EL243" s="129"/>
      <c r="EV243" s="129"/>
      <c r="FF243" s="129"/>
      <c r="FP243" s="129"/>
      <c r="FZ243" s="129"/>
      <c r="GJ243" s="129"/>
      <c r="GT243" s="129"/>
      <c r="HD243" s="129"/>
      <c r="HN243" s="129"/>
      <c r="HX243" s="129"/>
      <c r="IH243" s="129"/>
      <c r="IR243" s="129"/>
      <c r="JB243" s="129"/>
      <c r="JL243" s="129"/>
      <c r="JV243" s="129"/>
      <c r="KF243" s="129"/>
      <c r="KP243" s="129"/>
      <c r="KZ243" s="129"/>
      <c r="LJ243" s="129"/>
      <c r="LT243" s="129"/>
    </row>
    <row xmlns:x14ac="http://schemas.microsoft.com/office/spreadsheetml/2009/9/ac" r="244" s="3" customFormat="true" x14ac:dyDescent="0.25">
      <c r="A244" s="415"/>
      <c r="B244" s="129"/>
      <c r="L244" s="129"/>
      <c r="V244" s="129"/>
      <c r="AF244" s="129"/>
      <c r="AP244" s="129"/>
      <c r="AZ244" s="129"/>
      <c r="BJ244" s="129"/>
      <c r="BT244" s="129"/>
      <c r="CD244" s="129"/>
      <c r="CN244" s="129"/>
      <c r="CX244" s="129"/>
      <c r="DH244" s="129"/>
      <c r="DR244" s="129"/>
      <c r="DS244" s="129"/>
      <c r="EB244" s="129"/>
      <c r="EL244" s="129"/>
      <c r="EV244" s="129"/>
      <c r="FF244" s="129"/>
      <c r="FP244" s="129"/>
      <c r="FZ244" s="129"/>
      <c r="GJ244" s="129"/>
      <c r="GT244" s="129"/>
      <c r="HD244" s="129"/>
      <c r="HN244" s="129"/>
      <c r="HX244" s="129"/>
      <c r="IH244" s="129"/>
      <c r="IR244" s="129"/>
      <c r="JB244" s="129"/>
      <c r="JL244" s="129"/>
      <c r="JV244" s="129"/>
      <c r="KF244" s="129"/>
      <c r="KP244" s="129"/>
      <c r="KZ244" s="129"/>
      <c r="LJ244" s="129"/>
      <c r="LT244" s="129"/>
    </row>
    <row xmlns:x14ac="http://schemas.microsoft.com/office/spreadsheetml/2009/9/ac" r="245" s="3" customFormat="true" x14ac:dyDescent="0.25">
      <c r="A245" s="415"/>
      <c r="B245" s="129"/>
      <c r="L245" s="129"/>
      <c r="V245" s="129"/>
      <c r="AF245" s="129"/>
      <c r="AP245" s="129"/>
      <c r="AZ245" s="129"/>
      <c r="BJ245" s="129"/>
      <c r="BT245" s="129"/>
      <c r="CD245" s="129"/>
      <c r="CN245" s="129"/>
      <c r="CX245" s="129"/>
      <c r="DH245" s="129"/>
      <c r="DR245" s="129"/>
      <c r="DS245" s="129"/>
      <c r="EB245" s="129"/>
      <c r="EL245" s="129"/>
      <c r="EV245" s="129"/>
      <c r="FF245" s="129"/>
      <c r="FP245" s="129"/>
      <c r="FZ245" s="129"/>
      <c r="GJ245" s="129"/>
      <c r="GT245" s="129"/>
      <c r="HD245" s="129"/>
      <c r="HN245" s="129"/>
      <c r="HX245" s="129"/>
      <c r="IH245" s="129"/>
      <c r="IR245" s="129"/>
      <c r="JB245" s="129"/>
      <c r="JL245" s="129"/>
      <c r="JV245" s="129"/>
      <c r="KF245" s="129"/>
      <c r="KP245" s="129"/>
      <c r="KZ245" s="129"/>
      <c r="LJ245" s="129"/>
      <c r="LT245" s="129"/>
    </row>
    <row xmlns:x14ac="http://schemas.microsoft.com/office/spreadsheetml/2009/9/ac" r="246" s="3" customFormat="true" x14ac:dyDescent="0.25">
      <c r="A246" s="415"/>
      <c r="B246" s="129"/>
      <c r="L246" s="129"/>
      <c r="V246" s="129"/>
      <c r="AF246" s="129"/>
      <c r="AP246" s="129"/>
      <c r="AZ246" s="129"/>
      <c r="BJ246" s="129"/>
      <c r="BT246" s="129"/>
      <c r="CD246" s="129"/>
      <c r="CN246" s="129"/>
      <c r="CX246" s="129"/>
      <c r="DH246" s="129"/>
      <c r="DR246" s="129"/>
      <c r="DS246" s="129"/>
      <c r="EB246" s="129"/>
      <c r="EL246" s="129"/>
      <c r="EV246" s="129"/>
      <c r="FF246" s="129"/>
      <c r="FP246" s="129"/>
      <c r="FZ246" s="129"/>
      <c r="GJ246" s="129"/>
      <c r="GT246" s="129"/>
      <c r="HD246" s="129"/>
      <c r="HN246" s="129"/>
      <c r="HX246" s="129"/>
      <c r="IH246" s="129"/>
      <c r="IR246" s="129"/>
      <c r="JB246" s="129"/>
      <c r="JL246" s="129"/>
      <c r="JV246" s="129"/>
      <c r="KF246" s="129"/>
      <c r="KP246" s="129"/>
      <c r="KZ246" s="129"/>
      <c r="LJ246" s="129"/>
      <c r="LT246" s="129"/>
    </row>
    <row xmlns:x14ac="http://schemas.microsoft.com/office/spreadsheetml/2009/9/ac" r="247" s="3" customFormat="true" x14ac:dyDescent="0.25">
      <c r="A247" s="415"/>
      <c r="B247" s="129"/>
      <c r="L247" s="129"/>
      <c r="V247" s="129"/>
      <c r="AF247" s="129"/>
      <c r="AP247" s="129"/>
      <c r="AZ247" s="129"/>
      <c r="BJ247" s="129"/>
      <c r="BT247" s="129"/>
      <c r="CD247" s="129"/>
      <c r="CN247" s="129"/>
      <c r="CX247" s="129"/>
      <c r="DH247" s="129"/>
      <c r="DR247" s="129"/>
      <c r="DS247" s="129"/>
      <c r="EB247" s="129"/>
      <c r="EL247" s="129"/>
      <c r="EV247" s="129"/>
      <c r="FF247" s="129"/>
      <c r="FP247" s="129"/>
      <c r="FZ247" s="129"/>
      <c r="GJ247" s="129"/>
      <c r="GT247" s="129"/>
      <c r="HD247" s="129"/>
      <c r="HN247" s="129"/>
      <c r="HX247" s="129"/>
      <c r="IH247" s="129"/>
      <c r="IR247" s="129"/>
      <c r="JB247" s="129"/>
      <c r="JL247" s="129"/>
      <c r="JV247" s="129"/>
      <c r="KF247" s="129"/>
      <c r="KP247" s="129"/>
      <c r="KZ247" s="129"/>
      <c r="LJ247" s="129"/>
      <c r="LT247" s="129"/>
    </row>
    <row xmlns:x14ac="http://schemas.microsoft.com/office/spreadsheetml/2009/9/ac" r="248" s="3" customFormat="true" x14ac:dyDescent="0.25">
      <c r="A248" s="415"/>
      <c r="B248" s="129"/>
      <c r="L248" s="129"/>
      <c r="V248" s="129"/>
      <c r="AF248" s="129"/>
      <c r="AP248" s="129"/>
      <c r="AZ248" s="129"/>
      <c r="BJ248" s="129"/>
      <c r="BT248" s="129"/>
      <c r="CD248" s="129"/>
      <c r="CN248" s="129"/>
      <c r="CX248" s="129"/>
      <c r="DH248" s="129"/>
      <c r="DR248" s="129"/>
      <c r="DS248" s="129"/>
      <c r="EB248" s="129"/>
      <c r="EL248" s="129"/>
      <c r="EV248" s="129"/>
      <c r="FF248" s="129"/>
      <c r="FP248" s="129"/>
      <c r="FZ248" s="129"/>
      <c r="GJ248" s="129"/>
      <c r="GT248" s="129"/>
      <c r="HD248" s="129"/>
      <c r="HN248" s="129"/>
      <c r="HX248" s="129"/>
      <c r="IH248" s="129"/>
      <c r="IR248" s="129"/>
      <c r="JB248" s="129"/>
      <c r="JL248" s="129"/>
      <c r="JV248" s="129"/>
      <c r="KF248" s="129"/>
      <c r="KP248" s="129"/>
      <c r="KZ248" s="129"/>
      <c r="LJ248" s="129"/>
      <c r="LT248" s="129"/>
    </row>
    <row xmlns:x14ac="http://schemas.microsoft.com/office/spreadsheetml/2009/9/ac" r="249" s="3" customFormat="true" x14ac:dyDescent="0.25">
      <c r="A249" s="415"/>
      <c r="B249" s="129"/>
      <c r="L249" s="129"/>
      <c r="V249" s="129"/>
      <c r="AF249" s="129"/>
      <c r="AP249" s="129"/>
      <c r="AZ249" s="129"/>
      <c r="BJ249" s="129"/>
      <c r="BT249" s="129"/>
      <c r="CD249" s="129"/>
      <c r="CN249" s="129"/>
      <c r="CX249" s="129"/>
      <c r="DH249" s="129"/>
      <c r="DR249" s="129"/>
      <c r="DS249" s="129"/>
      <c r="EB249" s="129"/>
      <c r="EL249" s="129"/>
      <c r="EV249" s="129"/>
      <c r="FF249" s="129"/>
      <c r="FP249" s="129"/>
      <c r="FZ249" s="129"/>
      <c r="GJ249" s="129"/>
      <c r="GT249" s="129"/>
      <c r="HD249" s="129"/>
      <c r="HN249" s="129"/>
      <c r="HX249" s="129"/>
      <c r="IH249" s="129"/>
      <c r="IR249" s="129"/>
      <c r="JB249" s="129"/>
      <c r="JL249" s="129"/>
      <c r="JV249" s="129"/>
      <c r="KF249" s="129"/>
      <c r="KP249" s="129"/>
      <c r="KZ249" s="129"/>
      <c r="LJ249" s="129"/>
      <c r="LT249" s="129"/>
    </row>
    <row xmlns:x14ac="http://schemas.microsoft.com/office/spreadsheetml/2009/9/ac" r="250" s="3" customFormat="true" x14ac:dyDescent="0.25">
      <c r="A250" s="415"/>
      <c r="B250" s="129"/>
      <c r="L250" s="129"/>
      <c r="V250" s="129"/>
      <c r="AF250" s="129"/>
      <c r="AP250" s="129"/>
      <c r="AZ250" s="129"/>
      <c r="BJ250" s="129"/>
      <c r="BT250" s="129"/>
      <c r="CD250" s="129"/>
      <c r="CN250" s="129"/>
      <c r="CX250" s="129"/>
      <c r="DH250" s="129"/>
      <c r="DR250" s="129"/>
      <c r="DS250" s="129"/>
      <c r="EB250" s="129"/>
      <c r="EL250" s="129"/>
      <c r="EV250" s="129"/>
      <c r="FF250" s="129"/>
      <c r="FP250" s="129"/>
      <c r="FZ250" s="129"/>
      <c r="GJ250" s="129"/>
      <c r="GT250" s="129"/>
      <c r="HD250" s="129"/>
      <c r="HN250" s="129"/>
      <c r="HX250" s="129"/>
      <c r="IH250" s="129"/>
      <c r="IR250" s="129"/>
      <c r="JB250" s="129"/>
      <c r="JL250" s="129"/>
      <c r="JV250" s="129"/>
      <c r="KF250" s="129"/>
      <c r="KP250" s="129"/>
      <c r="KZ250" s="129"/>
      <c r="LJ250" s="129"/>
      <c r="LT250" s="129"/>
    </row>
    <row xmlns:x14ac="http://schemas.microsoft.com/office/spreadsheetml/2009/9/ac" r="251" s="3" customFormat="true" x14ac:dyDescent="0.25">
      <c r="A251" s="415"/>
      <c r="B251" s="129"/>
      <c r="L251" s="129"/>
      <c r="V251" s="129"/>
      <c r="AF251" s="129"/>
      <c r="AP251" s="129"/>
      <c r="AZ251" s="129"/>
      <c r="BJ251" s="129"/>
      <c r="BT251" s="129"/>
      <c r="CD251" s="129"/>
      <c r="CN251" s="129"/>
      <c r="CX251" s="129"/>
      <c r="DH251" s="129"/>
      <c r="DR251" s="129"/>
      <c r="DS251" s="129"/>
      <c r="EB251" s="129"/>
      <c r="EL251" s="129"/>
      <c r="EV251" s="129"/>
      <c r="FF251" s="129"/>
      <c r="FP251" s="129"/>
      <c r="FZ251" s="129"/>
      <c r="GJ251" s="129"/>
      <c r="GT251" s="129"/>
      <c r="HD251" s="129"/>
      <c r="HN251" s="129"/>
      <c r="HX251" s="129"/>
      <c r="IH251" s="129"/>
      <c r="IR251" s="129"/>
      <c r="JB251" s="129"/>
      <c r="JL251" s="129"/>
      <c r="JV251" s="129"/>
      <c r="KF251" s="129"/>
      <c r="KP251" s="129"/>
      <c r="KZ251" s="129"/>
      <c r="LJ251" s="129"/>
      <c r="LT251" s="129"/>
    </row>
    <row xmlns:x14ac="http://schemas.microsoft.com/office/spreadsheetml/2009/9/ac" r="252" s="3" customFormat="true" x14ac:dyDescent="0.25">
      <c r="A252" s="415"/>
      <c r="B252" s="129"/>
      <c r="L252" s="129"/>
      <c r="V252" s="129"/>
      <c r="AF252" s="129"/>
      <c r="AP252" s="129"/>
      <c r="AZ252" s="129"/>
      <c r="BJ252" s="129"/>
      <c r="BT252" s="129"/>
      <c r="CD252" s="129"/>
      <c r="CN252" s="129"/>
      <c r="CX252" s="129"/>
      <c r="DH252" s="129"/>
      <c r="DR252" s="129"/>
      <c r="DS252" s="129"/>
      <c r="EB252" s="129"/>
      <c r="EL252" s="129"/>
      <c r="EV252" s="129"/>
      <c r="FF252" s="129"/>
      <c r="FP252" s="129"/>
      <c r="FZ252" s="129"/>
      <c r="GJ252" s="129"/>
      <c r="GT252" s="129"/>
      <c r="HD252" s="129"/>
      <c r="HN252" s="129"/>
      <c r="HX252" s="129"/>
      <c r="IH252" s="129"/>
      <c r="IR252" s="129"/>
      <c r="JB252" s="129"/>
      <c r="JL252" s="129"/>
      <c r="JV252" s="129"/>
      <c r="KF252" s="129"/>
      <c r="KP252" s="129"/>
      <c r="KZ252" s="129"/>
      <c r="LJ252" s="129"/>
      <c r="LT252" s="129"/>
    </row>
    <row xmlns:x14ac="http://schemas.microsoft.com/office/spreadsheetml/2009/9/ac" r="253" s="3" customFormat="true" x14ac:dyDescent="0.25">
      <c r="A253" s="415"/>
      <c r="B253" s="129"/>
      <c r="L253" s="129"/>
      <c r="V253" s="129"/>
      <c r="AF253" s="129"/>
      <c r="AP253" s="129"/>
      <c r="AZ253" s="129"/>
      <c r="BJ253" s="129"/>
      <c r="BT253" s="129"/>
      <c r="CD253" s="129"/>
      <c r="CN253" s="129"/>
      <c r="CX253" s="129"/>
      <c r="DH253" s="129"/>
      <c r="DR253" s="129"/>
      <c r="DS253" s="129"/>
      <c r="EB253" s="129"/>
      <c r="EL253" s="129"/>
      <c r="EV253" s="129"/>
      <c r="FF253" s="129"/>
      <c r="FP253" s="129"/>
      <c r="FZ253" s="129"/>
      <c r="GJ253" s="129"/>
      <c r="GT253" s="129"/>
      <c r="HD253" s="129"/>
      <c r="HN253" s="129"/>
      <c r="HX253" s="129"/>
      <c r="IH253" s="129"/>
      <c r="IR253" s="129"/>
      <c r="JB253" s="129"/>
      <c r="JL253" s="129"/>
      <c r="JV253" s="129"/>
      <c r="KF253" s="129"/>
      <c r="KP253" s="129"/>
      <c r="KZ253" s="129"/>
      <c r="LJ253" s="129"/>
      <c r="LT253" s="129"/>
    </row>
    <row xmlns:x14ac="http://schemas.microsoft.com/office/spreadsheetml/2009/9/ac" r="254" s="3" customFormat="true" x14ac:dyDescent="0.25">
      <c r="A254" s="415"/>
      <c r="B254" s="129"/>
      <c r="L254" s="129"/>
      <c r="V254" s="129"/>
      <c r="AF254" s="129"/>
      <c r="AP254" s="129"/>
      <c r="AZ254" s="129"/>
      <c r="BJ254" s="129"/>
      <c r="BT254" s="129"/>
      <c r="CD254" s="129"/>
      <c r="CN254" s="129"/>
      <c r="CX254" s="129"/>
      <c r="DH254" s="129"/>
      <c r="DR254" s="129"/>
      <c r="DS254" s="129"/>
      <c r="EB254" s="129"/>
      <c r="EL254" s="129"/>
      <c r="EV254" s="129"/>
      <c r="FF254" s="129"/>
      <c r="FP254" s="129"/>
      <c r="FZ254" s="129"/>
      <c r="GJ254" s="129"/>
      <c r="GT254" s="129"/>
      <c r="HD254" s="129"/>
      <c r="HN254" s="129"/>
      <c r="HX254" s="129"/>
      <c r="IH254" s="129"/>
      <c r="IR254" s="129"/>
      <c r="JB254" s="129"/>
      <c r="JL254" s="129"/>
      <c r="JV254" s="129"/>
      <c r="KF254" s="129"/>
      <c r="KP254" s="129"/>
      <c r="KZ254" s="129"/>
      <c r="LJ254" s="129"/>
      <c r="LT254" s="129"/>
    </row>
    <row xmlns:x14ac="http://schemas.microsoft.com/office/spreadsheetml/2009/9/ac" r="255" s="3" customFormat="true" x14ac:dyDescent="0.25">
      <c r="A255" s="415"/>
      <c r="B255" s="129"/>
      <c r="L255" s="129"/>
      <c r="V255" s="129"/>
      <c r="AF255" s="129"/>
      <c r="AP255" s="129"/>
      <c r="AZ255" s="129"/>
      <c r="BJ255" s="129"/>
      <c r="BT255" s="129"/>
      <c r="CD255" s="129"/>
      <c r="CN255" s="129"/>
      <c r="CX255" s="129"/>
      <c r="DH255" s="129"/>
      <c r="DR255" s="129"/>
      <c r="DS255" s="129"/>
      <c r="EB255" s="129"/>
      <c r="EL255" s="129"/>
      <c r="EV255" s="129"/>
      <c r="FF255" s="129"/>
      <c r="FP255" s="129"/>
      <c r="FZ255" s="129"/>
      <c r="GJ255" s="129"/>
      <c r="GT255" s="129"/>
      <c r="HD255" s="129"/>
      <c r="HN255" s="129"/>
      <c r="HX255" s="129"/>
      <c r="IH255" s="129"/>
      <c r="IR255" s="129"/>
      <c r="JB255" s="129"/>
      <c r="JL255" s="129"/>
      <c r="JV255" s="129"/>
      <c r="KF255" s="129"/>
      <c r="KP255" s="129"/>
      <c r="KZ255" s="129"/>
      <c r="LJ255" s="129"/>
      <c r="LT255" s="129"/>
    </row>
    <row xmlns:x14ac="http://schemas.microsoft.com/office/spreadsheetml/2009/9/ac" r="256" s="3" customFormat="true" x14ac:dyDescent="0.25">
      <c r="A256" s="415"/>
      <c r="B256" s="129"/>
      <c r="L256" s="129"/>
      <c r="V256" s="129"/>
      <c r="AF256" s="129"/>
      <c r="AP256" s="129"/>
      <c r="AZ256" s="129"/>
      <c r="BJ256" s="129"/>
      <c r="BT256" s="129"/>
      <c r="CD256" s="129"/>
      <c r="CN256" s="129"/>
      <c r="CX256" s="129"/>
      <c r="DH256" s="129"/>
      <c r="DR256" s="129"/>
      <c r="DS256" s="129"/>
      <c r="EB256" s="129"/>
      <c r="EL256" s="129"/>
      <c r="EV256" s="129"/>
      <c r="FF256" s="129"/>
      <c r="FP256" s="129"/>
      <c r="FZ256" s="129"/>
      <c r="GJ256" s="129"/>
      <c r="GT256" s="129"/>
      <c r="HD256" s="129"/>
      <c r="HN256" s="129"/>
      <c r="HX256" s="129"/>
      <c r="IH256" s="129"/>
      <c r="IR256" s="129"/>
      <c r="JB256" s="129"/>
      <c r="JL256" s="129"/>
      <c r="JV256" s="129"/>
      <c r="KF256" s="129"/>
      <c r="KP256" s="129"/>
      <c r="KZ256" s="129"/>
      <c r="LJ256" s="129"/>
      <c r="LT256" s="129"/>
    </row>
    <row xmlns:x14ac="http://schemas.microsoft.com/office/spreadsheetml/2009/9/ac" r="257" s="3" customFormat="true" x14ac:dyDescent="0.25">
      <c r="A257" s="415"/>
      <c r="B257" s="129"/>
      <c r="L257" s="129"/>
      <c r="V257" s="129"/>
      <c r="AF257" s="129"/>
      <c r="AP257" s="129"/>
      <c r="AZ257" s="129"/>
      <c r="BJ257" s="129"/>
      <c r="BT257" s="129"/>
      <c r="CD257" s="129"/>
      <c r="CN257" s="129"/>
      <c r="CX257" s="129"/>
      <c r="DH257" s="129"/>
      <c r="DR257" s="129"/>
      <c r="DS257" s="129"/>
      <c r="EB257" s="129"/>
      <c r="EL257" s="129"/>
      <c r="EV257" s="129"/>
      <c r="FF257" s="129"/>
      <c r="FP257" s="129"/>
      <c r="FZ257" s="129"/>
      <c r="GJ257" s="129"/>
      <c r="GT257" s="129"/>
      <c r="HD257" s="129"/>
      <c r="HN257" s="129"/>
      <c r="HX257" s="129"/>
      <c r="IH257" s="129"/>
      <c r="IR257" s="129"/>
      <c r="JB257" s="129"/>
      <c r="JL257" s="129"/>
      <c r="JV257" s="129"/>
      <c r="KF257" s="129"/>
      <c r="KP257" s="129"/>
      <c r="KZ257" s="129"/>
      <c r="LJ257" s="129"/>
      <c r="LT257" s="129"/>
    </row>
    <row xmlns:x14ac="http://schemas.microsoft.com/office/spreadsheetml/2009/9/ac" r="258" s="3" customFormat="true" x14ac:dyDescent="0.25">
      <c r="A258" s="415"/>
      <c r="B258" s="129"/>
      <c r="L258" s="129"/>
      <c r="V258" s="129"/>
      <c r="AF258" s="129"/>
      <c r="AP258" s="129"/>
      <c r="AZ258" s="129"/>
      <c r="BJ258" s="129"/>
      <c r="BT258" s="129"/>
      <c r="CD258" s="129"/>
      <c r="CN258" s="129"/>
      <c r="CX258" s="129"/>
      <c r="DH258" s="129"/>
      <c r="DR258" s="129"/>
      <c r="DS258" s="129"/>
      <c r="EB258" s="129"/>
      <c r="EL258" s="129"/>
      <c r="EV258" s="129"/>
      <c r="FF258" s="129"/>
      <c r="FP258" s="129"/>
      <c r="FZ258" s="129"/>
      <c r="GJ258" s="129"/>
      <c r="GT258" s="129"/>
      <c r="HD258" s="129"/>
      <c r="HN258" s="129"/>
      <c r="HX258" s="129"/>
      <c r="IH258" s="129"/>
      <c r="IR258" s="129"/>
      <c r="JB258" s="129"/>
      <c r="JL258" s="129"/>
      <c r="JV258" s="129"/>
      <c r="KF258" s="129"/>
      <c r="KP258" s="129"/>
      <c r="KZ258" s="129"/>
      <c r="LJ258" s="129"/>
      <c r="LT258" s="129"/>
    </row>
    <row xmlns:x14ac="http://schemas.microsoft.com/office/spreadsheetml/2009/9/ac" r="259" s="3" customFormat="true" x14ac:dyDescent="0.25">
      <c r="A259" s="415"/>
      <c r="B259" s="129"/>
      <c r="L259" s="129"/>
      <c r="V259" s="129"/>
      <c r="AF259" s="129"/>
      <c r="AP259" s="129"/>
      <c r="AZ259" s="129"/>
      <c r="BJ259" s="129"/>
      <c r="BT259" s="129"/>
      <c r="CD259" s="129"/>
      <c r="CN259" s="129"/>
      <c r="CX259" s="129"/>
      <c r="DH259" s="129"/>
      <c r="DR259" s="129"/>
      <c r="DS259" s="129"/>
      <c r="EB259" s="129"/>
      <c r="EL259" s="129"/>
      <c r="EV259" s="129"/>
      <c r="FF259" s="129"/>
      <c r="FP259" s="129"/>
      <c r="FZ259" s="129"/>
      <c r="GJ259" s="129"/>
      <c r="GT259" s="129"/>
      <c r="HD259" s="129"/>
      <c r="HN259" s="129"/>
      <c r="HX259" s="129"/>
      <c r="IH259" s="129"/>
      <c r="IR259" s="129"/>
      <c r="JB259" s="129"/>
      <c r="JL259" s="129"/>
      <c r="JV259" s="129"/>
      <c r="KF259" s="129"/>
      <c r="KP259" s="129"/>
      <c r="KZ259" s="129"/>
      <c r="LJ259" s="129"/>
      <c r="LT259" s="129"/>
    </row>
    <row xmlns:x14ac="http://schemas.microsoft.com/office/spreadsheetml/2009/9/ac" r="260" s="3" customFormat="true" x14ac:dyDescent="0.25">
      <c r="A260" s="415"/>
      <c r="B260" s="129"/>
      <c r="L260" s="129"/>
      <c r="V260" s="129"/>
      <c r="AF260" s="129"/>
      <c r="AP260" s="129"/>
      <c r="AZ260" s="129"/>
      <c r="BJ260" s="129"/>
      <c r="BT260" s="129"/>
      <c r="CD260" s="129"/>
      <c r="CN260" s="129"/>
      <c r="CX260" s="129"/>
      <c r="DH260" s="129"/>
      <c r="DR260" s="129"/>
      <c r="DS260" s="129"/>
      <c r="EB260" s="129"/>
      <c r="EL260" s="129"/>
      <c r="EV260" s="129"/>
      <c r="FF260" s="129"/>
      <c r="FP260" s="129"/>
      <c r="FZ260" s="129"/>
      <c r="GJ260" s="129"/>
      <c r="GT260" s="129"/>
      <c r="HD260" s="129"/>
      <c r="HN260" s="129"/>
      <c r="HX260" s="129"/>
      <c r="IH260" s="129"/>
      <c r="IR260" s="129"/>
      <c r="JB260" s="129"/>
      <c r="JL260" s="129"/>
      <c r="JV260" s="129"/>
      <c r="KF260" s="129"/>
      <c r="KP260" s="129"/>
      <c r="KZ260" s="129"/>
      <c r="LJ260" s="129"/>
      <c r="LT260" s="129"/>
    </row>
    <row xmlns:x14ac="http://schemas.microsoft.com/office/spreadsheetml/2009/9/ac" r="261" s="3" customFormat="true" x14ac:dyDescent="0.25">
      <c r="A261" s="415"/>
      <c r="B261" s="129"/>
      <c r="L261" s="129"/>
      <c r="V261" s="129"/>
      <c r="AF261" s="129"/>
      <c r="AP261" s="129"/>
      <c r="AZ261" s="129"/>
      <c r="BJ261" s="129"/>
      <c r="BT261" s="129"/>
      <c r="CD261" s="129"/>
      <c r="CN261" s="129"/>
      <c r="CX261" s="129"/>
      <c r="DH261" s="129"/>
      <c r="DR261" s="129"/>
      <c r="DS261" s="129"/>
      <c r="EB261" s="129"/>
      <c r="EL261" s="129"/>
      <c r="EV261" s="129"/>
      <c r="FF261" s="129"/>
      <c r="FP261" s="129"/>
      <c r="FZ261" s="129"/>
      <c r="GJ261" s="129"/>
      <c r="GT261" s="129"/>
      <c r="HD261" s="129"/>
      <c r="HN261" s="129"/>
      <c r="HX261" s="129"/>
      <c r="IH261" s="129"/>
      <c r="IR261" s="129"/>
      <c r="JB261" s="129"/>
      <c r="JL261" s="129"/>
      <c r="JV261" s="129"/>
      <c r="KF261" s="129"/>
      <c r="KP261" s="129"/>
      <c r="KZ261" s="129"/>
      <c r="LJ261" s="129"/>
      <c r="LT261" s="129"/>
    </row>
    <row xmlns:x14ac="http://schemas.microsoft.com/office/spreadsheetml/2009/9/ac" r="262" s="3" customFormat="true" x14ac:dyDescent="0.25">
      <c r="A262" s="415"/>
      <c r="B262" s="129"/>
      <c r="L262" s="129"/>
      <c r="V262" s="129"/>
      <c r="AF262" s="129"/>
      <c r="AP262" s="129"/>
      <c r="AZ262" s="129"/>
      <c r="BJ262" s="129"/>
      <c r="BT262" s="129"/>
      <c r="CD262" s="129"/>
      <c r="CN262" s="129"/>
      <c r="CX262" s="129"/>
      <c r="DH262" s="129"/>
      <c r="DR262" s="129"/>
      <c r="DS262" s="129"/>
      <c r="EB262" s="129"/>
      <c r="EL262" s="129"/>
      <c r="EV262" s="129"/>
      <c r="FF262" s="129"/>
      <c r="FP262" s="129"/>
      <c r="FZ262" s="129"/>
      <c r="GJ262" s="129"/>
      <c r="GT262" s="129"/>
      <c r="HD262" s="129"/>
      <c r="HN262" s="129"/>
      <c r="HX262" s="129"/>
      <c r="IH262" s="129"/>
      <c r="IR262" s="129"/>
      <c r="JB262" s="129"/>
      <c r="JL262" s="129"/>
      <c r="JV262" s="129"/>
      <c r="KF262" s="129"/>
      <c r="KP262" s="129"/>
      <c r="KZ262" s="129"/>
      <c r="LJ262" s="129"/>
      <c r="LT262" s="129"/>
    </row>
    <row xmlns:x14ac="http://schemas.microsoft.com/office/spreadsheetml/2009/9/ac" r="263" s="3" customFormat="true" x14ac:dyDescent="0.25">
      <c r="A263" s="415"/>
      <c r="B263" s="129"/>
      <c r="L263" s="129"/>
      <c r="V263" s="129"/>
      <c r="AF263" s="129"/>
      <c r="AP263" s="129"/>
      <c r="AZ263" s="129"/>
      <c r="BJ263" s="129"/>
      <c r="BT263" s="129"/>
      <c r="CD263" s="129"/>
      <c r="CN263" s="129"/>
      <c r="CX263" s="129"/>
      <c r="DH263" s="129"/>
      <c r="DR263" s="129"/>
      <c r="DS263" s="129"/>
      <c r="EB263" s="129"/>
      <c r="EL263" s="129"/>
      <c r="EV263" s="129"/>
      <c r="FF263" s="129"/>
      <c r="FP263" s="129"/>
      <c r="FZ263" s="129"/>
      <c r="GJ263" s="129"/>
      <c r="GT263" s="129"/>
      <c r="HD263" s="129"/>
      <c r="HN263" s="129"/>
      <c r="HX263" s="129"/>
      <c r="IH263" s="129"/>
      <c r="IR263" s="129"/>
      <c r="JB263" s="129"/>
      <c r="JL263" s="129"/>
      <c r="JV263" s="129"/>
      <c r="KF263" s="129"/>
      <c r="KP263" s="129"/>
      <c r="KZ263" s="129"/>
      <c r="LJ263" s="129"/>
      <c r="LT263" s="129"/>
    </row>
    <row xmlns:x14ac="http://schemas.microsoft.com/office/spreadsheetml/2009/9/ac" r="264" s="3" customFormat="true" x14ac:dyDescent="0.25">
      <c r="A264" s="415"/>
      <c r="B264" s="129"/>
      <c r="L264" s="129"/>
      <c r="V264" s="129"/>
      <c r="AF264" s="129"/>
      <c r="AP264" s="129"/>
      <c r="AZ264" s="129"/>
      <c r="BJ264" s="129"/>
      <c r="BT264" s="129"/>
      <c r="CD264" s="129"/>
      <c r="CN264" s="129"/>
      <c r="CX264" s="129"/>
      <c r="DH264" s="129"/>
      <c r="DR264" s="129"/>
      <c r="DS264" s="129"/>
      <c r="EB264" s="129"/>
      <c r="EL264" s="129"/>
      <c r="EV264" s="129"/>
      <c r="FF264" s="129"/>
      <c r="FP264" s="129"/>
      <c r="FZ264" s="129"/>
      <c r="GJ264" s="129"/>
      <c r="GT264" s="129"/>
      <c r="HD264" s="129"/>
      <c r="HN264" s="129"/>
      <c r="HX264" s="129"/>
      <c r="IH264" s="129"/>
      <c r="IR264" s="129"/>
      <c r="JB264" s="129"/>
      <c r="JL264" s="129"/>
      <c r="JV264" s="129"/>
      <c r="KF264" s="129"/>
      <c r="KP264" s="129"/>
      <c r="KZ264" s="129"/>
      <c r="LJ264" s="129"/>
      <c r="LT264" s="129"/>
    </row>
    <row xmlns:x14ac="http://schemas.microsoft.com/office/spreadsheetml/2009/9/ac" r="265" s="3" customFormat="true" x14ac:dyDescent="0.25">
      <c r="A265" s="415"/>
      <c r="B265" s="129"/>
      <c r="L265" s="129"/>
      <c r="V265" s="129"/>
      <c r="AF265" s="129"/>
      <c r="AP265" s="129"/>
      <c r="AZ265" s="129"/>
      <c r="BJ265" s="129"/>
      <c r="BT265" s="129"/>
      <c r="CD265" s="129"/>
      <c r="CN265" s="129"/>
      <c r="CX265" s="129"/>
      <c r="DH265" s="129"/>
      <c r="DR265" s="129"/>
      <c r="DS265" s="129"/>
      <c r="EB265" s="129"/>
      <c r="EL265" s="129"/>
      <c r="EV265" s="129"/>
      <c r="FF265" s="129"/>
      <c r="FP265" s="129"/>
      <c r="FZ265" s="129"/>
      <c r="GJ265" s="129"/>
      <c r="GT265" s="129"/>
      <c r="HD265" s="129"/>
      <c r="HN265" s="129"/>
      <c r="HX265" s="129"/>
      <c r="IH265" s="129"/>
      <c r="IR265" s="129"/>
      <c r="JB265" s="129"/>
      <c r="JL265" s="129"/>
      <c r="JV265" s="129"/>
      <c r="KF265" s="129"/>
      <c r="KP265" s="129"/>
      <c r="KZ265" s="129"/>
      <c r="LJ265" s="129"/>
      <c r="LT265" s="129"/>
    </row>
    <row xmlns:x14ac="http://schemas.microsoft.com/office/spreadsheetml/2009/9/ac" r="266" s="3" customFormat="true" x14ac:dyDescent="0.25">
      <c r="A266" s="415"/>
      <c r="B266" s="129"/>
      <c r="L266" s="129"/>
      <c r="V266" s="129"/>
      <c r="AF266" s="129"/>
      <c r="AP266" s="129"/>
      <c r="AZ266" s="129"/>
      <c r="BJ266" s="129"/>
      <c r="BT266" s="129"/>
      <c r="CD266" s="129"/>
      <c r="CN266" s="129"/>
      <c r="CX266" s="129"/>
      <c r="DH266" s="129"/>
      <c r="DR266" s="129"/>
      <c r="DS266" s="129"/>
      <c r="EB266" s="129"/>
      <c r="EL266" s="129"/>
      <c r="EV266" s="129"/>
      <c r="FF266" s="129"/>
      <c r="FP266" s="129"/>
      <c r="FZ266" s="129"/>
      <c r="GJ266" s="129"/>
      <c r="GT266" s="129"/>
      <c r="HD266" s="129"/>
      <c r="HN266" s="129"/>
      <c r="HX266" s="129"/>
      <c r="IH266" s="129"/>
      <c r="IR266" s="129"/>
      <c r="JB266" s="129"/>
      <c r="JL266" s="129"/>
      <c r="JV266" s="129"/>
      <c r="KF266" s="129"/>
      <c r="KP266" s="129"/>
      <c r="KZ266" s="129"/>
      <c r="LJ266" s="129"/>
      <c r="LT266" s="129"/>
    </row>
    <row xmlns:x14ac="http://schemas.microsoft.com/office/spreadsheetml/2009/9/ac" r="267" s="3" customFormat="true" x14ac:dyDescent="0.25">
      <c r="A267" s="415"/>
      <c r="B267" s="129"/>
      <c r="L267" s="129"/>
      <c r="V267" s="129"/>
      <c r="AF267" s="129"/>
      <c r="AP267" s="129"/>
      <c r="AZ267" s="129"/>
      <c r="BJ267" s="129"/>
      <c r="BT267" s="129"/>
      <c r="CD267" s="129"/>
      <c r="CN267" s="129"/>
      <c r="CX267" s="129"/>
      <c r="DH267" s="129"/>
      <c r="DR267" s="129"/>
      <c r="DS267" s="129"/>
      <c r="EB267" s="129"/>
      <c r="EL267" s="129"/>
      <c r="EV267" s="129"/>
      <c r="FF267" s="129"/>
      <c r="FP267" s="129"/>
      <c r="FZ267" s="129"/>
      <c r="GJ267" s="129"/>
      <c r="GT267" s="129"/>
      <c r="HD267" s="129"/>
      <c r="HN267" s="129"/>
      <c r="HX267" s="129"/>
      <c r="IH267" s="129"/>
      <c r="IR267" s="129"/>
      <c r="JB267" s="129"/>
      <c r="JL267" s="129"/>
      <c r="JV267" s="129"/>
      <c r="KF267" s="129"/>
      <c r="KP267" s="129"/>
      <c r="KZ267" s="129"/>
      <c r="LJ267" s="129"/>
      <c r="LT267" s="129"/>
    </row>
    <row xmlns:x14ac="http://schemas.microsoft.com/office/spreadsheetml/2009/9/ac" r="268" s="3" customFormat="true" x14ac:dyDescent="0.25">
      <c r="A268" s="415"/>
      <c r="B268" s="129"/>
      <c r="L268" s="129"/>
      <c r="V268" s="129"/>
      <c r="AF268" s="129"/>
      <c r="AP268" s="129"/>
      <c r="AZ268" s="129"/>
      <c r="BJ268" s="129"/>
      <c r="BT268" s="129"/>
      <c r="CD268" s="129"/>
      <c r="CN268" s="129"/>
      <c r="CX268" s="129"/>
      <c r="DH268" s="129"/>
      <c r="DR268" s="129"/>
      <c r="DS268" s="129"/>
      <c r="EB268" s="129"/>
      <c r="EL268" s="129"/>
      <c r="EV268" s="129"/>
      <c r="FF268" s="129"/>
      <c r="FP268" s="129"/>
      <c r="FZ268" s="129"/>
      <c r="GJ268" s="129"/>
      <c r="GT268" s="129"/>
      <c r="HD268" s="129"/>
      <c r="HN268" s="129"/>
      <c r="HX268" s="129"/>
      <c r="IH268" s="129"/>
      <c r="IR268" s="129"/>
      <c r="JB268" s="129"/>
      <c r="JL268" s="129"/>
      <c r="JV268" s="129"/>
      <c r="KF268" s="129"/>
      <c r="KP268" s="129"/>
      <c r="KZ268" s="129"/>
      <c r="LJ268" s="129"/>
      <c r="LT268" s="129"/>
    </row>
    <row xmlns:x14ac="http://schemas.microsoft.com/office/spreadsheetml/2009/9/ac" r="269" s="3" customFormat="true" x14ac:dyDescent="0.25">
      <c r="A269" s="415"/>
      <c r="B269" s="129"/>
      <c r="L269" s="129"/>
      <c r="V269" s="129"/>
      <c r="AF269" s="129"/>
      <c r="AP269" s="129"/>
      <c r="AZ269" s="129"/>
      <c r="BJ269" s="129"/>
      <c r="BT269" s="129"/>
      <c r="CD269" s="129"/>
      <c r="CN269" s="129"/>
      <c r="CX269" s="129"/>
      <c r="DH269" s="129"/>
      <c r="DR269" s="129"/>
      <c r="DS269" s="129"/>
      <c r="EB269" s="129"/>
      <c r="EL269" s="129"/>
      <c r="EV269" s="129"/>
      <c r="FF269" s="129"/>
      <c r="FP269" s="129"/>
      <c r="FZ269" s="129"/>
      <c r="GJ269" s="129"/>
      <c r="GT269" s="129"/>
      <c r="HD269" s="129"/>
      <c r="HN269" s="129"/>
      <c r="HX269" s="129"/>
      <c r="IH269" s="129"/>
      <c r="IR269" s="129"/>
      <c r="JB269" s="129"/>
      <c r="JL269" s="129"/>
      <c r="JV269" s="129"/>
      <c r="KF269" s="129"/>
      <c r="KP269" s="129"/>
      <c r="KZ269" s="129"/>
      <c r="LJ269" s="129"/>
      <c r="LT269" s="129"/>
    </row>
    <row xmlns:x14ac="http://schemas.microsoft.com/office/spreadsheetml/2009/9/ac" r="270" s="3" customFormat="true" x14ac:dyDescent="0.25">
      <c r="A270" s="415"/>
      <c r="B270" s="129"/>
      <c r="L270" s="129"/>
      <c r="V270" s="129"/>
      <c r="AF270" s="129"/>
      <c r="AP270" s="129"/>
      <c r="AZ270" s="129"/>
      <c r="BJ270" s="129"/>
      <c r="BT270" s="129"/>
      <c r="CD270" s="129"/>
      <c r="CN270" s="129"/>
      <c r="CX270" s="129"/>
      <c r="DH270" s="129"/>
      <c r="DR270" s="129"/>
      <c r="DS270" s="129"/>
      <c r="EB270" s="129"/>
      <c r="EL270" s="129"/>
      <c r="EV270" s="129"/>
      <c r="FF270" s="129"/>
      <c r="FP270" s="129"/>
      <c r="FZ270" s="129"/>
      <c r="GJ270" s="129"/>
      <c r="GT270" s="129"/>
      <c r="HD270" s="129"/>
      <c r="HN270" s="129"/>
      <c r="HX270" s="129"/>
      <c r="IH270" s="129"/>
      <c r="IR270" s="129"/>
      <c r="JB270" s="129"/>
      <c r="JL270" s="129"/>
      <c r="JV270" s="129"/>
      <c r="KF270" s="129"/>
      <c r="KP270" s="129"/>
      <c r="KZ270" s="129"/>
      <c r="LJ270" s="129"/>
      <c r="LT270" s="129"/>
    </row>
    <row xmlns:x14ac="http://schemas.microsoft.com/office/spreadsheetml/2009/9/ac" r="271" s="3" customFormat="true" x14ac:dyDescent="0.25">
      <c r="A271" s="415"/>
      <c r="B271" s="129"/>
      <c r="L271" s="129"/>
      <c r="V271" s="129"/>
      <c r="AF271" s="129"/>
      <c r="AP271" s="129"/>
      <c r="AZ271" s="129"/>
      <c r="BJ271" s="129"/>
      <c r="BT271" s="129"/>
      <c r="CD271" s="129"/>
      <c r="CN271" s="129"/>
      <c r="CX271" s="129"/>
      <c r="DH271" s="129"/>
      <c r="DR271" s="129"/>
      <c r="DS271" s="129"/>
      <c r="EB271" s="129"/>
      <c r="EL271" s="129"/>
      <c r="EV271" s="129"/>
      <c r="FF271" s="129"/>
      <c r="FP271" s="129"/>
      <c r="FZ271" s="129"/>
      <c r="GJ271" s="129"/>
      <c r="GT271" s="129"/>
      <c r="HD271" s="129"/>
      <c r="HN271" s="129"/>
      <c r="HX271" s="129"/>
      <c r="IH271" s="129"/>
      <c r="IR271" s="129"/>
      <c r="JB271" s="129"/>
      <c r="JL271" s="129"/>
      <c r="JV271" s="129"/>
      <c r="KF271" s="129"/>
      <c r="KP271" s="129"/>
      <c r="KZ271" s="129"/>
      <c r="LJ271" s="129"/>
      <c r="LT271" s="129"/>
    </row>
    <row xmlns:x14ac="http://schemas.microsoft.com/office/spreadsheetml/2009/9/ac" r="272" s="3" customFormat="true" x14ac:dyDescent="0.25">
      <c r="A272" s="415"/>
      <c r="B272" s="129"/>
      <c r="L272" s="129"/>
      <c r="V272" s="129"/>
      <c r="AF272" s="129"/>
      <c r="AP272" s="129"/>
      <c r="AZ272" s="129"/>
      <c r="BJ272" s="129"/>
      <c r="BT272" s="129"/>
      <c r="CD272" s="129"/>
      <c r="CN272" s="129"/>
      <c r="CX272" s="129"/>
      <c r="DH272" s="129"/>
      <c r="DR272" s="129"/>
      <c r="DS272" s="129"/>
      <c r="EB272" s="129"/>
      <c r="EL272" s="129"/>
      <c r="EV272" s="129"/>
      <c r="FF272" s="129"/>
      <c r="FP272" s="129"/>
      <c r="FZ272" s="129"/>
      <c r="GJ272" s="129"/>
      <c r="GT272" s="129"/>
      <c r="HD272" s="129"/>
      <c r="HN272" s="129"/>
      <c r="HX272" s="129"/>
      <c r="IH272" s="129"/>
      <c r="IR272" s="129"/>
      <c r="JB272" s="129"/>
      <c r="JL272" s="129"/>
      <c r="JV272" s="129"/>
      <c r="KF272" s="129"/>
      <c r="KP272" s="129"/>
      <c r="KZ272" s="129"/>
      <c r="LJ272" s="129"/>
      <c r="LT272" s="129"/>
    </row>
    <row xmlns:x14ac="http://schemas.microsoft.com/office/spreadsheetml/2009/9/ac" r="273" s="3" customFormat="true" x14ac:dyDescent="0.25">
      <c r="A273" s="415"/>
      <c r="B273" s="129"/>
      <c r="L273" s="129"/>
      <c r="V273" s="129"/>
      <c r="AF273" s="129"/>
      <c r="AP273" s="129"/>
      <c r="AZ273" s="129"/>
      <c r="BJ273" s="129"/>
      <c r="BT273" s="129"/>
      <c r="CD273" s="129"/>
      <c r="CN273" s="129"/>
      <c r="CX273" s="129"/>
      <c r="DH273" s="129"/>
      <c r="DR273" s="129"/>
      <c r="DS273" s="129"/>
      <c r="EB273" s="129"/>
      <c r="EL273" s="129"/>
      <c r="EV273" s="129"/>
      <c r="FF273" s="129"/>
      <c r="FP273" s="129"/>
      <c r="FZ273" s="129"/>
      <c r="GJ273" s="129"/>
      <c r="GT273" s="129"/>
      <c r="HD273" s="129"/>
      <c r="HN273" s="129"/>
      <c r="HX273" s="129"/>
      <c r="IH273" s="129"/>
      <c r="IR273" s="129"/>
      <c r="JB273" s="129"/>
      <c r="JL273" s="129"/>
      <c r="JV273" s="129"/>
      <c r="KF273" s="129"/>
      <c r="KP273" s="129"/>
      <c r="KZ273" s="129"/>
      <c r="LJ273" s="129"/>
      <c r="LT273" s="129"/>
    </row>
    <row xmlns:x14ac="http://schemas.microsoft.com/office/spreadsheetml/2009/9/ac" r="274" s="3" customFormat="true" x14ac:dyDescent="0.25">
      <c r="A274" s="415"/>
      <c r="B274" s="129"/>
      <c r="L274" s="129"/>
      <c r="V274" s="129"/>
      <c r="AF274" s="129"/>
      <c r="AP274" s="129"/>
      <c r="AZ274" s="129"/>
      <c r="BJ274" s="129"/>
      <c r="BT274" s="129"/>
      <c r="CD274" s="129"/>
      <c r="CN274" s="129"/>
      <c r="CX274" s="129"/>
      <c r="DH274" s="129"/>
      <c r="DR274" s="129"/>
      <c r="DS274" s="129"/>
      <c r="EB274" s="129"/>
      <c r="EL274" s="129"/>
      <c r="EV274" s="129"/>
      <c r="FF274" s="129"/>
      <c r="FP274" s="129"/>
      <c r="FZ274" s="129"/>
      <c r="GJ274" s="129"/>
      <c r="GT274" s="129"/>
      <c r="HD274" s="129"/>
      <c r="HN274" s="129"/>
      <c r="HX274" s="129"/>
      <c r="IH274" s="129"/>
      <c r="IR274" s="129"/>
      <c r="JB274" s="129"/>
      <c r="JL274" s="129"/>
      <c r="JV274" s="129"/>
      <c r="KF274" s="129"/>
      <c r="KP274" s="129"/>
      <c r="KZ274" s="129"/>
      <c r="LJ274" s="129"/>
      <c r="LT274" s="129"/>
    </row>
    <row xmlns:x14ac="http://schemas.microsoft.com/office/spreadsheetml/2009/9/ac" r="275" s="3" customFormat="true" x14ac:dyDescent="0.25">
      <c r="A275" s="415"/>
      <c r="B275" s="129"/>
      <c r="L275" s="129"/>
      <c r="V275" s="129"/>
      <c r="AF275" s="129"/>
      <c r="AP275" s="129"/>
      <c r="AZ275" s="129"/>
      <c r="BJ275" s="129"/>
      <c r="BT275" s="129"/>
      <c r="CD275" s="129"/>
      <c r="CN275" s="129"/>
      <c r="CX275" s="129"/>
      <c r="DH275" s="129"/>
      <c r="DR275" s="129"/>
      <c r="DS275" s="129"/>
      <c r="EB275" s="129"/>
      <c r="EL275" s="129"/>
      <c r="EV275" s="129"/>
      <c r="FF275" s="129"/>
      <c r="FP275" s="129"/>
      <c r="FZ275" s="129"/>
      <c r="GJ275" s="129"/>
      <c r="GT275" s="129"/>
      <c r="HD275" s="129"/>
      <c r="HN275" s="129"/>
      <c r="HX275" s="129"/>
      <c r="IH275" s="129"/>
      <c r="IR275" s="129"/>
      <c r="JB275" s="129"/>
      <c r="JL275" s="129"/>
      <c r="JV275" s="129"/>
      <c r="KF275" s="129"/>
      <c r="KP275" s="129"/>
      <c r="KZ275" s="129"/>
      <c r="LJ275" s="129"/>
      <c r="LT275" s="129"/>
    </row>
    <row xmlns:x14ac="http://schemas.microsoft.com/office/spreadsheetml/2009/9/ac" r="276" s="3" customFormat="true" x14ac:dyDescent="0.25">
      <c r="A276" s="415"/>
      <c r="B276" s="129"/>
      <c r="L276" s="129"/>
      <c r="V276" s="129"/>
      <c r="AF276" s="129"/>
      <c r="AP276" s="129"/>
      <c r="AZ276" s="129"/>
      <c r="BJ276" s="129"/>
      <c r="BT276" s="129"/>
      <c r="CD276" s="129"/>
      <c r="CN276" s="129"/>
      <c r="CX276" s="129"/>
      <c r="DH276" s="129"/>
      <c r="DR276" s="129"/>
      <c r="DS276" s="129"/>
      <c r="EB276" s="129"/>
      <c r="EL276" s="129"/>
      <c r="EV276" s="129"/>
      <c r="FF276" s="129"/>
      <c r="FP276" s="129"/>
      <c r="FZ276" s="129"/>
      <c r="GJ276" s="129"/>
      <c r="GT276" s="129"/>
      <c r="HD276" s="129"/>
      <c r="HN276" s="129"/>
      <c r="HX276" s="129"/>
      <c r="IH276" s="129"/>
      <c r="IR276" s="129"/>
      <c r="JB276" s="129"/>
      <c r="JL276" s="129"/>
      <c r="JV276" s="129"/>
      <c r="KF276" s="129"/>
      <c r="KP276" s="129"/>
      <c r="KZ276" s="129"/>
      <c r="LJ276" s="129"/>
      <c r="LT276" s="129"/>
    </row>
    <row xmlns:x14ac="http://schemas.microsoft.com/office/spreadsheetml/2009/9/ac" r="277" s="3" customFormat="true" x14ac:dyDescent="0.25">
      <c r="A277" s="415"/>
      <c r="B277" s="129"/>
      <c r="L277" s="129"/>
      <c r="V277" s="129"/>
      <c r="AF277" s="129"/>
      <c r="AP277" s="129"/>
      <c r="AZ277" s="129"/>
      <c r="BJ277" s="129"/>
      <c r="BT277" s="129"/>
      <c r="CD277" s="129"/>
      <c r="CN277" s="129"/>
      <c r="CX277" s="129"/>
      <c r="DH277" s="129"/>
      <c r="DR277" s="129"/>
      <c r="DS277" s="129"/>
      <c r="EB277" s="129"/>
      <c r="EL277" s="129"/>
      <c r="EV277" s="129"/>
      <c r="FF277" s="129"/>
      <c r="FP277" s="129"/>
      <c r="FZ277" s="129"/>
      <c r="GJ277" s="129"/>
      <c r="GT277" s="129"/>
      <c r="HD277" s="129"/>
      <c r="HN277" s="129"/>
      <c r="HX277" s="129"/>
      <c r="IH277" s="129"/>
      <c r="IR277" s="129"/>
      <c r="JB277" s="129"/>
      <c r="JL277" s="129"/>
      <c r="JV277" s="129"/>
      <c r="KF277" s="129"/>
      <c r="KP277" s="129"/>
      <c r="KZ277" s="129"/>
      <c r="LJ277" s="129"/>
      <c r="LT277" s="129"/>
    </row>
    <row xmlns:x14ac="http://schemas.microsoft.com/office/spreadsheetml/2009/9/ac" r="278" s="3" customFormat="true" x14ac:dyDescent="0.25">
      <c r="A278" s="415"/>
      <c r="B278" s="129"/>
      <c r="L278" s="129"/>
      <c r="V278" s="129"/>
      <c r="AF278" s="129"/>
      <c r="AP278" s="129"/>
      <c r="AZ278" s="129"/>
      <c r="BJ278" s="129"/>
      <c r="BT278" s="129"/>
      <c r="CD278" s="129"/>
      <c r="CN278" s="129"/>
      <c r="CX278" s="129"/>
      <c r="DH278" s="129"/>
      <c r="DR278" s="129"/>
      <c r="DS278" s="129"/>
      <c r="EB278" s="129"/>
      <c r="EL278" s="129"/>
      <c r="EV278" s="129"/>
      <c r="FF278" s="129"/>
      <c r="FP278" s="129"/>
      <c r="FZ278" s="129"/>
      <c r="GJ278" s="129"/>
      <c r="GT278" s="129"/>
      <c r="HD278" s="129"/>
      <c r="HN278" s="129"/>
      <c r="HX278" s="129"/>
      <c r="IH278" s="129"/>
      <c r="IR278" s="129"/>
      <c r="JB278" s="129"/>
      <c r="JL278" s="129"/>
      <c r="JV278" s="129"/>
      <c r="KF278" s="129"/>
      <c r="KP278" s="129"/>
      <c r="KZ278" s="129"/>
      <c r="LJ278" s="129"/>
      <c r="LT278" s="129"/>
    </row>
    <row xmlns:x14ac="http://schemas.microsoft.com/office/spreadsheetml/2009/9/ac" r="279" s="3" customFormat="true" x14ac:dyDescent="0.25">
      <c r="A279" s="415"/>
      <c r="B279" s="129"/>
      <c r="L279" s="129"/>
      <c r="V279" s="129"/>
      <c r="AF279" s="129"/>
      <c r="AP279" s="129"/>
      <c r="AZ279" s="129"/>
      <c r="BJ279" s="129"/>
      <c r="BT279" s="129"/>
      <c r="CD279" s="129"/>
      <c r="CN279" s="129"/>
      <c r="CX279" s="129"/>
      <c r="DH279" s="129"/>
      <c r="DR279" s="129"/>
      <c r="DS279" s="129"/>
      <c r="EB279" s="129"/>
      <c r="EL279" s="129"/>
      <c r="EV279" s="129"/>
      <c r="FF279" s="129"/>
      <c r="FP279" s="129"/>
      <c r="FZ279" s="129"/>
      <c r="GJ279" s="129"/>
      <c r="GT279" s="129"/>
      <c r="HD279" s="129"/>
      <c r="HN279" s="129"/>
      <c r="HX279" s="129"/>
      <c r="IH279" s="129"/>
      <c r="IR279" s="129"/>
      <c r="JB279" s="129"/>
      <c r="JL279" s="129"/>
      <c r="JV279" s="129"/>
      <c r="KF279" s="129"/>
      <c r="KP279" s="129"/>
      <c r="KZ279" s="129"/>
      <c r="LJ279" s="129"/>
      <c r="LT279" s="129"/>
    </row>
    <row xmlns:x14ac="http://schemas.microsoft.com/office/spreadsheetml/2009/9/ac" r="280" s="3" customFormat="true" x14ac:dyDescent="0.25">
      <c r="A280" s="415"/>
      <c r="B280" s="129"/>
      <c r="L280" s="129"/>
      <c r="V280" s="129"/>
      <c r="AF280" s="129"/>
      <c r="AP280" s="129"/>
      <c r="AZ280" s="129"/>
      <c r="BJ280" s="129"/>
      <c r="BT280" s="129"/>
      <c r="CD280" s="129"/>
      <c r="CN280" s="129"/>
      <c r="CX280" s="129"/>
      <c r="DH280" s="129"/>
      <c r="DR280" s="129"/>
      <c r="DS280" s="129"/>
      <c r="EB280" s="129"/>
      <c r="EL280" s="129"/>
      <c r="EV280" s="129"/>
      <c r="FF280" s="129"/>
      <c r="FP280" s="129"/>
      <c r="FZ280" s="129"/>
      <c r="GJ280" s="129"/>
      <c r="GT280" s="129"/>
      <c r="HD280" s="129"/>
      <c r="HN280" s="129"/>
      <c r="HX280" s="129"/>
      <c r="IH280" s="129"/>
      <c r="IR280" s="129"/>
      <c r="JB280" s="129"/>
      <c r="JL280" s="129"/>
      <c r="JV280" s="129"/>
      <c r="KF280" s="129"/>
      <c r="KP280" s="129"/>
      <c r="KZ280" s="129"/>
      <c r="LJ280" s="129"/>
      <c r="LT280" s="129"/>
    </row>
    <row xmlns:x14ac="http://schemas.microsoft.com/office/spreadsheetml/2009/9/ac" r="281" s="3" customFormat="true" x14ac:dyDescent="0.25">
      <c r="A281" s="415"/>
      <c r="B281" s="129"/>
      <c r="L281" s="129"/>
      <c r="V281" s="129"/>
      <c r="AF281" s="129"/>
      <c r="AP281" s="129"/>
      <c r="AZ281" s="129"/>
      <c r="BJ281" s="129"/>
      <c r="BT281" s="129"/>
      <c r="CD281" s="129"/>
      <c r="CN281" s="129"/>
      <c r="CX281" s="129"/>
      <c r="DH281" s="129"/>
      <c r="DR281" s="129"/>
      <c r="DS281" s="129"/>
      <c r="EB281" s="129"/>
      <c r="EL281" s="129"/>
      <c r="EV281" s="129"/>
      <c r="FF281" s="129"/>
      <c r="FP281" s="129"/>
      <c r="FZ281" s="129"/>
      <c r="GJ281" s="129"/>
      <c r="GT281" s="129"/>
      <c r="HD281" s="129"/>
      <c r="HN281" s="129"/>
      <c r="HX281" s="129"/>
      <c r="IH281" s="129"/>
      <c r="IR281" s="129"/>
      <c r="JB281" s="129"/>
      <c r="JL281" s="129"/>
      <c r="JV281" s="129"/>
      <c r="KF281" s="129"/>
      <c r="KP281" s="129"/>
      <c r="KZ281" s="129"/>
      <c r="LJ281" s="129"/>
      <c r="LT281" s="129"/>
    </row>
    <row xmlns:x14ac="http://schemas.microsoft.com/office/spreadsheetml/2009/9/ac" r="282" s="3" customFormat="true" x14ac:dyDescent="0.25">
      <c r="A282" s="415"/>
      <c r="B282" s="129"/>
      <c r="L282" s="129"/>
      <c r="V282" s="129"/>
      <c r="AF282" s="129"/>
      <c r="AP282" s="129"/>
      <c r="AZ282" s="129"/>
      <c r="BJ282" s="129"/>
      <c r="BT282" s="129"/>
      <c r="CD282" s="129"/>
      <c r="CN282" s="129"/>
      <c r="CX282" s="129"/>
      <c r="DH282" s="129"/>
      <c r="DR282" s="129"/>
      <c r="DS282" s="129"/>
      <c r="EB282" s="129"/>
      <c r="EL282" s="129"/>
      <c r="EV282" s="129"/>
      <c r="FF282" s="129"/>
      <c r="FP282" s="129"/>
      <c r="FZ282" s="129"/>
      <c r="GJ282" s="129"/>
      <c r="GT282" s="129"/>
      <c r="HD282" s="129"/>
      <c r="HN282" s="129"/>
      <c r="HX282" s="129"/>
      <c r="IH282" s="129"/>
      <c r="IR282" s="129"/>
      <c r="JB282" s="129"/>
      <c r="JL282" s="129"/>
      <c r="JV282" s="129"/>
      <c r="KF282" s="129"/>
      <c r="KP282" s="129"/>
      <c r="KZ282" s="129"/>
      <c r="LJ282" s="129"/>
      <c r="LT282" s="129"/>
    </row>
    <row xmlns:x14ac="http://schemas.microsoft.com/office/spreadsheetml/2009/9/ac" r="283" s="3" customFormat="true" x14ac:dyDescent="0.25">
      <c r="A283" s="415"/>
      <c r="B283" s="129"/>
      <c r="L283" s="129"/>
      <c r="V283" s="129"/>
      <c r="AF283" s="129"/>
      <c r="AP283" s="129"/>
      <c r="AZ283" s="129"/>
      <c r="BJ283" s="129"/>
      <c r="BT283" s="129"/>
      <c r="CD283" s="129"/>
      <c r="CN283" s="129"/>
      <c r="CX283" s="129"/>
      <c r="DH283" s="129"/>
      <c r="DR283" s="129"/>
      <c r="DS283" s="129"/>
      <c r="EB283" s="129"/>
      <c r="EL283" s="129"/>
      <c r="EV283" s="129"/>
      <c r="FF283" s="129"/>
      <c r="FP283" s="129"/>
      <c r="FZ283" s="129"/>
      <c r="GJ283" s="129"/>
      <c r="GT283" s="129"/>
      <c r="HD283" s="129"/>
      <c r="HN283" s="129"/>
      <c r="HX283" s="129"/>
      <c r="IH283" s="129"/>
      <c r="IR283" s="129"/>
      <c r="JB283" s="129"/>
      <c r="JL283" s="129"/>
      <c r="JV283" s="129"/>
      <c r="KF283" s="129"/>
      <c r="KP283" s="129"/>
      <c r="KZ283" s="129"/>
      <c r="LJ283" s="129"/>
      <c r="LT283" s="129"/>
    </row>
    <row xmlns:x14ac="http://schemas.microsoft.com/office/spreadsheetml/2009/9/ac" r="284" s="3" customFormat="true" x14ac:dyDescent="0.25">
      <c r="A284" s="415"/>
      <c r="B284" s="129"/>
      <c r="L284" s="129"/>
      <c r="V284" s="129"/>
      <c r="AF284" s="129"/>
      <c r="AP284" s="129"/>
      <c r="AZ284" s="129"/>
      <c r="BJ284" s="129"/>
      <c r="BT284" s="129"/>
      <c r="CD284" s="129"/>
      <c r="CN284" s="129"/>
      <c r="CX284" s="129"/>
      <c r="DH284" s="129"/>
      <c r="DR284" s="129"/>
      <c r="DS284" s="129"/>
      <c r="EB284" s="129"/>
      <c r="EL284" s="129"/>
      <c r="EV284" s="129"/>
      <c r="FF284" s="129"/>
      <c r="FP284" s="129"/>
      <c r="FZ284" s="129"/>
      <c r="GJ284" s="129"/>
      <c r="GT284" s="129"/>
      <c r="HD284" s="129"/>
      <c r="HN284" s="129"/>
      <c r="HX284" s="129"/>
      <c r="IH284" s="129"/>
      <c r="IR284" s="129"/>
      <c r="JB284" s="129"/>
      <c r="JL284" s="129"/>
      <c r="JV284" s="129"/>
      <c r="KF284" s="129"/>
      <c r="KP284" s="129"/>
      <c r="KZ284" s="129"/>
      <c r="LJ284" s="129"/>
      <c r="LT284" s="129"/>
    </row>
    <row xmlns:x14ac="http://schemas.microsoft.com/office/spreadsheetml/2009/9/ac" r="285" s="3" customFormat="true" x14ac:dyDescent="0.25">
      <c r="A285" s="415"/>
      <c r="B285" s="129"/>
      <c r="L285" s="129"/>
      <c r="V285" s="129"/>
      <c r="AF285" s="129"/>
      <c r="AP285" s="129"/>
      <c r="AZ285" s="129"/>
      <c r="BJ285" s="129"/>
      <c r="BT285" s="129"/>
      <c r="CD285" s="129"/>
      <c r="CN285" s="129"/>
      <c r="CX285" s="129"/>
      <c r="DH285" s="129"/>
      <c r="DR285" s="129"/>
      <c r="DS285" s="129"/>
      <c r="EB285" s="129"/>
      <c r="EL285" s="129"/>
      <c r="EV285" s="129"/>
      <c r="FF285" s="129"/>
      <c r="FP285" s="129"/>
      <c r="FZ285" s="129"/>
      <c r="GJ285" s="129"/>
      <c r="GT285" s="129"/>
      <c r="HD285" s="129"/>
      <c r="HN285" s="129"/>
      <c r="HX285" s="129"/>
      <c r="IH285" s="129"/>
      <c r="IR285" s="129"/>
      <c r="JB285" s="129"/>
      <c r="JL285" s="129"/>
      <c r="JV285" s="129"/>
      <c r="KF285" s="129"/>
      <c r="KP285" s="129"/>
      <c r="KZ285" s="129"/>
      <c r="LJ285" s="129"/>
      <c r="LT285" s="129"/>
    </row>
    <row xmlns:x14ac="http://schemas.microsoft.com/office/spreadsheetml/2009/9/ac" r="286" s="3" customFormat="true" x14ac:dyDescent="0.25">
      <c r="A286" s="415"/>
      <c r="B286" s="129"/>
      <c r="L286" s="129"/>
      <c r="V286" s="129"/>
      <c r="AF286" s="129"/>
      <c r="AP286" s="129"/>
      <c r="AZ286" s="129"/>
      <c r="BJ286" s="129"/>
      <c r="BT286" s="129"/>
      <c r="CD286" s="129"/>
      <c r="CN286" s="129"/>
      <c r="CX286" s="129"/>
      <c r="DH286" s="129"/>
      <c r="DR286" s="129"/>
      <c r="DS286" s="129"/>
      <c r="EB286" s="129"/>
      <c r="EL286" s="129"/>
      <c r="EV286" s="129"/>
      <c r="FF286" s="129"/>
      <c r="FP286" s="129"/>
      <c r="FZ286" s="129"/>
      <c r="GJ286" s="129"/>
      <c r="GT286" s="129"/>
      <c r="HD286" s="129"/>
      <c r="HN286" s="129"/>
      <c r="HX286" s="129"/>
      <c r="IH286" s="129"/>
      <c r="IR286" s="129"/>
      <c r="JB286" s="129"/>
      <c r="JL286" s="129"/>
      <c r="JV286" s="129"/>
      <c r="KF286" s="129"/>
      <c r="KP286" s="129"/>
      <c r="KZ286" s="129"/>
      <c r="LJ286" s="129"/>
      <c r="LT286" s="129"/>
    </row>
    <row xmlns:x14ac="http://schemas.microsoft.com/office/spreadsheetml/2009/9/ac" r="287" s="3" customFormat="true" x14ac:dyDescent="0.25">
      <c r="A287" s="415"/>
      <c r="B287" s="129"/>
      <c r="L287" s="129"/>
      <c r="V287" s="129"/>
      <c r="AF287" s="129"/>
      <c r="AP287" s="129"/>
      <c r="AZ287" s="129"/>
      <c r="BJ287" s="129"/>
      <c r="BT287" s="129"/>
      <c r="CD287" s="129"/>
      <c r="CN287" s="129"/>
      <c r="CX287" s="129"/>
      <c r="DH287" s="129"/>
      <c r="DR287" s="129"/>
      <c r="DS287" s="129"/>
      <c r="EB287" s="129"/>
      <c r="EL287" s="129"/>
      <c r="EV287" s="129"/>
      <c r="FF287" s="129"/>
      <c r="FP287" s="129"/>
      <c r="FZ287" s="129"/>
      <c r="GJ287" s="129"/>
      <c r="GT287" s="129"/>
      <c r="HD287" s="129"/>
      <c r="HN287" s="129"/>
      <c r="HX287" s="129"/>
      <c r="IH287" s="129"/>
      <c r="IR287" s="129"/>
      <c r="JB287" s="129"/>
      <c r="JL287" s="129"/>
      <c r="JV287" s="129"/>
      <c r="KF287" s="129"/>
      <c r="KP287" s="129"/>
      <c r="KZ287" s="129"/>
      <c r="LJ287" s="129"/>
      <c r="LT287" s="129"/>
    </row>
    <row xmlns:x14ac="http://schemas.microsoft.com/office/spreadsheetml/2009/9/ac" r="288" s="3" customFormat="true" x14ac:dyDescent="0.25">
      <c r="A288" s="415"/>
      <c r="B288" s="129"/>
      <c r="L288" s="129"/>
      <c r="V288" s="129"/>
      <c r="AF288" s="129"/>
      <c r="AP288" s="129"/>
      <c r="AZ288" s="129"/>
      <c r="BJ288" s="129"/>
      <c r="BT288" s="129"/>
      <c r="CD288" s="129"/>
      <c r="CN288" s="129"/>
      <c r="CX288" s="129"/>
      <c r="DH288" s="129"/>
      <c r="DR288" s="129"/>
      <c r="DS288" s="129"/>
      <c r="EB288" s="129"/>
      <c r="EL288" s="129"/>
      <c r="EV288" s="129"/>
      <c r="FF288" s="129"/>
      <c r="FP288" s="129"/>
      <c r="FZ288" s="129"/>
      <c r="GJ288" s="129"/>
      <c r="GT288" s="129"/>
      <c r="HD288" s="129"/>
      <c r="HN288" s="129"/>
      <c r="HX288" s="129"/>
      <c r="IH288" s="129"/>
      <c r="IR288" s="129"/>
      <c r="JB288" s="129"/>
      <c r="JL288" s="129"/>
      <c r="JV288" s="129"/>
      <c r="KF288" s="129"/>
      <c r="KP288" s="129"/>
      <c r="KZ288" s="129"/>
      <c r="LJ288" s="129"/>
      <c r="LT288" s="129"/>
    </row>
    <row xmlns:x14ac="http://schemas.microsoft.com/office/spreadsheetml/2009/9/ac" r="289" s="3" customFormat="true" x14ac:dyDescent="0.25">
      <c r="A289" s="415"/>
      <c r="B289" s="129"/>
      <c r="L289" s="129"/>
      <c r="V289" s="129"/>
      <c r="AF289" s="129"/>
      <c r="AP289" s="129"/>
      <c r="AZ289" s="129"/>
      <c r="BJ289" s="129"/>
      <c r="BT289" s="129"/>
      <c r="CD289" s="129"/>
      <c r="CN289" s="129"/>
      <c r="CX289" s="129"/>
      <c r="DH289" s="129"/>
      <c r="DR289" s="129"/>
      <c r="DS289" s="129"/>
      <c r="EB289" s="129"/>
      <c r="EL289" s="129"/>
      <c r="EV289" s="129"/>
      <c r="FF289" s="129"/>
      <c r="FP289" s="129"/>
      <c r="FZ289" s="129"/>
      <c r="GJ289" s="129"/>
      <c r="GT289" s="129"/>
      <c r="HD289" s="129"/>
      <c r="HN289" s="129"/>
      <c r="HX289" s="129"/>
      <c r="IH289" s="129"/>
      <c r="IR289" s="129"/>
      <c r="JB289" s="129"/>
      <c r="JL289" s="129"/>
      <c r="JV289" s="129"/>
      <c r="KF289" s="129"/>
      <c r="KP289" s="129"/>
      <c r="KZ289" s="129"/>
      <c r="LJ289" s="129"/>
      <c r="LT289" s="129"/>
    </row>
    <row xmlns:x14ac="http://schemas.microsoft.com/office/spreadsheetml/2009/9/ac" r="290" s="3" customFormat="true" x14ac:dyDescent="0.25">
      <c r="A290" s="415"/>
      <c r="B290" s="129"/>
      <c r="L290" s="129"/>
      <c r="V290" s="129"/>
      <c r="AF290" s="129"/>
      <c r="AP290" s="129"/>
      <c r="AZ290" s="129"/>
      <c r="BJ290" s="129"/>
      <c r="BT290" s="129"/>
      <c r="CD290" s="129"/>
      <c r="CN290" s="129"/>
      <c r="CX290" s="129"/>
      <c r="DH290" s="129"/>
      <c r="DR290" s="129"/>
      <c r="DS290" s="129"/>
      <c r="EB290" s="129"/>
      <c r="EL290" s="129"/>
      <c r="EV290" s="129"/>
      <c r="FF290" s="129"/>
      <c r="FP290" s="129"/>
      <c r="FZ290" s="129"/>
      <c r="GJ290" s="129"/>
      <c r="GT290" s="129"/>
      <c r="HD290" s="129"/>
      <c r="HN290" s="129"/>
      <c r="HX290" s="129"/>
      <c r="IH290" s="129"/>
      <c r="IR290" s="129"/>
      <c r="JB290" s="129"/>
      <c r="JL290" s="129"/>
      <c r="JV290" s="129"/>
      <c r="KF290" s="129"/>
      <c r="KP290" s="129"/>
      <c r="KZ290" s="129"/>
      <c r="LJ290" s="129"/>
      <c r="LT290" s="129"/>
    </row>
    <row xmlns:x14ac="http://schemas.microsoft.com/office/spreadsheetml/2009/9/ac" r="291" s="3" customFormat="true" x14ac:dyDescent="0.25">
      <c r="A291" s="415"/>
      <c r="B291" s="129"/>
      <c r="L291" s="129"/>
      <c r="V291" s="129"/>
      <c r="AF291" s="129"/>
      <c r="AP291" s="129"/>
      <c r="AZ291" s="129"/>
      <c r="BJ291" s="129"/>
      <c r="BT291" s="129"/>
      <c r="CD291" s="129"/>
      <c r="CN291" s="129"/>
      <c r="CX291" s="129"/>
      <c r="DH291" s="129"/>
      <c r="DR291" s="129"/>
      <c r="DS291" s="129"/>
      <c r="EB291" s="129"/>
      <c r="EL291" s="129"/>
      <c r="EV291" s="129"/>
      <c r="FF291" s="129"/>
      <c r="FP291" s="129"/>
      <c r="FZ291" s="129"/>
      <c r="GJ291" s="129"/>
      <c r="GT291" s="129"/>
      <c r="HD291" s="129"/>
      <c r="HN291" s="129"/>
      <c r="HX291" s="129"/>
      <c r="IH291" s="129"/>
      <c r="IR291" s="129"/>
      <c r="JB291" s="129"/>
      <c r="JL291" s="129"/>
      <c r="JV291" s="129"/>
      <c r="KF291" s="129"/>
      <c r="KP291" s="129"/>
      <c r="KZ291" s="129"/>
      <c r="LJ291" s="129"/>
      <c r="LT291" s="129"/>
    </row>
    <row xmlns:x14ac="http://schemas.microsoft.com/office/spreadsheetml/2009/9/ac" r="292" s="3" customFormat="true" x14ac:dyDescent="0.25">
      <c r="A292" s="415"/>
      <c r="B292" s="129"/>
      <c r="L292" s="129"/>
      <c r="V292" s="129"/>
      <c r="AF292" s="129"/>
      <c r="AP292" s="129"/>
      <c r="AZ292" s="129"/>
      <c r="BJ292" s="129"/>
      <c r="BT292" s="129"/>
      <c r="CD292" s="129"/>
      <c r="CN292" s="129"/>
      <c r="CX292" s="129"/>
      <c r="DH292" s="129"/>
      <c r="DR292" s="129"/>
      <c r="DS292" s="129"/>
      <c r="EB292" s="129"/>
      <c r="EL292" s="129"/>
      <c r="EV292" s="129"/>
      <c r="FF292" s="129"/>
      <c r="FP292" s="129"/>
      <c r="FZ292" s="129"/>
      <c r="GJ292" s="129"/>
      <c r="GT292" s="129"/>
      <c r="HD292" s="129"/>
      <c r="HN292" s="129"/>
      <c r="HX292" s="129"/>
      <c r="IH292" s="129"/>
      <c r="IR292" s="129"/>
      <c r="JB292" s="129"/>
      <c r="JL292" s="129"/>
      <c r="JV292" s="129"/>
      <c r="KF292" s="129"/>
      <c r="KP292" s="129"/>
      <c r="KZ292" s="129"/>
      <c r="LJ292" s="129"/>
      <c r="LT292" s="129"/>
    </row>
    <row xmlns:x14ac="http://schemas.microsoft.com/office/spreadsheetml/2009/9/ac" r="293" s="3" customFormat="true" x14ac:dyDescent="0.25">
      <c r="A293" s="415"/>
      <c r="B293" s="129"/>
      <c r="L293" s="129"/>
      <c r="V293" s="129"/>
      <c r="AF293" s="129"/>
      <c r="AP293" s="129"/>
      <c r="AZ293" s="129"/>
      <c r="BJ293" s="129"/>
      <c r="BT293" s="129"/>
      <c r="CD293" s="129"/>
      <c r="CN293" s="129"/>
      <c r="CX293" s="129"/>
      <c r="DH293" s="129"/>
      <c r="DR293" s="129"/>
      <c r="DS293" s="129"/>
      <c r="EB293" s="129"/>
      <c r="EL293" s="129"/>
      <c r="EV293" s="129"/>
      <c r="FF293" s="129"/>
      <c r="FP293" s="129"/>
      <c r="FZ293" s="129"/>
      <c r="GJ293" s="129"/>
      <c r="GT293" s="129"/>
      <c r="HD293" s="129"/>
      <c r="HN293" s="129"/>
      <c r="HX293" s="129"/>
      <c r="IH293" s="129"/>
      <c r="IR293" s="129"/>
      <c r="JB293" s="129"/>
      <c r="JL293" s="129"/>
      <c r="JV293" s="129"/>
      <c r="KF293" s="129"/>
      <c r="KP293" s="129"/>
      <c r="KZ293" s="129"/>
      <c r="LJ293" s="129"/>
      <c r="LT293" s="129"/>
    </row>
    <row xmlns:x14ac="http://schemas.microsoft.com/office/spreadsheetml/2009/9/ac" r="294" s="3" customFormat="true" x14ac:dyDescent="0.25">
      <c r="A294" s="415"/>
      <c r="B294" s="129"/>
      <c r="L294" s="129"/>
      <c r="V294" s="129"/>
      <c r="AF294" s="129"/>
      <c r="AP294" s="129"/>
      <c r="AZ294" s="129"/>
      <c r="BJ294" s="129"/>
      <c r="BT294" s="129"/>
      <c r="CD294" s="129"/>
      <c r="CN294" s="129"/>
      <c r="CX294" s="129"/>
      <c r="DH294" s="129"/>
      <c r="DR294" s="129"/>
      <c r="DS294" s="129"/>
      <c r="EB294" s="129"/>
      <c r="EL294" s="129"/>
      <c r="EV294" s="129"/>
      <c r="FF294" s="129"/>
      <c r="FP294" s="129"/>
      <c r="FZ294" s="129"/>
      <c r="GJ294" s="129"/>
      <c r="GT294" s="129"/>
      <c r="HD294" s="129"/>
      <c r="HN294" s="129"/>
      <c r="HX294" s="129"/>
      <c r="IH294" s="129"/>
      <c r="IR294" s="129"/>
      <c r="JB294" s="129"/>
      <c r="JL294" s="129"/>
      <c r="JV294" s="129"/>
      <c r="KF294" s="129"/>
      <c r="KP294" s="129"/>
      <c r="KZ294" s="129"/>
      <c r="LJ294" s="129"/>
      <c r="LT294" s="129"/>
    </row>
    <row xmlns:x14ac="http://schemas.microsoft.com/office/spreadsheetml/2009/9/ac" r="295" s="3" customFormat="true" x14ac:dyDescent="0.25">
      <c r="A295" s="415"/>
      <c r="B295" s="129"/>
      <c r="L295" s="129"/>
      <c r="V295" s="129"/>
      <c r="AF295" s="129"/>
      <c r="AP295" s="129"/>
      <c r="AZ295" s="129"/>
      <c r="BJ295" s="129"/>
      <c r="BT295" s="129"/>
      <c r="CD295" s="129"/>
      <c r="CN295" s="129"/>
      <c r="CX295" s="129"/>
      <c r="DH295" s="129"/>
      <c r="DR295" s="129"/>
      <c r="DS295" s="129"/>
      <c r="EB295" s="129"/>
      <c r="EL295" s="129"/>
      <c r="EV295" s="129"/>
      <c r="FF295" s="129"/>
      <c r="FP295" s="129"/>
      <c r="FZ295" s="129"/>
      <c r="GJ295" s="129"/>
      <c r="GT295" s="129"/>
      <c r="HD295" s="129"/>
      <c r="HN295" s="129"/>
      <c r="HX295" s="129"/>
      <c r="IH295" s="129"/>
      <c r="IR295" s="129"/>
      <c r="JB295" s="129"/>
      <c r="JL295" s="129"/>
      <c r="JV295" s="129"/>
      <c r="KF295" s="129"/>
      <c r="KP295" s="129"/>
      <c r="KZ295" s="129"/>
      <c r="LJ295" s="129"/>
      <c r="LT295" s="129"/>
    </row>
    <row xmlns:x14ac="http://schemas.microsoft.com/office/spreadsheetml/2009/9/ac" r="296" s="3" customFormat="true" x14ac:dyDescent="0.25">
      <c r="A296" s="415"/>
      <c r="B296" s="129"/>
      <c r="L296" s="129"/>
      <c r="V296" s="129"/>
      <c r="AF296" s="129"/>
      <c r="AP296" s="129"/>
      <c r="AZ296" s="129"/>
      <c r="BJ296" s="129"/>
      <c r="BT296" s="129"/>
      <c r="CD296" s="129"/>
      <c r="CN296" s="129"/>
      <c r="CX296" s="129"/>
      <c r="DH296" s="129"/>
      <c r="DR296" s="129"/>
      <c r="DS296" s="129"/>
      <c r="EB296" s="129"/>
      <c r="EL296" s="129"/>
      <c r="EV296" s="129"/>
      <c r="FF296" s="129"/>
      <c r="FP296" s="129"/>
      <c r="FZ296" s="129"/>
      <c r="GJ296" s="129"/>
      <c r="GT296" s="129"/>
      <c r="HD296" s="129"/>
      <c r="HN296" s="129"/>
      <c r="HX296" s="129"/>
      <c r="IH296" s="129"/>
      <c r="IR296" s="129"/>
      <c r="JB296" s="129"/>
      <c r="JL296" s="129"/>
      <c r="JV296" s="129"/>
      <c r="KF296" s="129"/>
      <c r="KP296" s="129"/>
      <c r="KZ296" s="129"/>
      <c r="LJ296" s="129"/>
      <c r="LT296" s="129"/>
    </row>
    <row xmlns:x14ac="http://schemas.microsoft.com/office/spreadsheetml/2009/9/ac" r="297" s="3" customFormat="true" x14ac:dyDescent="0.25">
      <c r="A297" s="415"/>
      <c r="B297" s="129"/>
      <c r="L297" s="129"/>
      <c r="V297" s="129"/>
      <c r="AF297" s="129"/>
      <c r="AP297" s="129"/>
      <c r="AZ297" s="129"/>
      <c r="BJ297" s="129"/>
      <c r="BT297" s="129"/>
      <c r="CD297" s="129"/>
      <c r="CN297" s="129"/>
      <c r="CX297" s="129"/>
      <c r="DH297" s="129"/>
      <c r="DR297" s="129"/>
      <c r="DS297" s="129"/>
      <c r="EB297" s="129"/>
      <c r="EL297" s="129"/>
      <c r="EV297" s="129"/>
      <c r="FF297" s="129"/>
      <c r="FP297" s="129"/>
      <c r="FZ297" s="129"/>
      <c r="GJ297" s="129"/>
      <c r="GT297" s="129"/>
      <c r="HD297" s="129"/>
      <c r="HN297" s="129"/>
      <c r="HX297" s="129"/>
      <c r="IH297" s="129"/>
      <c r="IR297" s="129"/>
      <c r="JB297" s="129"/>
      <c r="JL297" s="129"/>
      <c r="JV297" s="129"/>
      <c r="KF297" s="129"/>
      <c r="KP297" s="129"/>
      <c r="KZ297" s="129"/>
      <c r="LJ297" s="129"/>
      <c r="LT297" s="129"/>
    </row>
    <row xmlns:x14ac="http://schemas.microsoft.com/office/spreadsheetml/2009/9/ac" r="298" s="3" customFormat="true" x14ac:dyDescent="0.25">
      <c r="A298" s="415"/>
      <c r="B298" s="129"/>
      <c r="L298" s="129"/>
      <c r="V298" s="129"/>
      <c r="AF298" s="129"/>
      <c r="AP298" s="129"/>
      <c r="AZ298" s="129"/>
      <c r="BJ298" s="129"/>
      <c r="BT298" s="129"/>
      <c r="CD298" s="129"/>
      <c r="CN298" s="129"/>
      <c r="CX298" s="129"/>
      <c r="DH298" s="129"/>
      <c r="DR298" s="129"/>
      <c r="DS298" s="129"/>
      <c r="EB298" s="129"/>
      <c r="EL298" s="129"/>
      <c r="EV298" s="129"/>
      <c r="FF298" s="129"/>
      <c r="FP298" s="129"/>
      <c r="FZ298" s="129"/>
      <c r="GJ298" s="129"/>
      <c r="GT298" s="129"/>
      <c r="HD298" s="129"/>
      <c r="HN298" s="129"/>
      <c r="HX298" s="129"/>
      <c r="IH298" s="129"/>
      <c r="IR298" s="129"/>
      <c r="JB298" s="129"/>
      <c r="JL298" s="129"/>
      <c r="JV298" s="129"/>
      <c r="KF298" s="129"/>
      <c r="KP298" s="129"/>
      <c r="KZ298" s="129"/>
      <c r="LJ298" s="129"/>
      <c r="LT298" s="129"/>
    </row>
    <row xmlns:x14ac="http://schemas.microsoft.com/office/spreadsheetml/2009/9/ac" r="299" s="3" customFormat="true" x14ac:dyDescent="0.25">
      <c r="A299" s="415"/>
      <c r="B299" s="129"/>
      <c r="L299" s="129"/>
      <c r="V299" s="129"/>
      <c r="AF299" s="129"/>
      <c r="AP299" s="129"/>
      <c r="AZ299" s="129"/>
      <c r="BJ299" s="129"/>
      <c r="BT299" s="129"/>
      <c r="CD299" s="129"/>
      <c r="CN299" s="129"/>
      <c r="CX299" s="129"/>
      <c r="DH299" s="129"/>
      <c r="DR299" s="129"/>
      <c r="DS299" s="129"/>
      <c r="EB299" s="129"/>
      <c r="EL299" s="129"/>
      <c r="EV299" s="129"/>
      <c r="FF299" s="129"/>
      <c r="FP299" s="129"/>
      <c r="FZ299" s="129"/>
      <c r="GJ299" s="129"/>
      <c r="GT299" s="129"/>
      <c r="HD299" s="129"/>
      <c r="HN299" s="129"/>
      <c r="HX299" s="129"/>
      <c r="IH299" s="129"/>
      <c r="IR299" s="129"/>
      <c r="JB299" s="129"/>
      <c r="JL299" s="129"/>
      <c r="JV299" s="129"/>
      <c r="KF299" s="129"/>
      <c r="KP299" s="129"/>
      <c r="KZ299" s="129"/>
      <c r="LJ299" s="129"/>
      <c r="LT299" s="129"/>
    </row>
    <row xmlns:x14ac="http://schemas.microsoft.com/office/spreadsheetml/2009/9/ac" r="300" s="3" customFormat="true" x14ac:dyDescent="0.25">
      <c r="A300" s="415"/>
      <c r="B300" s="129"/>
      <c r="L300" s="129"/>
      <c r="V300" s="129"/>
      <c r="AF300" s="129"/>
      <c r="AP300" s="129"/>
      <c r="AZ300" s="129"/>
      <c r="BJ300" s="129"/>
      <c r="BT300" s="129"/>
      <c r="CD300" s="129"/>
      <c r="CN300" s="129"/>
      <c r="CX300" s="129"/>
      <c r="DH300" s="129"/>
      <c r="DR300" s="129"/>
      <c r="DS300" s="129"/>
      <c r="EB300" s="129"/>
      <c r="EL300" s="129"/>
      <c r="EV300" s="129"/>
      <c r="FF300" s="129"/>
      <c r="FP300" s="129"/>
      <c r="FZ300" s="129"/>
      <c r="GJ300" s="129"/>
      <c r="GT300" s="129"/>
      <c r="HD300" s="129"/>
      <c r="HN300" s="129"/>
      <c r="HX300" s="129"/>
      <c r="IH300" s="129"/>
      <c r="IR300" s="129"/>
      <c r="JB300" s="129"/>
      <c r="JL300" s="129"/>
      <c r="JV300" s="129"/>
      <c r="KF300" s="129"/>
      <c r="KP300" s="129"/>
      <c r="KZ300" s="129"/>
      <c r="LJ300" s="129"/>
      <c r="LT300" s="129"/>
    </row>
    <row xmlns:x14ac="http://schemas.microsoft.com/office/spreadsheetml/2009/9/ac" r="301" s="3" customFormat="true" x14ac:dyDescent="0.25">
      <c r="A301" s="415"/>
      <c r="B301" s="129"/>
      <c r="L301" s="129"/>
      <c r="V301" s="129"/>
      <c r="AF301" s="129"/>
      <c r="AP301" s="129"/>
      <c r="AZ301" s="129"/>
      <c r="BJ301" s="129"/>
      <c r="BT301" s="129"/>
      <c r="CD301" s="129"/>
      <c r="CN301" s="129"/>
      <c r="CX301" s="129"/>
      <c r="DH301" s="129"/>
      <c r="DR301" s="129"/>
      <c r="DS301" s="129"/>
      <c r="EB301" s="129"/>
      <c r="EL301" s="129"/>
      <c r="EV301" s="129"/>
      <c r="FF301" s="129"/>
      <c r="FP301" s="129"/>
      <c r="FZ301" s="129"/>
      <c r="GJ301" s="129"/>
      <c r="GT301" s="129"/>
      <c r="HD301" s="129"/>
      <c r="HN301" s="129"/>
      <c r="HX301" s="129"/>
      <c r="IH301" s="129"/>
      <c r="IR301" s="129"/>
      <c r="JB301" s="129"/>
      <c r="JL301" s="129"/>
      <c r="JV301" s="129"/>
      <c r="KF301" s="129"/>
      <c r="KP301" s="129"/>
      <c r="KZ301" s="129"/>
      <c r="LJ301" s="129"/>
      <c r="LT301" s="129"/>
    </row>
    <row xmlns:x14ac="http://schemas.microsoft.com/office/spreadsheetml/2009/9/ac" r="302" s="3" customFormat="true" x14ac:dyDescent="0.25">
      <c r="A302" s="415"/>
      <c r="B302" s="129"/>
      <c r="L302" s="129"/>
      <c r="V302" s="129"/>
      <c r="AF302" s="129"/>
      <c r="AP302" s="129"/>
      <c r="AZ302" s="129"/>
      <c r="BJ302" s="129"/>
      <c r="BT302" s="129"/>
      <c r="CD302" s="129"/>
      <c r="CN302" s="129"/>
      <c r="CX302" s="129"/>
      <c r="DH302" s="129"/>
      <c r="DR302" s="129"/>
      <c r="DS302" s="129"/>
      <c r="EB302" s="129"/>
      <c r="EL302" s="129"/>
      <c r="EV302" s="129"/>
      <c r="FF302" s="129"/>
      <c r="FP302" s="129"/>
      <c r="FZ302" s="129"/>
      <c r="GJ302" s="129"/>
      <c r="GT302" s="129"/>
      <c r="HD302" s="129"/>
      <c r="HN302" s="129"/>
      <c r="HX302" s="129"/>
      <c r="IH302" s="129"/>
      <c r="IR302" s="129"/>
      <c r="JB302" s="129"/>
      <c r="JL302" s="129"/>
      <c r="JV302" s="129"/>
      <c r="KF302" s="129"/>
      <c r="KP302" s="129"/>
      <c r="KZ302" s="129"/>
      <c r="LJ302" s="129"/>
      <c r="LT302" s="129"/>
    </row>
    <row xmlns:x14ac="http://schemas.microsoft.com/office/spreadsheetml/2009/9/ac" r="303" s="3" customFormat="true" x14ac:dyDescent="0.25">
      <c r="A303" s="415"/>
      <c r="B303" s="129"/>
      <c r="L303" s="129"/>
      <c r="V303" s="129"/>
      <c r="AF303" s="129"/>
      <c r="AP303" s="129"/>
      <c r="AZ303" s="129"/>
      <c r="BJ303" s="129"/>
      <c r="BT303" s="129"/>
      <c r="CD303" s="129"/>
      <c r="CN303" s="129"/>
      <c r="CX303" s="129"/>
      <c r="DH303" s="129"/>
      <c r="DR303" s="129"/>
      <c r="DS303" s="129"/>
      <c r="EB303" s="129"/>
      <c r="EL303" s="129"/>
      <c r="EV303" s="129"/>
      <c r="FF303" s="129"/>
      <c r="FP303" s="129"/>
      <c r="FZ303" s="129"/>
      <c r="GJ303" s="129"/>
      <c r="GT303" s="129"/>
      <c r="HD303" s="129"/>
      <c r="HN303" s="129"/>
      <c r="HX303" s="129"/>
      <c r="IH303" s="129"/>
      <c r="IR303" s="129"/>
      <c r="JB303" s="129"/>
      <c r="JL303" s="129"/>
      <c r="JV303" s="129"/>
      <c r="KF303" s="129"/>
      <c r="KP303" s="129"/>
      <c r="KZ303" s="129"/>
      <c r="LJ303" s="129"/>
      <c r="LT303" s="129"/>
    </row>
    <row xmlns:x14ac="http://schemas.microsoft.com/office/spreadsheetml/2009/9/ac" r="304" s="3" customFormat="true" x14ac:dyDescent="0.25">
      <c r="A304" s="415"/>
      <c r="B304" s="129"/>
      <c r="L304" s="129"/>
      <c r="V304" s="129"/>
      <c r="AF304" s="129"/>
      <c r="AP304" s="129"/>
      <c r="AZ304" s="129"/>
      <c r="BJ304" s="129"/>
      <c r="BT304" s="129"/>
      <c r="CD304" s="129"/>
      <c r="CN304" s="129"/>
      <c r="CX304" s="129"/>
      <c r="DH304" s="129"/>
      <c r="DR304" s="129"/>
      <c r="DS304" s="129"/>
      <c r="EB304" s="129"/>
      <c r="EL304" s="129"/>
      <c r="EV304" s="129"/>
      <c r="FF304" s="129"/>
      <c r="FP304" s="129"/>
      <c r="FZ304" s="129"/>
      <c r="GJ304" s="129"/>
      <c r="GT304" s="129"/>
      <c r="HD304" s="129"/>
      <c r="HN304" s="129"/>
      <c r="HX304" s="129"/>
      <c r="IH304" s="129"/>
      <c r="IR304" s="129"/>
      <c r="JB304" s="129"/>
      <c r="JL304" s="129"/>
      <c r="JV304" s="129"/>
      <c r="KF304" s="129"/>
      <c r="KP304" s="129"/>
      <c r="KZ304" s="129"/>
      <c r="LJ304" s="129"/>
      <c r="LT304" s="129"/>
    </row>
    <row xmlns:x14ac="http://schemas.microsoft.com/office/spreadsheetml/2009/9/ac" r="305" s="3" customFormat="true" x14ac:dyDescent="0.25">
      <c r="A305" s="415"/>
      <c r="B305" s="129"/>
      <c r="L305" s="129"/>
      <c r="V305" s="129"/>
      <c r="AF305" s="129"/>
      <c r="AP305" s="129"/>
      <c r="AZ305" s="129"/>
      <c r="BJ305" s="129"/>
      <c r="BT305" s="129"/>
      <c r="CD305" s="129"/>
      <c r="CN305" s="129"/>
      <c r="CX305" s="129"/>
      <c r="DH305" s="129"/>
      <c r="DR305" s="129"/>
      <c r="DS305" s="129"/>
      <c r="EB305" s="129"/>
      <c r="EL305" s="129"/>
      <c r="EV305" s="129"/>
      <c r="FF305" s="129"/>
      <c r="FP305" s="129"/>
      <c r="FZ305" s="129"/>
      <c r="GJ305" s="129"/>
      <c r="GT305" s="129"/>
      <c r="HD305" s="129"/>
      <c r="HN305" s="129"/>
      <c r="HX305" s="129"/>
      <c r="IH305" s="129"/>
      <c r="IR305" s="129"/>
      <c r="JB305" s="129"/>
      <c r="JL305" s="129"/>
      <c r="JV305" s="129"/>
      <c r="KF305" s="129"/>
      <c r="KP305" s="129"/>
      <c r="KZ305" s="129"/>
      <c r="LJ305" s="129"/>
      <c r="LT305" s="129"/>
    </row>
    <row xmlns:x14ac="http://schemas.microsoft.com/office/spreadsheetml/2009/9/ac" r="306" s="3" customFormat="true" x14ac:dyDescent="0.25">
      <c r="A306" s="415"/>
      <c r="B306" s="129"/>
      <c r="L306" s="129"/>
      <c r="V306" s="129"/>
      <c r="AF306" s="129"/>
      <c r="AP306" s="129"/>
      <c r="AZ306" s="129"/>
      <c r="BJ306" s="129"/>
      <c r="BT306" s="129"/>
      <c r="CD306" s="129"/>
      <c r="CN306" s="129"/>
      <c r="CX306" s="129"/>
      <c r="DH306" s="129"/>
      <c r="DR306" s="129"/>
      <c r="DS306" s="129"/>
      <c r="EB306" s="129"/>
      <c r="EL306" s="129"/>
      <c r="EV306" s="129"/>
      <c r="FF306" s="129"/>
      <c r="FP306" s="129"/>
      <c r="FZ306" s="129"/>
      <c r="GJ306" s="129"/>
      <c r="GT306" s="129"/>
      <c r="HD306" s="129"/>
      <c r="HN306" s="129"/>
      <c r="HX306" s="129"/>
      <c r="IH306" s="129"/>
      <c r="IR306" s="129"/>
      <c r="JB306" s="129"/>
      <c r="JL306" s="129"/>
      <c r="JV306" s="129"/>
      <c r="KF306" s="129"/>
      <c r="KP306" s="129"/>
      <c r="KZ306" s="129"/>
      <c r="LJ306" s="129"/>
      <c r="LT306" s="129"/>
    </row>
    <row xmlns:x14ac="http://schemas.microsoft.com/office/spreadsheetml/2009/9/ac" r="307" s="3" customFormat="true" x14ac:dyDescent="0.25">
      <c r="A307" s="415"/>
      <c r="B307" s="129"/>
      <c r="L307" s="129"/>
      <c r="V307" s="129"/>
      <c r="AF307" s="129"/>
      <c r="AP307" s="129"/>
      <c r="AZ307" s="129"/>
      <c r="BJ307" s="129"/>
      <c r="BT307" s="129"/>
      <c r="CD307" s="129"/>
      <c r="CN307" s="129"/>
      <c r="CX307" s="129"/>
      <c r="DH307" s="129"/>
      <c r="DR307" s="129"/>
      <c r="DS307" s="129"/>
      <c r="EB307" s="129"/>
      <c r="EL307" s="129"/>
      <c r="EV307" s="129"/>
      <c r="FF307" s="129"/>
      <c r="FP307" s="129"/>
      <c r="FZ307" s="129"/>
      <c r="GJ307" s="129"/>
      <c r="GT307" s="129"/>
      <c r="HD307" s="129"/>
      <c r="HN307" s="129"/>
      <c r="HX307" s="129"/>
      <c r="IH307" s="129"/>
      <c r="IR307" s="129"/>
      <c r="JB307" s="129"/>
      <c r="JL307" s="129"/>
      <c r="JV307" s="129"/>
      <c r="KF307" s="129"/>
      <c r="KP307" s="129"/>
      <c r="KZ307" s="129"/>
      <c r="LJ307" s="129"/>
      <c r="LT307" s="129"/>
    </row>
    <row xmlns:x14ac="http://schemas.microsoft.com/office/spreadsheetml/2009/9/ac" r="308" s="3" customFormat="true" x14ac:dyDescent="0.25">
      <c r="A308" s="415"/>
      <c r="B308" s="129"/>
      <c r="L308" s="129"/>
      <c r="V308" s="129"/>
      <c r="AF308" s="129"/>
      <c r="AP308" s="129"/>
      <c r="AZ308" s="129"/>
      <c r="BJ308" s="129"/>
      <c r="BT308" s="129"/>
      <c r="CD308" s="129"/>
      <c r="CN308" s="129"/>
      <c r="CX308" s="129"/>
      <c r="DH308" s="129"/>
      <c r="DR308" s="129"/>
      <c r="DS308" s="129"/>
      <c r="EB308" s="129"/>
      <c r="EL308" s="129"/>
      <c r="EV308" s="129"/>
      <c r="FF308" s="129"/>
      <c r="FP308" s="129"/>
      <c r="FZ308" s="129"/>
      <c r="GJ308" s="129"/>
      <c r="GT308" s="129"/>
      <c r="HD308" s="129"/>
      <c r="HN308" s="129"/>
      <c r="HX308" s="129"/>
      <c r="IH308" s="129"/>
      <c r="IR308" s="129"/>
      <c r="JB308" s="129"/>
      <c r="JL308" s="129"/>
      <c r="JV308" s="129"/>
      <c r="KF308" s="129"/>
      <c r="KP308" s="129"/>
      <c r="KZ308" s="129"/>
      <c r="LJ308" s="129"/>
      <c r="LT308" s="129"/>
    </row>
    <row xmlns:x14ac="http://schemas.microsoft.com/office/spreadsheetml/2009/9/ac" r="309" s="3" customFormat="true" x14ac:dyDescent="0.25">
      <c r="A309" s="415"/>
      <c r="B309" s="129"/>
      <c r="L309" s="129"/>
      <c r="V309" s="129"/>
      <c r="AF309" s="129"/>
      <c r="AP309" s="129"/>
      <c r="AZ309" s="129"/>
      <c r="BJ309" s="129"/>
      <c r="BT309" s="129"/>
      <c r="CD309" s="129"/>
      <c r="CN309" s="129"/>
      <c r="CX309" s="129"/>
      <c r="DH309" s="129"/>
      <c r="DR309" s="129"/>
      <c r="DS309" s="129"/>
      <c r="EB309" s="129"/>
      <c r="EL309" s="129"/>
      <c r="EV309" s="129"/>
      <c r="FF309" s="129"/>
      <c r="FP309" s="129"/>
      <c r="FZ309" s="129"/>
      <c r="GJ309" s="129"/>
      <c r="GT309" s="129"/>
      <c r="HD309" s="129"/>
      <c r="HN309" s="129"/>
      <c r="HX309" s="129"/>
      <c r="IH309" s="129"/>
      <c r="IR309" s="129"/>
      <c r="JB309" s="129"/>
      <c r="JL309" s="129"/>
      <c r="JV309" s="129"/>
      <c r="KF309" s="129"/>
      <c r="KP309" s="129"/>
      <c r="KZ309" s="129"/>
      <c r="LJ309" s="129"/>
      <c r="LT309" s="129"/>
    </row>
    <row xmlns:x14ac="http://schemas.microsoft.com/office/spreadsheetml/2009/9/ac" r="310" s="3" customFormat="true" x14ac:dyDescent="0.25">
      <c r="A310" s="415"/>
      <c r="B310" s="129"/>
      <c r="L310" s="129"/>
      <c r="V310" s="129"/>
      <c r="AF310" s="129"/>
      <c r="AP310" s="129"/>
      <c r="AZ310" s="129"/>
      <c r="BJ310" s="129"/>
      <c r="BT310" s="129"/>
      <c r="CD310" s="129"/>
      <c r="CN310" s="129"/>
      <c r="CX310" s="129"/>
      <c r="DH310" s="129"/>
      <c r="DR310" s="129"/>
      <c r="DS310" s="129"/>
      <c r="EB310" s="129"/>
      <c r="EL310" s="129"/>
      <c r="EV310" s="129"/>
      <c r="FF310" s="129"/>
      <c r="FP310" s="129"/>
      <c r="FZ310" s="129"/>
      <c r="GJ310" s="129"/>
      <c r="GT310" s="129"/>
      <c r="HD310" s="129"/>
      <c r="HN310" s="129"/>
      <c r="HX310" s="129"/>
      <c r="IH310" s="129"/>
      <c r="IR310" s="129"/>
      <c r="JB310" s="129"/>
      <c r="JL310" s="129"/>
      <c r="JV310" s="129"/>
      <c r="KF310" s="129"/>
      <c r="KP310" s="129"/>
      <c r="KZ310" s="129"/>
      <c r="LJ310" s="129"/>
      <c r="LT310" s="129"/>
    </row>
    <row xmlns:x14ac="http://schemas.microsoft.com/office/spreadsheetml/2009/9/ac" r="311" s="3" customFormat="true" x14ac:dyDescent="0.25">
      <c r="A311" s="415"/>
      <c r="B311" s="129"/>
      <c r="L311" s="129"/>
      <c r="V311" s="129"/>
      <c r="AF311" s="129"/>
      <c r="AP311" s="129"/>
      <c r="AZ311" s="129"/>
      <c r="BJ311" s="129"/>
      <c r="BT311" s="129"/>
      <c r="CD311" s="129"/>
      <c r="CN311" s="129"/>
      <c r="CX311" s="129"/>
      <c r="DH311" s="129"/>
      <c r="DR311" s="129"/>
      <c r="DS311" s="129"/>
      <c r="EB311" s="129"/>
      <c r="EL311" s="129"/>
      <c r="EV311" s="129"/>
      <c r="FF311" s="129"/>
      <c r="FP311" s="129"/>
      <c r="FZ311" s="129"/>
      <c r="GJ311" s="129"/>
      <c r="GT311" s="129"/>
      <c r="HD311" s="129"/>
      <c r="HN311" s="129"/>
      <c r="HX311" s="129"/>
      <c r="IH311" s="129"/>
      <c r="IR311" s="129"/>
      <c r="JB311" s="129"/>
      <c r="JL311" s="129"/>
      <c r="JV311" s="129"/>
      <c r="KF311" s="129"/>
      <c r="KP311" s="129"/>
      <c r="KZ311" s="129"/>
      <c r="LJ311" s="129"/>
      <c r="LT311" s="129"/>
    </row>
    <row xmlns:x14ac="http://schemas.microsoft.com/office/spreadsheetml/2009/9/ac" r="312" s="3" customFormat="true" x14ac:dyDescent="0.25">
      <c r="A312" s="415"/>
      <c r="B312" s="129"/>
      <c r="L312" s="129"/>
      <c r="V312" s="129"/>
      <c r="AF312" s="129"/>
      <c r="AP312" s="129"/>
      <c r="AZ312" s="129"/>
      <c r="BJ312" s="129"/>
      <c r="BT312" s="129"/>
      <c r="CD312" s="129"/>
      <c r="CN312" s="129"/>
      <c r="CX312" s="129"/>
      <c r="DH312" s="129"/>
      <c r="DR312" s="129"/>
      <c r="DS312" s="129"/>
      <c r="EB312" s="129"/>
      <c r="EL312" s="129"/>
      <c r="EV312" s="129"/>
      <c r="FF312" s="129"/>
      <c r="FP312" s="129"/>
      <c r="FZ312" s="129"/>
      <c r="GJ312" s="129"/>
      <c r="GT312" s="129"/>
      <c r="HD312" s="129"/>
      <c r="HN312" s="129"/>
      <c r="HX312" s="129"/>
      <c r="IH312" s="129"/>
      <c r="IR312" s="129"/>
      <c r="JB312" s="129"/>
      <c r="JL312" s="129"/>
      <c r="JV312" s="129"/>
      <c r="KF312" s="129"/>
      <c r="KP312" s="129"/>
      <c r="KZ312" s="129"/>
      <c r="LJ312" s="129"/>
      <c r="LT312" s="129"/>
    </row>
    <row xmlns:x14ac="http://schemas.microsoft.com/office/spreadsheetml/2009/9/ac" r="313" s="3" customFormat="true" x14ac:dyDescent="0.25">
      <c r="A313" s="415"/>
      <c r="B313" s="129"/>
      <c r="L313" s="129"/>
      <c r="V313" s="129"/>
      <c r="AF313" s="129"/>
      <c r="AP313" s="129"/>
      <c r="AZ313" s="129"/>
      <c r="BJ313" s="129"/>
      <c r="BT313" s="129"/>
      <c r="CD313" s="129"/>
      <c r="CN313" s="129"/>
      <c r="CX313" s="129"/>
      <c r="DH313" s="129"/>
      <c r="DR313" s="129"/>
      <c r="DS313" s="129"/>
      <c r="EB313" s="129"/>
      <c r="EL313" s="129"/>
      <c r="EV313" s="129"/>
      <c r="FF313" s="129"/>
      <c r="FP313" s="129"/>
      <c r="FZ313" s="129"/>
      <c r="GJ313" s="129"/>
      <c r="GT313" s="129"/>
      <c r="HD313" s="129"/>
      <c r="HN313" s="129"/>
      <c r="HX313" s="129"/>
      <c r="IH313" s="129"/>
      <c r="IR313" s="129"/>
      <c r="JB313" s="129"/>
      <c r="JL313" s="129"/>
      <c r="JV313" s="129"/>
      <c r="KF313" s="129"/>
      <c r="KP313" s="129"/>
      <c r="KZ313" s="129"/>
      <c r="LJ313" s="129"/>
      <c r="LT313" s="129"/>
    </row>
    <row xmlns:x14ac="http://schemas.microsoft.com/office/spreadsheetml/2009/9/ac" r="314" s="3" customFormat="true" x14ac:dyDescent="0.25">
      <c r="A314" s="415"/>
      <c r="B314" s="129"/>
      <c r="L314" s="129"/>
      <c r="V314" s="129"/>
      <c r="AF314" s="129"/>
      <c r="AP314" s="129"/>
      <c r="AZ314" s="129"/>
      <c r="BJ314" s="129"/>
      <c r="BT314" s="129"/>
      <c r="CD314" s="129"/>
      <c r="CN314" s="129"/>
      <c r="CX314" s="129"/>
      <c r="DH314" s="129"/>
      <c r="DR314" s="129"/>
      <c r="DS314" s="129"/>
      <c r="EB314" s="129"/>
      <c r="EL314" s="129"/>
      <c r="EV314" s="129"/>
      <c r="FF314" s="129"/>
      <c r="FP314" s="129"/>
      <c r="FZ314" s="129"/>
      <c r="GJ314" s="129"/>
      <c r="GT314" s="129"/>
      <c r="HD314" s="129"/>
      <c r="HN314" s="129"/>
      <c r="HX314" s="129"/>
      <c r="IH314" s="129"/>
      <c r="IR314" s="129"/>
      <c r="JB314" s="129"/>
      <c r="JL314" s="129"/>
      <c r="JV314" s="129"/>
      <c r="KF314" s="129"/>
      <c r="KP314" s="129"/>
      <c r="KZ314" s="129"/>
      <c r="LJ314" s="129"/>
      <c r="LT314" s="129"/>
    </row>
    <row xmlns:x14ac="http://schemas.microsoft.com/office/spreadsheetml/2009/9/ac" r="315" s="3" customFormat="true" x14ac:dyDescent="0.25">
      <c r="A315" s="415"/>
      <c r="B315" s="129"/>
      <c r="L315" s="129"/>
      <c r="V315" s="129"/>
      <c r="AF315" s="129"/>
      <c r="AP315" s="129"/>
      <c r="AZ315" s="129"/>
      <c r="BJ315" s="129"/>
      <c r="BT315" s="129"/>
      <c r="CD315" s="129"/>
      <c r="CN315" s="129"/>
      <c r="CX315" s="129"/>
      <c r="DH315" s="129"/>
      <c r="DR315" s="129"/>
      <c r="DS315" s="129"/>
      <c r="EB315" s="129"/>
      <c r="EL315" s="129"/>
      <c r="EV315" s="129"/>
      <c r="FF315" s="129"/>
      <c r="FP315" s="129"/>
      <c r="FZ315" s="129"/>
      <c r="GJ315" s="129"/>
      <c r="GT315" s="129"/>
      <c r="HD315" s="129"/>
      <c r="HN315" s="129"/>
      <c r="HX315" s="129"/>
      <c r="IH315" s="129"/>
      <c r="IR315" s="129"/>
      <c r="JB315" s="129"/>
      <c r="JL315" s="129"/>
      <c r="JV315" s="129"/>
      <c r="KF315" s="129"/>
      <c r="KP315" s="129"/>
      <c r="KZ315" s="129"/>
      <c r="LJ315" s="129"/>
      <c r="LT315" s="129"/>
    </row>
    <row xmlns:x14ac="http://schemas.microsoft.com/office/spreadsheetml/2009/9/ac" r="316" s="3" customFormat="true" x14ac:dyDescent="0.25">
      <c r="A316" s="415"/>
      <c r="B316" s="129"/>
      <c r="L316" s="129"/>
      <c r="V316" s="129"/>
      <c r="AF316" s="129"/>
      <c r="AP316" s="129"/>
      <c r="AZ316" s="129"/>
      <c r="BJ316" s="129"/>
      <c r="BT316" s="129"/>
      <c r="CD316" s="129"/>
      <c r="CN316" s="129"/>
      <c r="CX316" s="129"/>
      <c r="DH316" s="129"/>
      <c r="DR316" s="129"/>
      <c r="DS316" s="129"/>
      <c r="EB316" s="129"/>
      <c r="EL316" s="129"/>
      <c r="EV316" s="129"/>
      <c r="FF316" s="129"/>
      <c r="FP316" s="129"/>
      <c r="FZ316" s="129"/>
      <c r="GJ316" s="129"/>
      <c r="GT316" s="129"/>
      <c r="HD316" s="129"/>
      <c r="HN316" s="129"/>
      <c r="HX316" s="129"/>
      <c r="IH316" s="129"/>
      <c r="IR316" s="129"/>
      <c r="JB316" s="129"/>
      <c r="JL316" s="129"/>
      <c r="JV316" s="129"/>
      <c r="KF316" s="129"/>
      <c r="KP316" s="129"/>
      <c r="KZ316" s="129"/>
      <c r="LJ316" s="129"/>
      <c r="LT316" s="129"/>
    </row>
    <row xmlns:x14ac="http://schemas.microsoft.com/office/spreadsheetml/2009/9/ac" r="317" s="3" customFormat="true" x14ac:dyDescent="0.25">
      <c r="A317" s="415"/>
      <c r="B317" s="129"/>
      <c r="L317" s="129"/>
      <c r="V317" s="129"/>
      <c r="AF317" s="129"/>
      <c r="AP317" s="129"/>
      <c r="AZ317" s="129"/>
      <c r="BJ317" s="129"/>
      <c r="BT317" s="129"/>
      <c r="CD317" s="129"/>
      <c r="CN317" s="129"/>
      <c r="CX317" s="129"/>
      <c r="DH317" s="129"/>
      <c r="DR317" s="129"/>
      <c r="DS317" s="129"/>
      <c r="EB317" s="129"/>
      <c r="EL317" s="129"/>
      <c r="EV317" s="129"/>
      <c r="FF317" s="129"/>
      <c r="FP317" s="129"/>
      <c r="FZ317" s="129"/>
      <c r="GJ317" s="129"/>
      <c r="GT317" s="129"/>
      <c r="HD317" s="129"/>
      <c r="HN317" s="129"/>
      <c r="HX317" s="129"/>
      <c r="IH317" s="129"/>
      <c r="IR317" s="129"/>
      <c r="JB317" s="129"/>
      <c r="JL317" s="129"/>
      <c r="JV317" s="129"/>
      <c r="KF317" s="129"/>
      <c r="KP317" s="129"/>
      <c r="KZ317" s="129"/>
      <c r="LJ317" s="129"/>
      <c r="LT317" s="129"/>
    </row>
    <row xmlns:x14ac="http://schemas.microsoft.com/office/spreadsheetml/2009/9/ac" r="318" s="3" customFormat="true" x14ac:dyDescent="0.25">
      <c r="A318" s="415"/>
      <c r="B318" s="129"/>
      <c r="L318" s="129"/>
      <c r="V318" s="129"/>
      <c r="AF318" s="129"/>
      <c r="AP318" s="129"/>
      <c r="AZ318" s="129"/>
      <c r="BJ318" s="129"/>
      <c r="BT318" s="129"/>
      <c r="CD318" s="129"/>
      <c r="CN318" s="129"/>
      <c r="CX318" s="129"/>
      <c r="DH318" s="129"/>
      <c r="DR318" s="129"/>
      <c r="DS318" s="129"/>
      <c r="EB318" s="129"/>
      <c r="EL318" s="129"/>
      <c r="EV318" s="129"/>
      <c r="FF318" s="129"/>
      <c r="FP318" s="129"/>
      <c r="FZ318" s="129"/>
      <c r="GJ318" s="129"/>
      <c r="GT318" s="129"/>
      <c r="HD318" s="129"/>
      <c r="HN318" s="129"/>
      <c r="HX318" s="129"/>
      <c r="IH318" s="129"/>
      <c r="IR318" s="129"/>
      <c r="JB318" s="129"/>
      <c r="JL318" s="129"/>
      <c r="JV318" s="129"/>
      <c r="KF318" s="129"/>
      <c r="KP318" s="129"/>
      <c r="KZ318" s="129"/>
      <c r="LJ318" s="129"/>
      <c r="LT318" s="129"/>
    </row>
    <row xmlns:x14ac="http://schemas.microsoft.com/office/spreadsheetml/2009/9/ac" r="319" s="3" customFormat="true" x14ac:dyDescent="0.25">
      <c r="A319" s="415"/>
      <c r="B319" s="129"/>
      <c r="L319" s="129"/>
      <c r="V319" s="129"/>
      <c r="AF319" s="129"/>
      <c r="AP319" s="129"/>
      <c r="AZ319" s="129"/>
      <c r="BJ319" s="129"/>
      <c r="BT319" s="129"/>
      <c r="CD319" s="129"/>
      <c r="CN319" s="129"/>
      <c r="CX319" s="129"/>
      <c r="DH319" s="129"/>
      <c r="DR319" s="129"/>
      <c r="DS319" s="129"/>
      <c r="EB319" s="129"/>
      <c r="EL319" s="129"/>
      <c r="EV319" s="129"/>
      <c r="FF319" s="129"/>
      <c r="FP319" s="129"/>
      <c r="FZ319" s="129"/>
      <c r="GJ319" s="129"/>
      <c r="GT319" s="129"/>
      <c r="HD319" s="129"/>
      <c r="HN319" s="129"/>
      <c r="HX319" s="129"/>
      <c r="IH319" s="129"/>
      <c r="IR319" s="129"/>
      <c r="JB319" s="129"/>
      <c r="JL319" s="129"/>
      <c r="JV319" s="129"/>
      <c r="KF319" s="129"/>
      <c r="KP319" s="129"/>
      <c r="KZ319" s="129"/>
      <c r="LJ319" s="129"/>
      <c r="LT319" s="129"/>
    </row>
    <row xmlns:x14ac="http://schemas.microsoft.com/office/spreadsheetml/2009/9/ac" r="320" s="3" customFormat="true" x14ac:dyDescent="0.25">
      <c r="A320" s="415"/>
      <c r="B320" s="129"/>
      <c r="L320" s="129"/>
      <c r="V320" s="129"/>
      <c r="AF320" s="129"/>
      <c r="AP320" s="129"/>
      <c r="AZ320" s="129"/>
      <c r="BJ320" s="129"/>
      <c r="BT320" s="129"/>
      <c r="CD320" s="129"/>
      <c r="CN320" s="129"/>
      <c r="CX320" s="129"/>
      <c r="DH320" s="129"/>
      <c r="DR320" s="129"/>
      <c r="DS320" s="129"/>
      <c r="EB320" s="129"/>
      <c r="EL320" s="129"/>
      <c r="EV320" s="129"/>
      <c r="FF320" s="129"/>
      <c r="FP320" s="129"/>
      <c r="FZ320" s="129"/>
      <c r="GJ320" s="129"/>
      <c r="GT320" s="129"/>
      <c r="HD320" s="129"/>
      <c r="HN320" s="129"/>
      <c r="HX320" s="129"/>
      <c r="IH320" s="129"/>
      <c r="IR320" s="129"/>
      <c r="JB320" s="129"/>
      <c r="JL320" s="129"/>
      <c r="JV320" s="129"/>
      <c r="KF320" s="129"/>
      <c r="KP320" s="129"/>
      <c r="KZ320" s="129"/>
      <c r="LJ320" s="129"/>
      <c r="LT320" s="129"/>
    </row>
    <row xmlns:x14ac="http://schemas.microsoft.com/office/spreadsheetml/2009/9/ac" r="321" s="3" customFormat="true" x14ac:dyDescent="0.25">
      <c r="A321" s="415"/>
      <c r="B321" s="129"/>
      <c r="L321" s="129"/>
      <c r="V321" s="129"/>
      <c r="AF321" s="129"/>
      <c r="AP321" s="129"/>
      <c r="AZ321" s="129"/>
      <c r="BJ321" s="129"/>
      <c r="BT321" s="129"/>
      <c r="CD321" s="129"/>
      <c r="CN321" s="129"/>
      <c r="CX321" s="129"/>
      <c r="DH321" s="129"/>
      <c r="DR321" s="129"/>
      <c r="DS321" s="129"/>
      <c r="EB321" s="129"/>
      <c r="EL321" s="129"/>
      <c r="EV321" s="129"/>
      <c r="FF321" s="129"/>
      <c r="FP321" s="129"/>
      <c r="FZ321" s="129"/>
      <c r="GJ321" s="129"/>
      <c r="GT321" s="129"/>
      <c r="HD321" s="129"/>
      <c r="HN321" s="129"/>
      <c r="HX321" s="129"/>
      <c r="IH321" s="129"/>
      <c r="IR321" s="129"/>
      <c r="JB321" s="129"/>
      <c r="JL321" s="129"/>
      <c r="JV321" s="129"/>
      <c r="KF321" s="129"/>
      <c r="KP321" s="129"/>
      <c r="KZ321" s="129"/>
      <c r="LJ321" s="129"/>
      <c r="LT321" s="129"/>
    </row>
    <row xmlns:x14ac="http://schemas.microsoft.com/office/spreadsheetml/2009/9/ac" r="322" s="3" customFormat="true" x14ac:dyDescent="0.25">
      <c r="A322" s="415"/>
      <c r="B322" s="129"/>
      <c r="L322" s="129"/>
      <c r="V322" s="129"/>
      <c r="AF322" s="129"/>
      <c r="AP322" s="129"/>
      <c r="AZ322" s="129"/>
      <c r="BJ322" s="129"/>
      <c r="BT322" s="129"/>
      <c r="CD322" s="129"/>
      <c r="CN322" s="129"/>
      <c r="CX322" s="129"/>
      <c r="DH322" s="129"/>
      <c r="DR322" s="129"/>
      <c r="DS322" s="129"/>
      <c r="EB322" s="129"/>
      <c r="EL322" s="129"/>
      <c r="EV322" s="129"/>
      <c r="FF322" s="129"/>
      <c r="FP322" s="129"/>
      <c r="FZ322" s="129"/>
      <c r="GJ322" s="129"/>
      <c r="GT322" s="129"/>
      <c r="HD322" s="129"/>
      <c r="HN322" s="129"/>
      <c r="HX322" s="129"/>
      <c r="IH322" s="129"/>
      <c r="IR322" s="129"/>
      <c r="JB322" s="129"/>
      <c r="JL322" s="129"/>
      <c r="JV322" s="129"/>
      <c r="KF322" s="129"/>
      <c r="KP322" s="129"/>
      <c r="KZ322" s="129"/>
      <c r="LJ322" s="129"/>
      <c r="LT322" s="129"/>
    </row>
    <row xmlns:x14ac="http://schemas.microsoft.com/office/spreadsheetml/2009/9/ac" r="323" s="3" customFormat="true" x14ac:dyDescent="0.25">
      <c r="A323" s="415"/>
      <c r="B323" s="129"/>
      <c r="L323" s="129"/>
      <c r="V323" s="129"/>
      <c r="AF323" s="129"/>
      <c r="AP323" s="129"/>
      <c r="AZ323" s="129"/>
      <c r="BJ323" s="129"/>
      <c r="BT323" s="129"/>
      <c r="CD323" s="129"/>
      <c r="CN323" s="129"/>
      <c r="CX323" s="129"/>
      <c r="DH323" s="129"/>
      <c r="DR323" s="129"/>
      <c r="DS323" s="129"/>
      <c r="EB323" s="129"/>
      <c r="EL323" s="129"/>
      <c r="EV323" s="129"/>
      <c r="FF323" s="129"/>
      <c r="FP323" s="129"/>
      <c r="FZ323" s="129"/>
      <c r="GJ323" s="129"/>
      <c r="GT323" s="129"/>
      <c r="HD323" s="129"/>
      <c r="HN323" s="129"/>
      <c r="HX323" s="129"/>
      <c r="IH323" s="129"/>
      <c r="IR323" s="129"/>
      <c r="JB323" s="129"/>
      <c r="JL323" s="129"/>
      <c r="JV323" s="129"/>
      <c r="KF323" s="129"/>
      <c r="KP323" s="129"/>
      <c r="KZ323" s="129"/>
      <c r="LJ323" s="129"/>
      <c r="LT323" s="129"/>
    </row>
    <row xmlns:x14ac="http://schemas.microsoft.com/office/spreadsheetml/2009/9/ac" r="324" s="3" customFormat="true" x14ac:dyDescent="0.25">
      <c r="A324" s="415"/>
      <c r="B324" s="129"/>
      <c r="L324" s="129"/>
      <c r="V324" s="129"/>
      <c r="AF324" s="129"/>
      <c r="AP324" s="129"/>
      <c r="AZ324" s="129"/>
      <c r="BJ324" s="129"/>
      <c r="BT324" s="129"/>
      <c r="CD324" s="129"/>
      <c r="CN324" s="129"/>
      <c r="CX324" s="129"/>
      <c r="DH324" s="129"/>
      <c r="DR324" s="129"/>
      <c r="DS324" s="129"/>
      <c r="EB324" s="129"/>
      <c r="EL324" s="129"/>
      <c r="EV324" s="129"/>
      <c r="FF324" s="129"/>
      <c r="FP324" s="129"/>
      <c r="FZ324" s="129"/>
      <c r="GJ324" s="129"/>
      <c r="GT324" s="129"/>
      <c r="HD324" s="129"/>
      <c r="HN324" s="129"/>
      <c r="HX324" s="129"/>
      <c r="IH324" s="129"/>
      <c r="IR324" s="129"/>
      <c r="JB324" s="129"/>
      <c r="JL324" s="129"/>
      <c r="JV324" s="129"/>
      <c r="KF324" s="129"/>
      <c r="KP324" s="129"/>
      <c r="KZ324" s="129"/>
      <c r="LJ324" s="129"/>
      <c r="LT324" s="129"/>
    </row>
    <row xmlns:x14ac="http://schemas.microsoft.com/office/spreadsheetml/2009/9/ac" r="325" s="3" customFormat="true" x14ac:dyDescent="0.25">
      <c r="A325" s="415"/>
      <c r="B325" s="129"/>
      <c r="L325" s="129"/>
      <c r="V325" s="129"/>
      <c r="AF325" s="129"/>
      <c r="AP325" s="129"/>
      <c r="AZ325" s="129"/>
      <c r="BJ325" s="129"/>
      <c r="BT325" s="129"/>
      <c r="CD325" s="129"/>
      <c r="CN325" s="129"/>
      <c r="CX325" s="129"/>
      <c r="DH325" s="129"/>
      <c r="DR325" s="129"/>
      <c r="DS325" s="129"/>
      <c r="EB325" s="129"/>
      <c r="EL325" s="129"/>
      <c r="EV325" s="129"/>
      <c r="FF325" s="129"/>
      <c r="FP325" s="129"/>
      <c r="FZ325" s="129"/>
      <c r="GJ325" s="129"/>
      <c r="GT325" s="129"/>
      <c r="HD325" s="129"/>
      <c r="HN325" s="129"/>
      <c r="HX325" s="129"/>
      <c r="IH325" s="129"/>
      <c r="IR325" s="129"/>
      <c r="JB325" s="129"/>
      <c r="JL325" s="129"/>
      <c r="JV325" s="129"/>
      <c r="KF325" s="129"/>
      <c r="KP325" s="129"/>
      <c r="KZ325" s="129"/>
      <c r="LJ325" s="129"/>
      <c r="LT325" s="129"/>
    </row>
    <row xmlns:x14ac="http://schemas.microsoft.com/office/spreadsheetml/2009/9/ac" r="326" s="3" customFormat="true" x14ac:dyDescent="0.25">
      <c r="A326" s="415"/>
      <c r="B326" s="129"/>
      <c r="L326" s="129"/>
      <c r="V326" s="129"/>
      <c r="AF326" s="129"/>
      <c r="AP326" s="129"/>
      <c r="AZ326" s="129"/>
      <c r="BJ326" s="129"/>
      <c r="BT326" s="129"/>
      <c r="CD326" s="129"/>
      <c r="CN326" s="129"/>
      <c r="CX326" s="129"/>
      <c r="DH326" s="129"/>
      <c r="DR326" s="129"/>
      <c r="DS326" s="129"/>
      <c r="EB326" s="129"/>
      <c r="EL326" s="129"/>
      <c r="EV326" s="129"/>
      <c r="FF326" s="129"/>
      <c r="FP326" s="129"/>
      <c r="FZ326" s="129"/>
      <c r="GJ326" s="129"/>
      <c r="GT326" s="129"/>
      <c r="HD326" s="129"/>
      <c r="HN326" s="129"/>
      <c r="HX326" s="129"/>
      <c r="IH326" s="129"/>
      <c r="IR326" s="129"/>
      <c r="JB326" s="129"/>
      <c r="JL326" s="129"/>
      <c r="JV326" s="129"/>
      <c r="KF326" s="129"/>
      <c r="KP326" s="129"/>
      <c r="KZ326" s="129"/>
      <c r="LJ326" s="129"/>
      <c r="LT326" s="129"/>
    </row>
    <row xmlns:x14ac="http://schemas.microsoft.com/office/spreadsheetml/2009/9/ac" r="327" s="3" customFormat="true" x14ac:dyDescent="0.25">
      <c r="A327" s="415"/>
      <c r="B327" s="129"/>
      <c r="L327" s="129"/>
      <c r="V327" s="129"/>
      <c r="AF327" s="129"/>
      <c r="AP327" s="129"/>
      <c r="AZ327" s="129"/>
      <c r="BJ327" s="129"/>
      <c r="BT327" s="129"/>
      <c r="CD327" s="129"/>
      <c r="CN327" s="129"/>
      <c r="CX327" s="129"/>
      <c r="DH327" s="129"/>
      <c r="DR327" s="129"/>
      <c r="DS327" s="129"/>
      <c r="EB327" s="129"/>
      <c r="EL327" s="129"/>
      <c r="EV327" s="129"/>
      <c r="FF327" s="129"/>
      <c r="FP327" s="129"/>
      <c r="FZ327" s="129"/>
      <c r="GJ327" s="129"/>
      <c r="GT327" s="129"/>
      <c r="HD327" s="129"/>
      <c r="HN327" s="129"/>
      <c r="HX327" s="129"/>
      <c r="IH327" s="129"/>
      <c r="IR327" s="129"/>
      <c r="JB327" s="129"/>
      <c r="JL327" s="129"/>
      <c r="JV327" s="129"/>
      <c r="KF327" s="129"/>
      <c r="KP327" s="129"/>
      <c r="KZ327" s="129"/>
      <c r="LJ327" s="129"/>
      <c r="LT327" s="129"/>
    </row>
    <row xmlns:x14ac="http://schemas.microsoft.com/office/spreadsheetml/2009/9/ac" r="328" s="3" customFormat="true" x14ac:dyDescent="0.25">
      <c r="A328" s="415"/>
      <c r="B328" s="129"/>
      <c r="L328" s="129"/>
      <c r="V328" s="129"/>
      <c r="AF328" s="129"/>
      <c r="AP328" s="129"/>
      <c r="AZ328" s="129"/>
      <c r="BJ328" s="129"/>
      <c r="BT328" s="129"/>
      <c r="CD328" s="129"/>
      <c r="CN328" s="129"/>
      <c r="CX328" s="129"/>
      <c r="DH328" s="129"/>
      <c r="DR328" s="129"/>
      <c r="DS328" s="129"/>
      <c r="EB328" s="129"/>
      <c r="EL328" s="129"/>
      <c r="EV328" s="129"/>
      <c r="FF328" s="129"/>
      <c r="FP328" s="129"/>
      <c r="FZ328" s="129"/>
      <c r="GJ328" s="129"/>
      <c r="GT328" s="129"/>
      <c r="HD328" s="129"/>
      <c r="HN328" s="129"/>
      <c r="HX328" s="129"/>
      <c r="IH328" s="129"/>
      <c r="IR328" s="129"/>
      <c r="JB328" s="129"/>
      <c r="JL328" s="129"/>
      <c r="JV328" s="129"/>
      <c r="KF328" s="129"/>
      <c r="KP328" s="129"/>
      <c r="KZ328" s="129"/>
      <c r="LJ328" s="129"/>
      <c r="LT328" s="129"/>
    </row>
    <row xmlns:x14ac="http://schemas.microsoft.com/office/spreadsheetml/2009/9/ac" r="329" s="3" customFormat="true" x14ac:dyDescent="0.25">
      <c r="A329" s="415"/>
      <c r="B329" s="129"/>
      <c r="L329" s="129"/>
      <c r="V329" s="129"/>
      <c r="AF329" s="129"/>
      <c r="AP329" s="129"/>
      <c r="AZ329" s="129"/>
      <c r="BJ329" s="129"/>
      <c r="BT329" s="129"/>
      <c r="CD329" s="129"/>
      <c r="CN329" s="129"/>
      <c r="CX329" s="129"/>
      <c r="DH329" s="129"/>
      <c r="DR329" s="129"/>
      <c r="DS329" s="129"/>
      <c r="EB329" s="129"/>
      <c r="EL329" s="129"/>
      <c r="EV329" s="129"/>
      <c r="FF329" s="129"/>
      <c r="FP329" s="129"/>
      <c r="FZ329" s="129"/>
      <c r="GJ329" s="129"/>
      <c r="GT329" s="129"/>
      <c r="HD329" s="129"/>
      <c r="HN329" s="129"/>
      <c r="HX329" s="129"/>
      <c r="IH329" s="129"/>
      <c r="IR329" s="129"/>
      <c r="JB329" s="129"/>
      <c r="JL329" s="129"/>
      <c r="JV329" s="129"/>
      <c r="KF329" s="129"/>
      <c r="KP329" s="129"/>
      <c r="KZ329" s="129"/>
      <c r="LJ329" s="129"/>
      <c r="LT329" s="129"/>
    </row>
    <row xmlns:x14ac="http://schemas.microsoft.com/office/spreadsheetml/2009/9/ac" r="330" s="3" customFormat="true" x14ac:dyDescent="0.25">
      <c r="A330" s="415"/>
      <c r="B330" s="129"/>
      <c r="L330" s="129"/>
      <c r="V330" s="129"/>
      <c r="AF330" s="129"/>
      <c r="AP330" s="129"/>
      <c r="AZ330" s="129"/>
      <c r="BJ330" s="129"/>
      <c r="BT330" s="129"/>
      <c r="CD330" s="129"/>
      <c r="CN330" s="129"/>
      <c r="CX330" s="129"/>
      <c r="DH330" s="129"/>
      <c r="DR330" s="129"/>
      <c r="DS330" s="129"/>
      <c r="EB330" s="129"/>
      <c r="EL330" s="129"/>
      <c r="EV330" s="129"/>
      <c r="FF330" s="129"/>
      <c r="FP330" s="129"/>
      <c r="FZ330" s="129"/>
      <c r="GJ330" s="129"/>
      <c r="GT330" s="129"/>
      <c r="HD330" s="129"/>
      <c r="HN330" s="129"/>
      <c r="HX330" s="129"/>
      <c r="IH330" s="129"/>
      <c r="IR330" s="129"/>
      <c r="JB330" s="129"/>
      <c r="JL330" s="129"/>
      <c r="JV330" s="129"/>
      <c r="KF330" s="129"/>
      <c r="KP330" s="129"/>
      <c r="KZ330" s="129"/>
      <c r="LJ330" s="129"/>
      <c r="LT330" s="129"/>
    </row>
    <row xmlns:x14ac="http://schemas.microsoft.com/office/spreadsheetml/2009/9/ac" r="331" s="3" customFormat="true" x14ac:dyDescent="0.25">
      <c r="A331" s="415"/>
      <c r="B331" s="129"/>
      <c r="L331" s="129"/>
      <c r="V331" s="129"/>
      <c r="AF331" s="129"/>
      <c r="AP331" s="129"/>
      <c r="AZ331" s="129"/>
      <c r="BJ331" s="129"/>
      <c r="BT331" s="129"/>
      <c r="CD331" s="129"/>
      <c r="CN331" s="129"/>
      <c r="CX331" s="129"/>
      <c r="DH331" s="129"/>
      <c r="DR331" s="129"/>
      <c r="DS331" s="129"/>
      <c r="EB331" s="129"/>
      <c r="EL331" s="129"/>
      <c r="EV331" s="129"/>
      <c r="FF331" s="129"/>
      <c r="FP331" s="129"/>
      <c r="FZ331" s="129"/>
      <c r="GJ331" s="129"/>
      <c r="GT331" s="129"/>
      <c r="HD331" s="129"/>
      <c r="HN331" s="129"/>
      <c r="HX331" s="129"/>
      <c r="IH331" s="129"/>
      <c r="IR331" s="129"/>
      <c r="JB331" s="129"/>
      <c r="JL331" s="129"/>
      <c r="JV331" s="129"/>
      <c r="KF331" s="129"/>
      <c r="KP331" s="129"/>
      <c r="KZ331" s="129"/>
      <c r="LJ331" s="129"/>
      <c r="LT331" s="129"/>
    </row>
    <row xmlns:x14ac="http://schemas.microsoft.com/office/spreadsheetml/2009/9/ac" r="332" s="3" customFormat="true" x14ac:dyDescent="0.25">
      <c r="A332" s="415"/>
      <c r="B332" s="129"/>
      <c r="L332" s="129"/>
      <c r="V332" s="129"/>
      <c r="AF332" s="129"/>
      <c r="AP332" s="129"/>
      <c r="AZ332" s="129"/>
      <c r="BJ332" s="129"/>
      <c r="BT332" s="129"/>
      <c r="CD332" s="129"/>
      <c r="CN332" s="129"/>
      <c r="CX332" s="129"/>
      <c r="DH332" s="129"/>
      <c r="DR332" s="129"/>
      <c r="DS332" s="129"/>
      <c r="EB332" s="129"/>
      <c r="EL332" s="129"/>
      <c r="EV332" s="129"/>
      <c r="FF332" s="129"/>
      <c r="FP332" s="129"/>
      <c r="FZ332" s="129"/>
      <c r="GJ332" s="129"/>
      <c r="GT332" s="129"/>
      <c r="HD332" s="129"/>
      <c r="HN332" s="129"/>
      <c r="HX332" s="129"/>
      <c r="IH332" s="129"/>
      <c r="IR332" s="129"/>
      <c r="JB332" s="129"/>
      <c r="JL332" s="129"/>
      <c r="JV332" s="129"/>
      <c r="KF332" s="129"/>
      <c r="KP332" s="129"/>
      <c r="KZ332" s="129"/>
      <c r="LJ332" s="129"/>
      <c r="LT332" s="129"/>
    </row>
    <row xmlns:x14ac="http://schemas.microsoft.com/office/spreadsheetml/2009/9/ac" r="333" s="3" customFormat="true" x14ac:dyDescent="0.25">
      <c r="A333" s="415"/>
      <c r="B333" s="129"/>
      <c r="L333" s="129"/>
      <c r="V333" s="129"/>
      <c r="AF333" s="129"/>
      <c r="AP333" s="129"/>
      <c r="AZ333" s="129"/>
      <c r="BJ333" s="129"/>
      <c r="BT333" s="129"/>
      <c r="CD333" s="129"/>
      <c r="CN333" s="129"/>
      <c r="CX333" s="129"/>
      <c r="DH333" s="129"/>
      <c r="DR333" s="129"/>
      <c r="DS333" s="129"/>
      <c r="EB333" s="129"/>
      <c r="EL333" s="129"/>
      <c r="EV333" s="129"/>
      <c r="FF333" s="129"/>
      <c r="FP333" s="129"/>
      <c r="FZ333" s="129"/>
      <c r="GJ333" s="129"/>
      <c r="GT333" s="129"/>
      <c r="HD333" s="129"/>
      <c r="HN333" s="129"/>
      <c r="HX333" s="129"/>
      <c r="IH333" s="129"/>
      <c r="IR333" s="129"/>
      <c r="JB333" s="129"/>
      <c r="JL333" s="129"/>
      <c r="JV333" s="129"/>
      <c r="KF333" s="129"/>
      <c r="KP333" s="129"/>
      <c r="KZ333" s="129"/>
      <c r="LJ333" s="129"/>
      <c r="LT333" s="129"/>
    </row>
    <row xmlns:x14ac="http://schemas.microsoft.com/office/spreadsheetml/2009/9/ac" r="334" s="3" customFormat="true" x14ac:dyDescent="0.25">
      <c r="A334" s="415"/>
      <c r="B334" s="129"/>
      <c r="L334" s="129"/>
      <c r="V334" s="129"/>
      <c r="AF334" s="129"/>
      <c r="AP334" s="129"/>
      <c r="AZ334" s="129"/>
      <c r="BJ334" s="129"/>
      <c r="BT334" s="129"/>
      <c r="CD334" s="129"/>
      <c r="CN334" s="129"/>
      <c r="CX334" s="129"/>
      <c r="DH334" s="129"/>
      <c r="DR334" s="129"/>
      <c r="DS334" s="129"/>
      <c r="EB334" s="129"/>
      <c r="EL334" s="129"/>
      <c r="EV334" s="129"/>
      <c r="FF334" s="129"/>
      <c r="FP334" s="129"/>
      <c r="FZ334" s="129"/>
      <c r="GJ334" s="129"/>
      <c r="GT334" s="129"/>
      <c r="HD334" s="129"/>
      <c r="HN334" s="129"/>
      <c r="HX334" s="129"/>
      <c r="IH334" s="129"/>
      <c r="IR334" s="129"/>
      <c r="JB334" s="129"/>
      <c r="JL334" s="129"/>
      <c r="JV334" s="129"/>
      <c r="KF334" s="129"/>
      <c r="KP334" s="129"/>
      <c r="KZ334" s="129"/>
      <c r="LJ334" s="129"/>
      <c r="LT334" s="129"/>
    </row>
    <row xmlns:x14ac="http://schemas.microsoft.com/office/spreadsheetml/2009/9/ac" r="335" s="3" customFormat="true" x14ac:dyDescent="0.25">
      <c r="A335" s="415"/>
      <c r="B335" s="129"/>
      <c r="L335" s="129"/>
      <c r="V335" s="129"/>
      <c r="AF335" s="129"/>
      <c r="AP335" s="129"/>
      <c r="AZ335" s="129"/>
      <c r="BJ335" s="129"/>
      <c r="BT335" s="129"/>
      <c r="CD335" s="129"/>
      <c r="CN335" s="129"/>
      <c r="CX335" s="129"/>
      <c r="DH335" s="129"/>
      <c r="DR335" s="129"/>
      <c r="DS335" s="129"/>
      <c r="EB335" s="129"/>
      <c r="EL335" s="129"/>
      <c r="EV335" s="129"/>
      <c r="FF335" s="129"/>
      <c r="FP335" s="129"/>
      <c r="FZ335" s="129"/>
      <c r="GJ335" s="129"/>
      <c r="GT335" s="129"/>
      <c r="HD335" s="129"/>
      <c r="HN335" s="129"/>
      <c r="HX335" s="129"/>
      <c r="IH335" s="129"/>
      <c r="IR335" s="129"/>
      <c r="JB335" s="129"/>
      <c r="JL335" s="129"/>
      <c r="JV335" s="129"/>
      <c r="KF335" s="129"/>
      <c r="KP335" s="129"/>
      <c r="KZ335" s="129"/>
      <c r="LJ335" s="129"/>
      <c r="LT335" s="129"/>
    </row>
    <row xmlns:x14ac="http://schemas.microsoft.com/office/spreadsheetml/2009/9/ac" r="336" s="3" customFormat="true" x14ac:dyDescent="0.25">
      <c r="A336" s="415"/>
      <c r="B336" s="129"/>
      <c r="L336" s="129"/>
      <c r="V336" s="129"/>
      <c r="AF336" s="129"/>
      <c r="AP336" s="129"/>
      <c r="AZ336" s="129"/>
      <c r="BJ336" s="129"/>
      <c r="BT336" s="129"/>
      <c r="CD336" s="129"/>
      <c r="CN336" s="129"/>
      <c r="CX336" s="129"/>
      <c r="DH336" s="129"/>
      <c r="DR336" s="129"/>
      <c r="DS336" s="129"/>
      <c r="EB336" s="129"/>
      <c r="EL336" s="129"/>
      <c r="EV336" s="129"/>
      <c r="FF336" s="129"/>
      <c r="FP336" s="129"/>
      <c r="FZ336" s="129"/>
      <c r="GJ336" s="129"/>
      <c r="GT336" s="129"/>
      <c r="HD336" s="129"/>
      <c r="HN336" s="129"/>
      <c r="HX336" s="129"/>
      <c r="IH336" s="129"/>
      <c r="IR336" s="129"/>
      <c r="JB336" s="129"/>
      <c r="JL336" s="129"/>
      <c r="JV336" s="129"/>
      <c r="KF336" s="129"/>
      <c r="KP336" s="129"/>
      <c r="KZ336" s="129"/>
      <c r="LJ336" s="129"/>
      <c r="LT336" s="129"/>
    </row>
    <row xmlns:x14ac="http://schemas.microsoft.com/office/spreadsheetml/2009/9/ac" r="337" s="3" customFormat="true" x14ac:dyDescent="0.25">
      <c r="A337" s="415"/>
      <c r="B337" s="129"/>
      <c r="L337" s="129"/>
      <c r="V337" s="129"/>
      <c r="AF337" s="129"/>
      <c r="AP337" s="129"/>
      <c r="AZ337" s="129"/>
      <c r="BJ337" s="129"/>
      <c r="BT337" s="129"/>
      <c r="CD337" s="129"/>
      <c r="CN337" s="129"/>
      <c r="CX337" s="129"/>
      <c r="DH337" s="129"/>
      <c r="DR337" s="129"/>
      <c r="DS337" s="129"/>
      <c r="EB337" s="129"/>
      <c r="EL337" s="129"/>
      <c r="EV337" s="129"/>
      <c r="FF337" s="129"/>
      <c r="FP337" s="129"/>
      <c r="FZ337" s="129"/>
      <c r="GJ337" s="129"/>
      <c r="GT337" s="129"/>
      <c r="HD337" s="129"/>
      <c r="HN337" s="129"/>
      <c r="HX337" s="129"/>
      <c r="IH337" s="129"/>
      <c r="IR337" s="129"/>
      <c r="JB337" s="129"/>
      <c r="JL337" s="129"/>
      <c r="JV337" s="129"/>
      <c r="KF337" s="129"/>
      <c r="KP337" s="129"/>
      <c r="KZ337" s="129"/>
      <c r="LJ337" s="129"/>
      <c r="LT337" s="129"/>
    </row>
    <row xmlns:x14ac="http://schemas.microsoft.com/office/spreadsheetml/2009/9/ac" r="338" s="3" customFormat="true" x14ac:dyDescent="0.25">
      <c r="A338" s="415"/>
      <c r="B338" s="129"/>
      <c r="L338" s="129"/>
      <c r="V338" s="129"/>
      <c r="AF338" s="129"/>
      <c r="AP338" s="129"/>
      <c r="AZ338" s="129"/>
      <c r="BJ338" s="129"/>
      <c r="BT338" s="129"/>
      <c r="CD338" s="129"/>
      <c r="CN338" s="129"/>
      <c r="CX338" s="129"/>
      <c r="DH338" s="129"/>
      <c r="DR338" s="129"/>
      <c r="DS338" s="129"/>
      <c r="EB338" s="129"/>
      <c r="EL338" s="129"/>
      <c r="EV338" s="129"/>
      <c r="FF338" s="129"/>
      <c r="FP338" s="129"/>
      <c r="FZ338" s="129"/>
      <c r="GJ338" s="129"/>
      <c r="GT338" s="129"/>
      <c r="HD338" s="129"/>
      <c r="HN338" s="129"/>
      <c r="HX338" s="129"/>
      <c r="IH338" s="129"/>
      <c r="IR338" s="129"/>
      <c r="JB338" s="129"/>
      <c r="JL338" s="129"/>
      <c r="JV338" s="129"/>
      <c r="KF338" s="129"/>
      <c r="KP338" s="129"/>
      <c r="KZ338" s="129"/>
      <c r="LJ338" s="129"/>
      <c r="LT338" s="129"/>
    </row>
    <row xmlns:x14ac="http://schemas.microsoft.com/office/spreadsheetml/2009/9/ac" r="339" s="3" customFormat="true" x14ac:dyDescent="0.25">
      <c r="A339" s="415"/>
      <c r="B339" s="129"/>
      <c r="L339" s="129"/>
      <c r="V339" s="129"/>
      <c r="AF339" s="129"/>
      <c r="AP339" s="129"/>
      <c r="AZ339" s="129"/>
      <c r="BJ339" s="129"/>
      <c r="BT339" s="129"/>
      <c r="CD339" s="129"/>
      <c r="CN339" s="129"/>
      <c r="CX339" s="129"/>
      <c r="DH339" s="129"/>
      <c r="DR339" s="129"/>
      <c r="DS339" s="129"/>
      <c r="EB339" s="129"/>
      <c r="EL339" s="129"/>
      <c r="EV339" s="129"/>
      <c r="FF339" s="129"/>
      <c r="FP339" s="129"/>
      <c r="FZ339" s="129"/>
      <c r="GJ339" s="129"/>
      <c r="GT339" s="129"/>
      <c r="HD339" s="129"/>
      <c r="HN339" s="129"/>
      <c r="HX339" s="129"/>
      <c r="IH339" s="129"/>
      <c r="IR339" s="129"/>
      <c r="JB339" s="129"/>
      <c r="JL339" s="129"/>
      <c r="JV339" s="129"/>
      <c r="KF339" s="129"/>
      <c r="KP339" s="129"/>
      <c r="KZ339" s="129"/>
      <c r="LJ339" s="129"/>
      <c r="LT339" s="129"/>
    </row>
    <row xmlns:x14ac="http://schemas.microsoft.com/office/spreadsheetml/2009/9/ac" r="340" s="3" customFormat="true" x14ac:dyDescent="0.25">
      <c r="A340" s="415"/>
      <c r="B340" s="129"/>
      <c r="L340" s="129"/>
      <c r="V340" s="129"/>
      <c r="AF340" s="129"/>
      <c r="AP340" s="129"/>
      <c r="AZ340" s="129"/>
      <c r="BJ340" s="129"/>
      <c r="BT340" s="129"/>
      <c r="CD340" s="129"/>
      <c r="CN340" s="129"/>
      <c r="CX340" s="129"/>
      <c r="DH340" s="129"/>
      <c r="DR340" s="129"/>
      <c r="DS340" s="129"/>
      <c r="EB340" s="129"/>
      <c r="EL340" s="129"/>
      <c r="EV340" s="129"/>
      <c r="FF340" s="129"/>
      <c r="FP340" s="129"/>
      <c r="FZ340" s="129"/>
      <c r="GJ340" s="129"/>
      <c r="GT340" s="129"/>
      <c r="HD340" s="129"/>
      <c r="HN340" s="129"/>
      <c r="HX340" s="129"/>
      <c r="IH340" s="129"/>
      <c r="IR340" s="129"/>
      <c r="JB340" s="129"/>
      <c r="JL340" s="129"/>
      <c r="JV340" s="129"/>
      <c r="KF340" s="129"/>
      <c r="KP340" s="129"/>
      <c r="KZ340" s="129"/>
      <c r="LJ340" s="129"/>
      <c r="LT340" s="129"/>
    </row>
    <row xmlns:x14ac="http://schemas.microsoft.com/office/spreadsheetml/2009/9/ac" r="341" s="3" customFormat="true" x14ac:dyDescent="0.25">
      <c r="A341" s="415"/>
      <c r="B341" s="129"/>
      <c r="L341" s="129"/>
      <c r="V341" s="129"/>
      <c r="AF341" s="129"/>
      <c r="AP341" s="129"/>
      <c r="AZ341" s="129"/>
      <c r="BJ341" s="129"/>
      <c r="BT341" s="129"/>
      <c r="CD341" s="129"/>
      <c r="CN341" s="129"/>
      <c r="CX341" s="129"/>
      <c r="DH341" s="129"/>
      <c r="DR341" s="129"/>
      <c r="DS341" s="129"/>
      <c r="EB341" s="129"/>
      <c r="EL341" s="129"/>
      <c r="EV341" s="129"/>
      <c r="FF341" s="129"/>
      <c r="FP341" s="129"/>
      <c r="FZ341" s="129"/>
      <c r="GJ341" s="129"/>
      <c r="GT341" s="129"/>
      <c r="HD341" s="129"/>
      <c r="HN341" s="129"/>
      <c r="HX341" s="129"/>
      <c r="IH341" s="129"/>
      <c r="IR341" s="129"/>
      <c r="JB341" s="129"/>
      <c r="JL341" s="129"/>
      <c r="JV341" s="129"/>
      <c r="KF341" s="129"/>
      <c r="KP341" s="129"/>
      <c r="KZ341" s="129"/>
      <c r="LJ341" s="129"/>
      <c r="LT341" s="129"/>
    </row>
    <row xmlns:x14ac="http://schemas.microsoft.com/office/spreadsheetml/2009/9/ac" r="342" s="3" customFormat="true" x14ac:dyDescent="0.25">
      <c r="A342" s="415"/>
      <c r="B342" s="129"/>
      <c r="L342" s="129"/>
      <c r="V342" s="129"/>
      <c r="AF342" s="129"/>
      <c r="AP342" s="129"/>
      <c r="AZ342" s="129"/>
      <c r="BJ342" s="129"/>
      <c r="BT342" s="129"/>
      <c r="CD342" s="129"/>
      <c r="CN342" s="129"/>
      <c r="CX342" s="129"/>
      <c r="DH342" s="129"/>
      <c r="DR342" s="129"/>
      <c r="DS342" s="129"/>
      <c r="EB342" s="129"/>
      <c r="EL342" s="129"/>
      <c r="EV342" s="129"/>
      <c r="FF342" s="129"/>
      <c r="FP342" s="129"/>
      <c r="FZ342" s="129"/>
      <c r="GJ342" s="129"/>
      <c r="GT342" s="129"/>
      <c r="HD342" s="129"/>
      <c r="HN342" s="129"/>
      <c r="HX342" s="129"/>
      <c r="IH342" s="129"/>
      <c r="IR342" s="129"/>
      <c r="JB342" s="129"/>
      <c r="JL342" s="129"/>
      <c r="JV342" s="129"/>
      <c r="KF342" s="129"/>
      <c r="KP342" s="129"/>
      <c r="KZ342" s="129"/>
      <c r="LJ342" s="129"/>
      <c r="LT342" s="129"/>
    </row>
    <row xmlns:x14ac="http://schemas.microsoft.com/office/spreadsheetml/2009/9/ac" r="343" s="3" customFormat="true" x14ac:dyDescent="0.25">
      <c r="A343" s="415"/>
      <c r="B343" s="129"/>
      <c r="L343" s="129"/>
      <c r="V343" s="129"/>
      <c r="AF343" s="129"/>
      <c r="AP343" s="129"/>
      <c r="AZ343" s="129"/>
      <c r="BJ343" s="129"/>
      <c r="BT343" s="129"/>
      <c r="CD343" s="129"/>
      <c r="CN343" s="129"/>
      <c r="CX343" s="129"/>
      <c r="DH343" s="129"/>
      <c r="DR343" s="129"/>
      <c r="DS343" s="129"/>
      <c r="EB343" s="129"/>
      <c r="EL343" s="129"/>
      <c r="EV343" s="129"/>
      <c r="FF343" s="129"/>
      <c r="FP343" s="129"/>
      <c r="FZ343" s="129"/>
      <c r="GJ343" s="129"/>
      <c r="GT343" s="129"/>
      <c r="HD343" s="129"/>
      <c r="HN343" s="129"/>
      <c r="HX343" s="129"/>
      <c r="IH343" s="129"/>
      <c r="IR343" s="129"/>
      <c r="JB343" s="129"/>
      <c r="JL343" s="129"/>
      <c r="JV343" s="129"/>
      <c r="KF343" s="129"/>
      <c r="KP343" s="129"/>
      <c r="KZ343" s="129"/>
      <c r="LJ343" s="129"/>
      <c r="LT343" s="129"/>
    </row>
    <row xmlns:x14ac="http://schemas.microsoft.com/office/spreadsheetml/2009/9/ac" r="344" s="3" customFormat="true" x14ac:dyDescent="0.25">
      <c r="A344" s="415"/>
      <c r="B344" s="129"/>
      <c r="L344" s="129"/>
      <c r="V344" s="129"/>
      <c r="AF344" s="129"/>
      <c r="AP344" s="129"/>
      <c r="AZ344" s="129"/>
      <c r="BJ344" s="129"/>
      <c r="BT344" s="129"/>
      <c r="CD344" s="129"/>
      <c r="CN344" s="129"/>
      <c r="CX344" s="129"/>
      <c r="DH344" s="129"/>
      <c r="DR344" s="129"/>
      <c r="DS344" s="129"/>
      <c r="EB344" s="129"/>
      <c r="EL344" s="129"/>
      <c r="EV344" s="129"/>
      <c r="FF344" s="129"/>
      <c r="FP344" s="129"/>
      <c r="FZ344" s="129"/>
      <c r="GJ344" s="129"/>
      <c r="GT344" s="129"/>
      <c r="HD344" s="129"/>
      <c r="HN344" s="129"/>
      <c r="HX344" s="129"/>
      <c r="IH344" s="129"/>
      <c r="IR344" s="129"/>
      <c r="JB344" s="129"/>
      <c r="JL344" s="129"/>
      <c r="JV344" s="129"/>
      <c r="KF344" s="129"/>
      <c r="KP344" s="129"/>
      <c r="KZ344" s="129"/>
      <c r="LJ344" s="129"/>
      <c r="LT344" s="129"/>
    </row>
    <row xmlns:x14ac="http://schemas.microsoft.com/office/spreadsheetml/2009/9/ac" r="345" s="3" customFormat="true" x14ac:dyDescent="0.25">
      <c r="A345" s="415"/>
      <c r="B345" s="129"/>
      <c r="L345" s="129"/>
      <c r="V345" s="129"/>
      <c r="AF345" s="129"/>
      <c r="AP345" s="129"/>
      <c r="AZ345" s="129"/>
      <c r="BJ345" s="129"/>
      <c r="BT345" s="129"/>
      <c r="CD345" s="129"/>
      <c r="CN345" s="129"/>
      <c r="CX345" s="129"/>
      <c r="DH345" s="129"/>
      <c r="DR345" s="129"/>
      <c r="DS345" s="129"/>
      <c r="EB345" s="129"/>
      <c r="EL345" s="129"/>
      <c r="EV345" s="129"/>
      <c r="FF345" s="129"/>
      <c r="FP345" s="129"/>
      <c r="FZ345" s="129"/>
      <c r="GJ345" s="129"/>
      <c r="GT345" s="129"/>
      <c r="HD345" s="129"/>
      <c r="HN345" s="129"/>
      <c r="HX345" s="129"/>
      <c r="IH345" s="129"/>
      <c r="IR345" s="129"/>
      <c r="JB345" s="129"/>
      <c r="JL345" s="129"/>
      <c r="JV345" s="129"/>
      <c r="KF345" s="129"/>
      <c r="KP345" s="129"/>
      <c r="KZ345" s="129"/>
      <c r="LJ345" s="129"/>
      <c r="LT345" s="129"/>
    </row>
    <row xmlns:x14ac="http://schemas.microsoft.com/office/spreadsheetml/2009/9/ac" r="346" s="3" customFormat="true" x14ac:dyDescent="0.25">
      <c r="A346" s="415"/>
      <c r="B346" s="129"/>
      <c r="L346" s="129"/>
      <c r="V346" s="129"/>
      <c r="AF346" s="129"/>
      <c r="AP346" s="129"/>
      <c r="AZ346" s="129"/>
      <c r="BJ346" s="129"/>
      <c r="BT346" s="129"/>
      <c r="CD346" s="129"/>
      <c r="CN346" s="129"/>
      <c r="CX346" s="129"/>
      <c r="DH346" s="129"/>
      <c r="DR346" s="129"/>
      <c r="DS346" s="129"/>
      <c r="EB346" s="129"/>
      <c r="EL346" s="129"/>
      <c r="EV346" s="129"/>
      <c r="FF346" s="129"/>
      <c r="FP346" s="129"/>
      <c r="FZ346" s="129"/>
      <c r="GJ346" s="129"/>
      <c r="GT346" s="129"/>
      <c r="HD346" s="129"/>
      <c r="HN346" s="129"/>
      <c r="HX346" s="129"/>
      <c r="IH346" s="129"/>
      <c r="IR346" s="129"/>
      <c r="JB346" s="129"/>
      <c r="JL346" s="129"/>
      <c r="JV346" s="129"/>
      <c r="KF346" s="129"/>
      <c r="KP346" s="129"/>
      <c r="KZ346" s="129"/>
      <c r="LJ346" s="129"/>
      <c r="LT346" s="129"/>
    </row>
    <row xmlns:x14ac="http://schemas.microsoft.com/office/spreadsheetml/2009/9/ac" r="347" s="3" customFormat="true" x14ac:dyDescent="0.25">
      <c r="A347" s="415"/>
      <c r="B347" s="129"/>
      <c r="L347" s="129"/>
      <c r="V347" s="129"/>
      <c r="AF347" s="129"/>
      <c r="AP347" s="129"/>
      <c r="AZ347" s="129"/>
      <c r="BJ347" s="129"/>
      <c r="BT347" s="129"/>
      <c r="CD347" s="129"/>
      <c r="CN347" s="129"/>
      <c r="CX347" s="129"/>
      <c r="DH347" s="129"/>
      <c r="DR347" s="129"/>
      <c r="DS347" s="129"/>
      <c r="EB347" s="129"/>
      <c r="EL347" s="129"/>
      <c r="EV347" s="129"/>
      <c r="FF347" s="129"/>
      <c r="FP347" s="129"/>
      <c r="FZ347" s="129"/>
      <c r="GJ347" s="129"/>
      <c r="GT347" s="129"/>
      <c r="HD347" s="129"/>
      <c r="HN347" s="129"/>
      <c r="HX347" s="129"/>
      <c r="IH347" s="129"/>
      <c r="IR347" s="129"/>
      <c r="JB347" s="129"/>
      <c r="JL347" s="129"/>
      <c r="JV347" s="129"/>
      <c r="KF347" s="129"/>
      <c r="KP347" s="129"/>
      <c r="KZ347" s="129"/>
      <c r="LJ347" s="129"/>
      <c r="LT347" s="129"/>
    </row>
    <row xmlns:x14ac="http://schemas.microsoft.com/office/spreadsheetml/2009/9/ac" r="348" s="3" customFormat="true" x14ac:dyDescent="0.25">
      <c r="A348" s="415"/>
      <c r="B348" s="129"/>
      <c r="L348" s="129"/>
      <c r="V348" s="129"/>
      <c r="AF348" s="129"/>
      <c r="AP348" s="129"/>
      <c r="AZ348" s="129"/>
      <c r="BJ348" s="129"/>
      <c r="BT348" s="129"/>
      <c r="CD348" s="129"/>
      <c r="CN348" s="129"/>
      <c r="CX348" s="129"/>
      <c r="DH348" s="129"/>
      <c r="DR348" s="129"/>
      <c r="DS348" s="129"/>
      <c r="EB348" s="129"/>
      <c r="EL348" s="129"/>
      <c r="EV348" s="129"/>
      <c r="FF348" s="129"/>
      <c r="FP348" s="129"/>
      <c r="FZ348" s="129"/>
      <c r="GJ348" s="129"/>
      <c r="GT348" s="129"/>
      <c r="HD348" s="129"/>
      <c r="HN348" s="129"/>
      <c r="HX348" s="129"/>
      <c r="IH348" s="129"/>
      <c r="IR348" s="129"/>
      <c r="JB348" s="129"/>
      <c r="JL348" s="129"/>
      <c r="JV348" s="129"/>
      <c r="KF348" s="129"/>
      <c r="KP348" s="129"/>
      <c r="KZ348" s="129"/>
      <c r="LJ348" s="129"/>
      <c r="LT348" s="129"/>
    </row>
    <row xmlns:x14ac="http://schemas.microsoft.com/office/spreadsheetml/2009/9/ac" r="349" s="3" customFormat="true" x14ac:dyDescent="0.25">
      <c r="A349" s="415"/>
      <c r="B349" s="129"/>
      <c r="L349" s="129"/>
      <c r="V349" s="129"/>
      <c r="AF349" s="129"/>
      <c r="AP349" s="129"/>
      <c r="AZ349" s="129"/>
      <c r="BJ349" s="129"/>
      <c r="BT349" s="129"/>
      <c r="CD349" s="129"/>
      <c r="CN349" s="129"/>
      <c r="CX349" s="129"/>
      <c r="DH349" s="129"/>
      <c r="DR349" s="129"/>
      <c r="DS349" s="129"/>
      <c r="EB349" s="129"/>
      <c r="EL349" s="129"/>
      <c r="EV349" s="129"/>
      <c r="FF349" s="129"/>
      <c r="FP349" s="129"/>
      <c r="FZ349" s="129"/>
      <c r="GJ349" s="129"/>
      <c r="GT349" s="129"/>
      <c r="HD349" s="129"/>
      <c r="HN349" s="129"/>
      <c r="HX349" s="129"/>
      <c r="IH349" s="129"/>
      <c r="IR349" s="129"/>
      <c r="JB349" s="129"/>
      <c r="JL349" s="129"/>
      <c r="JV349" s="129"/>
      <c r="KF349" s="129"/>
      <c r="KP349" s="129"/>
      <c r="KZ349" s="129"/>
      <c r="LJ349" s="129"/>
      <c r="LT349" s="129"/>
    </row>
    <row xmlns:x14ac="http://schemas.microsoft.com/office/spreadsheetml/2009/9/ac" r="350" s="3" customFormat="true" x14ac:dyDescent="0.25">
      <c r="A350" s="415"/>
      <c r="B350" s="129"/>
      <c r="L350" s="129"/>
      <c r="V350" s="129"/>
      <c r="AF350" s="129"/>
      <c r="AP350" s="129"/>
      <c r="AZ350" s="129"/>
      <c r="BJ350" s="129"/>
      <c r="BT350" s="129"/>
      <c r="CD350" s="129"/>
      <c r="CN350" s="129"/>
      <c r="CX350" s="129"/>
      <c r="DH350" s="129"/>
      <c r="DR350" s="129"/>
      <c r="DS350" s="129"/>
      <c r="EB350" s="129"/>
      <c r="EL350" s="129"/>
      <c r="EV350" s="129"/>
      <c r="FF350" s="129"/>
      <c r="FP350" s="129"/>
      <c r="FZ350" s="129"/>
      <c r="GJ350" s="129"/>
      <c r="GT350" s="129"/>
      <c r="HD350" s="129"/>
      <c r="HN350" s="129"/>
      <c r="HX350" s="129"/>
      <c r="IH350" s="129"/>
      <c r="IR350" s="129"/>
      <c r="JB350" s="129"/>
      <c r="JL350" s="129"/>
      <c r="JV350" s="129"/>
      <c r="KF350" s="129"/>
      <c r="KP350" s="129"/>
      <c r="KZ350" s="129"/>
      <c r="LJ350" s="129"/>
      <c r="LT350" s="129"/>
    </row>
    <row xmlns:x14ac="http://schemas.microsoft.com/office/spreadsheetml/2009/9/ac" r="351" s="3" customFormat="true" x14ac:dyDescent="0.25">
      <c r="A351" s="415"/>
      <c r="B351" s="129"/>
      <c r="L351" s="129"/>
      <c r="V351" s="129"/>
      <c r="AF351" s="129"/>
      <c r="AP351" s="129"/>
      <c r="AZ351" s="129"/>
      <c r="BJ351" s="129"/>
      <c r="BT351" s="129"/>
      <c r="CD351" s="129"/>
      <c r="CN351" s="129"/>
      <c r="CX351" s="129"/>
      <c r="DH351" s="129"/>
      <c r="DR351" s="129"/>
      <c r="DS351" s="129"/>
      <c r="EB351" s="129"/>
      <c r="EL351" s="129"/>
      <c r="EV351" s="129"/>
      <c r="FF351" s="129"/>
      <c r="FP351" s="129"/>
      <c r="FZ351" s="129"/>
      <c r="GJ351" s="129"/>
      <c r="GT351" s="129"/>
      <c r="HD351" s="129"/>
      <c r="HN351" s="129"/>
      <c r="HX351" s="129"/>
      <c r="IH351" s="129"/>
      <c r="IR351" s="129"/>
      <c r="JB351" s="129"/>
      <c r="JL351" s="129"/>
      <c r="JV351" s="129"/>
      <c r="KF351" s="129"/>
      <c r="KP351" s="129"/>
      <c r="KZ351" s="129"/>
      <c r="LJ351" s="129"/>
      <c r="LT351" s="129"/>
    </row>
    <row xmlns:x14ac="http://schemas.microsoft.com/office/spreadsheetml/2009/9/ac" r="352" s="3" customFormat="true" x14ac:dyDescent="0.25">
      <c r="A352" s="415"/>
      <c r="B352" s="129"/>
      <c r="L352" s="129"/>
      <c r="V352" s="129"/>
      <c r="AF352" s="129"/>
      <c r="AP352" s="129"/>
      <c r="AZ352" s="129"/>
      <c r="BJ352" s="129"/>
      <c r="BT352" s="129"/>
      <c r="CD352" s="129"/>
      <c r="CN352" s="129"/>
      <c r="CX352" s="129"/>
      <c r="DH352" s="129"/>
      <c r="DR352" s="129"/>
      <c r="DS352" s="129"/>
      <c r="EB352" s="129"/>
      <c r="EL352" s="129"/>
      <c r="EV352" s="129"/>
      <c r="FF352" s="129"/>
      <c r="FP352" s="129"/>
      <c r="FZ352" s="129"/>
      <c r="GJ352" s="129"/>
      <c r="GT352" s="129"/>
      <c r="HD352" s="129"/>
      <c r="HN352" s="129"/>
      <c r="HX352" s="129"/>
      <c r="IH352" s="129"/>
      <c r="IR352" s="129"/>
      <c r="JB352" s="129"/>
      <c r="JL352" s="129"/>
      <c r="JV352" s="129"/>
      <c r="KF352" s="129"/>
      <c r="KP352" s="129"/>
      <c r="KZ352" s="129"/>
      <c r="LJ352" s="129"/>
      <c r="LT352" s="129"/>
    </row>
    <row xmlns:x14ac="http://schemas.microsoft.com/office/spreadsheetml/2009/9/ac" r="353" s="3" customFormat="true" x14ac:dyDescent="0.25">
      <c r="A353" s="415"/>
      <c r="B353" s="129"/>
      <c r="L353" s="129"/>
      <c r="V353" s="129"/>
      <c r="AF353" s="129"/>
      <c r="AP353" s="129"/>
      <c r="AZ353" s="129"/>
      <c r="BJ353" s="129"/>
      <c r="BT353" s="129"/>
      <c r="CD353" s="129"/>
      <c r="CN353" s="129"/>
      <c r="CX353" s="129"/>
      <c r="DH353" s="129"/>
      <c r="DR353" s="129"/>
      <c r="DS353" s="129"/>
      <c r="EB353" s="129"/>
      <c r="EL353" s="129"/>
      <c r="EV353" s="129"/>
      <c r="FF353" s="129"/>
      <c r="FP353" s="129"/>
      <c r="FZ353" s="129"/>
      <c r="GJ353" s="129"/>
      <c r="GT353" s="129"/>
      <c r="HD353" s="129"/>
      <c r="HN353" s="129"/>
      <c r="HX353" s="129"/>
      <c r="IH353" s="129"/>
      <c r="IR353" s="129"/>
      <c r="JB353" s="129"/>
      <c r="JL353" s="129"/>
      <c r="JV353" s="129"/>
      <c r="KF353" s="129"/>
      <c r="KP353" s="129"/>
      <c r="KZ353" s="129"/>
      <c r="LJ353" s="129"/>
      <c r="LT353" s="129"/>
    </row>
    <row xmlns:x14ac="http://schemas.microsoft.com/office/spreadsheetml/2009/9/ac" r="354" s="3" customFormat="true" x14ac:dyDescent="0.25">
      <c r="A354" s="415"/>
      <c r="B354" s="129"/>
      <c r="L354" s="129"/>
      <c r="V354" s="129"/>
      <c r="AF354" s="129"/>
      <c r="AP354" s="129"/>
      <c r="AZ354" s="129"/>
      <c r="BJ354" s="129"/>
      <c r="BT354" s="129"/>
      <c r="CD354" s="129"/>
      <c r="CN354" s="129"/>
      <c r="CX354" s="129"/>
      <c r="DH354" s="129"/>
      <c r="DR354" s="129"/>
      <c r="DS354" s="129"/>
      <c r="EB354" s="129"/>
      <c r="EL354" s="129"/>
      <c r="EV354" s="129"/>
      <c r="FF354" s="129"/>
      <c r="FP354" s="129"/>
      <c r="FZ354" s="129"/>
      <c r="GJ354" s="129"/>
      <c r="GT354" s="129"/>
      <c r="HD354" s="129"/>
      <c r="HN354" s="129"/>
      <c r="HX354" s="129"/>
      <c r="IH354" s="129"/>
      <c r="IR354" s="129"/>
      <c r="JB354" s="129"/>
      <c r="JL354" s="129"/>
      <c r="JV354" s="129"/>
      <c r="KF354" s="129"/>
      <c r="KP354" s="129"/>
      <c r="KZ354" s="129"/>
      <c r="LJ354" s="129"/>
      <c r="LT354" s="129"/>
    </row>
    <row xmlns:x14ac="http://schemas.microsoft.com/office/spreadsheetml/2009/9/ac" r="355" s="3" customFormat="true" x14ac:dyDescent="0.25">
      <c r="A355" s="415"/>
      <c r="B355" s="129"/>
      <c r="L355" s="129"/>
      <c r="V355" s="129"/>
      <c r="AF355" s="129"/>
      <c r="AP355" s="129"/>
      <c r="AZ355" s="129"/>
      <c r="BJ355" s="129"/>
      <c r="BT355" s="129"/>
      <c r="CD355" s="129"/>
      <c r="CN355" s="129"/>
      <c r="CX355" s="129"/>
      <c r="DH355" s="129"/>
      <c r="DR355" s="129"/>
      <c r="DS355" s="129"/>
      <c r="EB355" s="129"/>
      <c r="EL355" s="129"/>
      <c r="EV355" s="129"/>
      <c r="FF355" s="129"/>
      <c r="FP355" s="129"/>
      <c r="FZ355" s="129"/>
      <c r="GJ355" s="129"/>
      <c r="GT355" s="129"/>
      <c r="HD355" s="129"/>
      <c r="HN355" s="129"/>
      <c r="HX355" s="129"/>
      <c r="IH355" s="129"/>
      <c r="IR355" s="129"/>
      <c r="JB355" s="129"/>
      <c r="JL355" s="129"/>
      <c r="JV355" s="129"/>
      <c r="KF355" s="129"/>
      <c r="KP355" s="129"/>
      <c r="KZ355" s="129"/>
      <c r="LJ355" s="129"/>
      <c r="LT355" s="129"/>
    </row>
    <row xmlns:x14ac="http://schemas.microsoft.com/office/spreadsheetml/2009/9/ac" r="356" s="3" customFormat="true" x14ac:dyDescent="0.25">
      <c r="A356" s="415"/>
      <c r="B356" s="129"/>
      <c r="L356" s="129"/>
      <c r="V356" s="129"/>
      <c r="AF356" s="129"/>
      <c r="AP356" s="129"/>
      <c r="AZ356" s="129"/>
      <c r="BJ356" s="129"/>
      <c r="BT356" s="129"/>
      <c r="CD356" s="129"/>
      <c r="CN356" s="129"/>
      <c r="CX356" s="129"/>
      <c r="DH356" s="129"/>
      <c r="DR356" s="129"/>
      <c r="DS356" s="129"/>
      <c r="EB356" s="129"/>
      <c r="EL356" s="129"/>
      <c r="EV356" s="129"/>
      <c r="FF356" s="129"/>
      <c r="FP356" s="129"/>
      <c r="FZ356" s="129"/>
      <c r="GJ356" s="129"/>
      <c r="GT356" s="129"/>
      <c r="HD356" s="129"/>
      <c r="HN356" s="129"/>
      <c r="HX356" s="129"/>
      <c r="IH356" s="129"/>
      <c r="IR356" s="129"/>
      <c r="JB356" s="129"/>
      <c r="JL356" s="129"/>
      <c r="JV356" s="129"/>
      <c r="KF356" s="129"/>
      <c r="KP356" s="129"/>
      <c r="KZ356" s="129"/>
      <c r="LJ356" s="129"/>
      <c r="LT356" s="129"/>
    </row>
    <row xmlns:x14ac="http://schemas.microsoft.com/office/spreadsheetml/2009/9/ac" r="357" s="3" customFormat="true" x14ac:dyDescent="0.25">
      <c r="A357" s="415"/>
      <c r="B357" s="129"/>
      <c r="L357" s="129"/>
      <c r="V357" s="129"/>
      <c r="AF357" s="129"/>
      <c r="AP357" s="129"/>
      <c r="AZ357" s="129"/>
      <c r="BJ357" s="129"/>
      <c r="BT357" s="129"/>
      <c r="CD357" s="129"/>
      <c r="CN357" s="129"/>
      <c r="CX357" s="129"/>
      <c r="DH357" s="129"/>
      <c r="DR357" s="129"/>
      <c r="DS357" s="129"/>
      <c r="EB357" s="129"/>
      <c r="EL357" s="129"/>
      <c r="EV357" s="129"/>
      <c r="FF357" s="129"/>
      <c r="FP357" s="129"/>
      <c r="FZ357" s="129"/>
      <c r="GJ357" s="129"/>
      <c r="GT357" s="129"/>
      <c r="HD357" s="129"/>
      <c r="HN357" s="129"/>
      <c r="HX357" s="129"/>
      <c r="IH357" s="129"/>
      <c r="IR357" s="129"/>
      <c r="JB357" s="129"/>
      <c r="JL357" s="129"/>
      <c r="JV357" s="129"/>
      <c r="KF357" s="129"/>
      <c r="KP357" s="129"/>
      <c r="KZ357" s="129"/>
      <c r="LJ357" s="129"/>
      <c r="LT357" s="129"/>
    </row>
    <row xmlns:x14ac="http://schemas.microsoft.com/office/spreadsheetml/2009/9/ac" r="358" s="3" customFormat="true" x14ac:dyDescent="0.25">
      <c r="A358" s="415"/>
      <c r="B358" s="129"/>
      <c r="L358" s="129"/>
      <c r="V358" s="129"/>
      <c r="AF358" s="129"/>
      <c r="AP358" s="129"/>
      <c r="AZ358" s="129"/>
      <c r="BJ358" s="129"/>
      <c r="BT358" s="129"/>
      <c r="CD358" s="129"/>
      <c r="CN358" s="129"/>
      <c r="CX358" s="129"/>
      <c r="DH358" s="129"/>
      <c r="DR358" s="129"/>
      <c r="DS358" s="129"/>
      <c r="EB358" s="129"/>
      <c r="EL358" s="129"/>
      <c r="EV358" s="129"/>
      <c r="FF358" s="129"/>
      <c r="FP358" s="129"/>
      <c r="FZ358" s="129"/>
      <c r="GJ358" s="129"/>
      <c r="GT358" s="129"/>
      <c r="HD358" s="129"/>
      <c r="HN358" s="129"/>
      <c r="HX358" s="129"/>
      <c r="IH358" s="129"/>
      <c r="IR358" s="129"/>
      <c r="JB358" s="129"/>
      <c r="JL358" s="129"/>
      <c r="JV358" s="129"/>
      <c r="KF358" s="129"/>
      <c r="KP358" s="129"/>
      <c r="KZ358" s="129"/>
      <c r="LJ358" s="129"/>
      <c r="LT358" s="129"/>
    </row>
    <row xmlns:x14ac="http://schemas.microsoft.com/office/spreadsheetml/2009/9/ac" r="359" s="3" customFormat="true" x14ac:dyDescent="0.25">
      <c r="A359" s="415"/>
      <c r="B359" s="129"/>
      <c r="L359" s="129"/>
      <c r="V359" s="129"/>
      <c r="AF359" s="129"/>
      <c r="AP359" s="129"/>
      <c r="AZ359" s="129"/>
      <c r="BJ359" s="129"/>
      <c r="BT359" s="129"/>
      <c r="CD359" s="129"/>
      <c r="CN359" s="129"/>
      <c r="CX359" s="129"/>
      <c r="DH359" s="129"/>
      <c r="DR359" s="129"/>
      <c r="DS359" s="129"/>
      <c r="EB359" s="129"/>
      <c r="EL359" s="129"/>
      <c r="EV359" s="129"/>
      <c r="FF359" s="129"/>
      <c r="FP359" s="129"/>
      <c r="FZ359" s="129"/>
      <c r="GJ359" s="129"/>
      <c r="GT359" s="129"/>
      <c r="HD359" s="129"/>
      <c r="HN359" s="129"/>
      <c r="HX359" s="129"/>
      <c r="IH359" s="129"/>
      <c r="IR359" s="129"/>
      <c r="JB359" s="129"/>
      <c r="JL359" s="129"/>
      <c r="JV359" s="129"/>
      <c r="KF359" s="129"/>
      <c r="KP359" s="129"/>
      <c r="KZ359" s="129"/>
      <c r="LJ359" s="129"/>
      <c r="LT359" s="129"/>
    </row>
    <row xmlns:x14ac="http://schemas.microsoft.com/office/spreadsheetml/2009/9/ac" r="360" s="3" customFormat="true" x14ac:dyDescent="0.25">
      <c r="A360" s="415"/>
      <c r="B360" s="129"/>
      <c r="L360" s="129"/>
      <c r="V360" s="129"/>
      <c r="AF360" s="129"/>
      <c r="AP360" s="129"/>
      <c r="AZ360" s="129"/>
      <c r="BJ360" s="129"/>
      <c r="BT360" s="129"/>
      <c r="CD360" s="129"/>
      <c r="CN360" s="129"/>
      <c r="CX360" s="129"/>
      <c r="DH360" s="129"/>
      <c r="DR360" s="129"/>
      <c r="DS360" s="129"/>
      <c r="EB360" s="129"/>
      <c r="EL360" s="129"/>
      <c r="EV360" s="129"/>
      <c r="FF360" s="129"/>
      <c r="FP360" s="129"/>
      <c r="FZ360" s="129"/>
      <c r="GJ360" s="129"/>
      <c r="GT360" s="129"/>
      <c r="HD360" s="129"/>
      <c r="HN360" s="129"/>
      <c r="HX360" s="129"/>
      <c r="IH360" s="129"/>
      <c r="IR360" s="129"/>
      <c r="JB360" s="129"/>
      <c r="JL360" s="129"/>
      <c r="JV360" s="129"/>
      <c r="KF360" s="129"/>
      <c r="KP360" s="129"/>
      <c r="KZ360" s="129"/>
      <c r="LJ360" s="129"/>
      <c r="LT360" s="129"/>
    </row>
    <row xmlns:x14ac="http://schemas.microsoft.com/office/spreadsheetml/2009/9/ac" r="361" s="3" customFormat="true" x14ac:dyDescent="0.25">
      <c r="A361" s="415"/>
      <c r="B361" s="129"/>
      <c r="L361" s="129"/>
      <c r="V361" s="129"/>
      <c r="AF361" s="129"/>
      <c r="AP361" s="129"/>
      <c r="AZ361" s="129"/>
      <c r="BJ361" s="129"/>
      <c r="BT361" s="129"/>
      <c r="CD361" s="129"/>
      <c r="CN361" s="129"/>
      <c r="CX361" s="129"/>
      <c r="DH361" s="129"/>
      <c r="DR361" s="129"/>
      <c r="DS361" s="129"/>
      <c r="EB361" s="129"/>
      <c r="EL361" s="129"/>
      <c r="EV361" s="129"/>
      <c r="FF361" s="129"/>
      <c r="FP361" s="129"/>
      <c r="FZ361" s="129"/>
      <c r="GJ361" s="129"/>
      <c r="GT361" s="129"/>
      <c r="HD361" s="129"/>
      <c r="HN361" s="129"/>
      <c r="HX361" s="129"/>
      <c r="IH361" s="129"/>
      <c r="IR361" s="129"/>
      <c r="JB361" s="129"/>
      <c r="JL361" s="129"/>
      <c r="JV361" s="129"/>
      <c r="KF361" s="129"/>
      <c r="KP361" s="129"/>
      <c r="KZ361" s="129"/>
      <c r="LJ361" s="129"/>
      <c r="LT361" s="129"/>
    </row>
    <row xmlns:x14ac="http://schemas.microsoft.com/office/spreadsheetml/2009/9/ac" r="362" s="3" customFormat="true" x14ac:dyDescent="0.25">
      <c r="A362" s="415"/>
      <c r="B362" s="129"/>
      <c r="L362" s="129"/>
      <c r="V362" s="129"/>
      <c r="AF362" s="129"/>
      <c r="AP362" s="129"/>
      <c r="AZ362" s="129"/>
      <c r="BJ362" s="129"/>
      <c r="BT362" s="129"/>
      <c r="CD362" s="129"/>
      <c r="CN362" s="129"/>
      <c r="CX362" s="129"/>
      <c r="DH362" s="129"/>
      <c r="DR362" s="129"/>
      <c r="DS362" s="129"/>
      <c r="EB362" s="129"/>
      <c r="EL362" s="129"/>
      <c r="EV362" s="129"/>
      <c r="FF362" s="129"/>
      <c r="FP362" s="129"/>
      <c r="FZ362" s="129"/>
      <c r="GJ362" s="129"/>
      <c r="GT362" s="129"/>
      <c r="HD362" s="129"/>
      <c r="HN362" s="129"/>
      <c r="HX362" s="129"/>
      <c r="IH362" s="129"/>
      <c r="IR362" s="129"/>
      <c r="JB362" s="129"/>
      <c r="JL362" s="129"/>
      <c r="JV362" s="129"/>
      <c r="KF362" s="129"/>
      <c r="KP362" s="129"/>
      <c r="KZ362" s="129"/>
      <c r="LJ362" s="129"/>
      <c r="LT362" s="129"/>
    </row>
    <row xmlns:x14ac="http://schemas.microsoft.com/office/spreadsheetml/2009/9/ac" r="363" s="3" customFormat="true" x14ac:dyDescent="0.25">
      <c r="A363" s="415"/>
      <c r="B363" s="129"/>
      <c r="L363" s="129"/>
      <c r="V363" s="129"/>
      <c r="AF363" s="129"/>
      <c r="AP363" s="129"/>
      <c r="AZ363" s="129"/>
      <c r="BJ363" s="129"/>
      <c r="BT363" s="129"/>
      <c r="CD363" s="129"/>
      <c r="CN363" s="129"/>
      <c r="CX363" s="129"/>
      <c r="DH363" s="129"/>
      <c r="DR363" s="129"/>
      <c r="DS363" s="129"/>
      <c r="EB363" s="129"/>
      <c r="EL363" s="129"/>
      <c r="EV363" s="129"/>
      <c r="FF363" s="129"/>
      <c r="FP363" s="129"/>
      <c r="FZ363" s="129"/>
      <c r="GJ363" s="129"/>
      <c r="GT363" s="129"/>
      <c r="HD363" s="129"/>
      <c r="HN363" s="129"/>
      <c r="HX363" s="129"/>
      <c r="IH363" s="129"/>
      <c r="IR363" s="129"/>
      <c r="JB363" s="129"/>
      <c r="JL363" s="129"/>
      <c r="JV363" s="129"/>
      <c r="KF363" s="129"/>
      <c r="KP363" s="129"/>
      <c r="KZ363" s="129"/>
      <c r="LJ363" s="129"/>
      <c r="LT363" s="129"/>
    </row>
    <row xmlns:x14ac="http://schemas.microsoft.com/office/spreadsheetml/2009/9/ac" r="364" s="3" customFormat="true" x14ac:dyDescent="0.25">
      <c r="A364" s="415"/>
      <c r="B364" s="129"/>
      <c r="L364" s="129"/>
      <c r="V364" s="129"/>
      <c r="AF364" s="129"/>
      <c r="AP364" s="129"/>
      <c r="AZ364" s="129"/>
      <c r="BJ364" s="129"/>
      <c r="BT364" s="129"/>
      <c r="CD364" s="129"/>
      <c r="CN364" s="129"/>
      <c r="CX364" s="129"/>
      <c r="DH364" s="129"/>
      <c r="DR364" s="129"/>
      <c r="DS364" s="129"/>
      <c r="EB364" s="129"/>
      <c r="EL364" s="129"/>
      <c r="EV364" s="129"/>
      <c r="FF364" s="129"/>
      <c r="FP364" s="129"/>
      <c r="FZ364" s="129"/>
      <c r="GJ364" s="129"/>
      <c r="GT364" s="129"/>
      <c r="HD364" s="129"/>
      <c r="HN364" s="129"/>
      <c r="HX364" s="129"/>
      <c r="IH364" s="129"/>
      <c r="IR364" s="129"/>
      <c r="JB364" s="129"/>
      <c r="JL364" s="129"/>
      <c r="JV364" s="129"/>
      <c r="KF364" s="129"/>
      <c r="KP364" s="129"/>
      <c r="KZ364" s="129"/>
      <c r="LJ364" s="129"/>
      <c r="LT364" s="129"/>
    </row>
    <row xmlns:x14ac="http://schemas.microsoft.com/office/spreadsheetml/2009/9/ac" r="365" s="3" customFormat="true" x14ac:dyDescent="0.25">
      <c r="A365" s="415"/>
      <c r="B365" s="129"/>
      <c r="L365" s="129"/>
      <c r="V365" s="129"/>
      <c r="AF365" s="129"/>
      <c r="AP365" s="129"/>
      <c r="AZ365" s="129"/>
      <c r="BJ365" s="129"/>
      <c r="BT365" s="129"/>
      <c r="CD365" s="129"/>
      <c r="CN365" s="129"/>
      <c r="CX365" s="129"/>
      <c r="DH365" s="129"/>
      <c r="DR365" s="129"/>
      <c r="DS365" s="129"/>
      <c r="EB365" s="129"/>
      <c r="EL365" s="129"/>
      <c r="EV365" s="129"/>
      <c r="FF365" s="129"/>
      <c r="FP365" s="129"/>
      <c r="FZ365" s="129"/>
      <c r="GJ365" s="129"/>
      <c r="GT365" s="129"/>
      <c r="HD365" s="129"/>
      <c r="HN365" s="129"/>
      <c r="HX365" s="129"/>
      <c r="IH365" s="129"/>
      <c r="IR365" s="129"/>
      <c r="JB365" s="129"/>
      <c r="JL365" s="129"/>
      <c r="JV365" s="129"/>
      <c r="KF365" s="129"/>
      <c r="KP365" s="129"/>
      <c r="KZ365" s="129"/>
      <c r="LJ365" s="129"/>
      <c r="LT365" s="129"/>
    </row>
    <row xmlns:x14ac="http://schemas.microsoft.com/office/spreadsheetml/2009/9/ac" r="366" s="3" customFormat="true" x14ac:dyDescent="0.25">
      <c r="A366" s="415"/>
      <c r="B366" s="129"/>
      <c r="L366" s="129"/>
      <c r="V366" s="129"/>
      <c r="AF366" s="129"/>
      <c r="AP366" s="129"/>
      <c r="AZ366" s="129"/>
      <c r="BJ366" s="129"/>
      <c r="BT366" s="129"/>
      <c r="CD366" s="129"/>
      <c r="CN366" s="129"/>
      <c r="CX366" s="129"/>
      <c r="DH366" s="129"/>
      <c r="DR366" s="129"/>
      <c r="DS366" s="129"/>
      <c r="EB366" s="129"/>
      <c r="EL366" s="129"/>
      <c r="EV366" s="129"/>
      <c r="FF366" s="129"/>
      <c r="FP366" s="129"/>
      <c r="FZ366" s="129"/>
      <c r="GJ366" s="129"/>
      <c r="GT366" s="129"/>
      <c r="HD366" s="129"/>
      <c r="HN366" s="129"/>
      <c r="HX366" s="129"/>
      <c r="IH366" s="129"/>
      <c r="IR366" s="129"/>
      <c r="JB366" s="129"/>
      <c r="JL366" s="129"/>
      <c r="JV366" s="129"/>
      <c r="KF366" s="129"/>
      <c r="KP366" s="129"/>
      <c r="KZ366" s="129"/>
      <c r="LJ366" s="129"/>
      <c r="LT366" s="129"/>
    </row>
    <row xmlns:x14ac="http://schemas.microsoft.com/office/spreadsheetml/2009/9/ac" r="367" s="3" customFormat="true" x14ac:dyDescent="0.25">
      <c r="A367" s="415"/>
      <c r="B367" s="129"/>
      <c r="L367" s="129"/>
      <c r="V367" s="129"/>
      <c r="AF367" s="129"/>
      <c r="AP367" s="129"/>
      <c r="AZ367" s="129"/>
      <c r="BJ367" s="129"/>
      <c r="BT367" s="129"/>
      <c r="CD367" s="129"/>
      <c r="CN367" s="129"/>
      <c r="CX367" s="129"/>
      <c r="DH367" s="129"/>
      <c r="DR367" s="129"/>
      <c r="DS367" s="129"/>
      <c r="EB367" s="129"/>
      <c r="EL367" s="129"/>
      <c r="EV367" s="129"/>
      <c r="FF367" s="129"/>
      <c r="FP367" s="129"/>
      <c r="FZ367" s="129"/>
      <c r="GJ367" s="129"/>
      <c r="GT367" s="129"/>
      <c r="HD367" s="129"/>
      <c r="HN367" s="129"/>
      <c r="HX367" s="129"/>
      <c r="IH367" s="129"/>
      <c r="IR367" s="129"/>
      <c r="JB367" s="129"/>
      <c r="JL367" s="129"/>
      <c r="JV367" s="129"/>
      <c r="KF367" s="129"/>
      <c r="KP367" s="129"/>
      <c r="KZ367" s="129"/>
      <c r="LJ367" s="129"/>
      <c r="LT367" s="129"/>
    </row>
    <row xmlns:x14ac="http://schemas.microsoft.com/office/spreadsheetml/2009/9/ac" r="368" s="3" customFormat="true" x14ac:dyDescent="0.25">
      <c r="A368" s="415"/>
      <c r="B368" s="129"/>
      <c r="L368" s="129"/>
      <c r="V368" s="129"/>
      <c r="AF368" s="129"/>
      <c r="AP368" s="129"/>
      <c r="AZ368" s="129"/>
      <c r="BJ368" s="129"/>
      <c r="BT368" s="129"/>
      <c r="CD368" s="129"/>
      <c r="CN368" s="129"/>
      <c r="CX368" s="129"/>
      <c r="DH368" s="129"/>
      <c r="DR368" s="129"/>
      <c r="DS368" s="129"/>
      <c r="EB368" s="129"/>
      <c r="EL368" s="129"/>
      <c r="EV368" s="129"/>
      <c r="FF368" s="129"/>
      <c r="FP368" s="129"/>
      <c r="FZ368" s="129"/>
      <c r="GJ368" s="129"/>
      <c r="GT368" s="129"/>
      <c r="HD368" s="129"/>
      <c r="HN368" s="129"/>
      <c r="HX368" s="129"/>
      <c r="IH368" s="129"/>
      <c r="IR368" s="129"/>
      <c r="JB368" s="129"/>
      <c r="JL368" s="129"/>
      <c r="JV368" s="129"/>
      <c r="KF368" s="129"/>
      <c r="KP368" s="129"/>
      <c r="KZ368" s="129"/>
      <c r="LJ368" s="129"/>
      <c r="LT368" s="129"/>
    </row>
    <row xmlns:x14ac="http://schemas.microsoft.com/office/spreadsheetml/2009/9/ac" r="369" s="3" customFormat="true" x14ac:dyDescent="0.25">
      <c r="A369" s="415"/>
      <c r="B369" s="129"/>
      <c r="L369" s="129"/>
      <c r="V369" s="129"/>
      <c r="AF369" s="129"/>
      <c r="AP369" s="129"/>
      <c r="AZ369" s="129"/>
      <c r="BJ369" s="129"/>
      <c r="BT369" s="129"/>
      <c r="CD369" s="129"/>
      <c r="CN369" s="129"/>
      <c r="CX369" s="129"/>
      <c r="DH369" s="129"/>
      <c r="DR369" s="129"/>
      <c r="DS369" s="129"/>
      <c r="EB369" s="129"/>
      <c r="EL369" s="129"/>
      <c r="EV369" s="129"/>
      <c r="FF369" s="129"/>
      <c r="FP369" s="129"/>
      <c r="FZ369" s="129"/>
      <c r="GJ369" s="129"/>
      <c r="GT369" s="129"/>
      <c r="HD369" s="129"/>
      <c r="HN369" s="129"/>
      <c r="HX369" s="129"/>
      <c r="IH369" s="129"/>
      <c r="IR369" s="129"/>
      <c r="JB369" s="129"/>
      <c r="JL369" s="129"/>
      <c r="JV369" s="129"/>
      <c r="KF369" s="129"/>
      <c r="KP369" s="129"/>
      <c r="KZ369" s="129"/>
      <c r="LJ369" s="129"/>
      <c r="LT369" s="129"/>
    </row>
    <row xmlns:x14ac="http://schemas.microsoft.com/office/spreadsheetml/2009/9/ac" r="370" s="3" customFormat="true" x14ac:dyDescent="0.25">
      <c r="A370" s="415"/>
      <c r="B370" s="129"/>
      <c r="L370" s="129"/>
      <c r="V370" s="129"/>
      <c r="AF370" s="129"/>
      <c r="AP370" s="129"/>
      <c r="AZ370" s="129"/>
      <c r="BJ370" s="129"/>
      <c r="BT370" s="129"/>
      <c r="CD370" s="129"/>
      <c r="CN370" s="129"/>
      <c r="CX370" s="129"/>
      <c r="DH370" s="129"/>
      <c r="DR370" s="129"/>
      <c r="DS370" s="129"/>
      <c r="EB370" s="129"/>
      <c r="EL370" s="129"/>
      <c r="EV370" s="129"/>
      <c r="FF370" s="129"/>
      <c r="FP370" s="129"/>
      <c r="FZ370" s="129"/>
      <c r="GJ370" s="129"/>
      <c r="GT370" s="129"/>
      <c r="HD370" s="129"/>
      <c r="HN370" s="129"/>
      <c r="HX370" s="129"/>
      <c r="IH370" s="129"/>
      <c r="IR370" s="129"/>
      <c r="JB370" s="129"/>
      <c r="JL370" s="129"/>
      <c r="JV370" s="129"/>
      <c r="KF370" s="129"/>
      <c r="KP370" s="129"/>
      <c r="KZ370" s="129"/>
      <c r="LJ370" s="129"/>
      <c r="LT370" s="129"/>
    </row>
    <row xmlns:x14ac="http://schemas.microsoft.com/office/spreadsheetml/2009/9/ac" r="371" s="3" customFormat="true" x14ac:dyDescent="0.25">
      <c r="A371" s="415"/>
      <c r="B371" s="129"/>
      <c r="L371" s="129"/>
      <c r="V371" s="129"/>
      <c r="AF371" s="129"/>
      <c r="AP371" s="129"/>
      <c r="AZ371" s="129"/>
      <c r="BJ371" s="129"/>
      <c r="BT371" s="129"/>
      <c r="CD371" s="129"/>
      <c r="CN371" s="129"/>
      <c r="CX371" s="129"/>
      <c r="DH371" s="129"/>
      <c r="DR371" s="129"/>
      <c r="DS371" s="129"/>
      <c r="EB371" s="129"/>
      <c r="EL371" s="129"/>
      <c r="EV371" s="129"/>
      <c r="FF371" s="129"/>
      <c r="FP371" s="129"/>
      <c r="FZ371" s="129"/>
      <c r="GJ371" s="129"/>
      <c r="GT371" s="129"/>
      <c r="HD371" s="129"/>
      <c r="HN371" s="129"/>
      <c r="HX371" s="129"/>
      <c r="IH371" s="129"/>
      <c r="IR371" s="129"/>
      <c r="JB371" s="129"/>
      <c r="JL371" s="129"/>
      <c r="JV371" s="129"/>
      <c r="KF371" s="129"/>
      <c r="KP371" s="129"/>
      <c r="KZ371" s="129"/>
      <c r="LJ371" s="129"/>
      <c r="LT371" s="129"/>
    </row>
    <row xmlns:x14ac="http://schemas.microsoft.com/office/spreadsheetml/2009/9/ac" r="372" s="3" customFormat="true" x14ac:dyDescent="0.25">
      <c r="A372" s="415"/>
      <c r="B372" s="129"/>
      <c r="L372" s="129"/>
      <c r="V372" s="129"/>
      <c r="AF372" s="129"/>
      <c r="AP372" s="129"/>
      <c r="AZ372" s="129"/>
      <c r="BJ372" s="129"/>
      <c r="BT372" s="129"/>
      <c r="CD372" s="129"/>
      <c r="CN372" s="129"/>
      <c r="CX372" s="129"/>
      <c r="DH372" s="129"/>
      <c r="DR372" s="129"/>
      <c r="DS372" s="129"/>
      <c r="EB372" s="129"/>
      <c r="EL372" s="129"/>
      <c r="EV372" s="129"/>
      <c r="FF372" s="129"/>
      <c r="FP372" s="129"/>
      <c r="FZ372" s="129"/>
      <c r="GJ372" s="129"/>
      <c r="GT372" s="129"/>
      <c r="HD372" s="129"/>
      <c r="HN372" s="129"/>
      <c r="HX372" s="129"/>
      <c r="IH372" s="129"/>
      <c r="IR372" s="129"/>
      <c r="JB372" s="129"/>
      <c r="JL372" s="129"/>
      <c r="JV372" s="129"/>
      <c r="KF372" s="129"/>
      <c r="KP372" s="129"/>
      <c r="KZ372" s="129"/>
      <c r="LJ372" s="129"/>
      <c r="LT372" s="129"/>
    </row>
    <row xmlns:x14ac="http://schemas.microsoft.com/office/spreadsheetml/2009/9/ac" r="373" s="3" customFormat="true" x14ac:dyDescent="0.25">
      <c r="A373" s="415"/>
      <c r="B373" s="129"/>
      <c r="L373" s="129"/>
      <c r="V373" s="129"/>
      <c r="AF373" s="129"/>
      <c r="AP373" s="129"/>
      <c r="AZ373" s="129"/>
      <c r="BJ373" s="129"/>
      <c r="BT373" s="129"/>
      <c r="CD373" s="129"/>
      <c r="CN373" s="129"/>
      <c r="CX373" s="129"/>
      <c r="DH373" s="129"/>
      <c r="DR373" s="129"/>
      <c r="DS373" s="129"/>
      <c r="EB373" s="129"/>
      <c r="EL373" s="129"/>
      <c r="EV373" s="129"/>
      <c r="FF373" s="129"/>
      <c r="FP373" s="129"/>
      <c r="FZ373" s="129"/>
      <c r="GJ373" s="129"/>
      <c r="GT373" s="129"/>
      <c r="HD373" s="129"/>
      <c r="HN373" s="129"/>
      <c r="HX373" s="129"/>
      <c r="IH373" s="129"/>
      <c r="IR373" s="129"/>
      <c r="JB373" s="129"/>
      <c r="JL373" s="129"/>
      <c r="JV373" s="129"/>
      <c r="KF373" s="129"/>
      <c r="KP373" s="129"/>
      <c r="KZ373" s="129"/>
      <c r="LJ373" s="129"/>
      <c r="LT373" s="129"/>
    </row>
    <row xmlns:x14ac="http://schemas.microsoft.com/office/spreadsheetml/2009/9/ac" r="374" s="3" customFormat="true" x14ac:dyDescent="0.25">
      <c r="A374" s="415"/>
      <c r="B374" s="129"/>
      <c r="L374" s="129"/>
      <c r="V374" s="129"/>
      <c r="AF374" s="129"/>
      <c r="AP374" s="129"/>
      <c r="AZ374" s="129"/>
      <c r="BJ374" s="129"/>
      <c r="BT374" s="129"/>
      <c r="CD374" s="129"/>
      <c r="CN374" s="129"/>
      <c r="CX374" s="129"/>
      <c r="DH374" s="129"/>
      <c r="DR374" s="129"/>
      <c r="DS374" s="129"/>
      <c r="EB374" s="129"/>
      <c r="EL374" s="129"/>
      <c r="EV374" s="129"/>
      <c r="FF374" s="129"/>
      <c r="FP374" s="129"/>
      <c r="FZ374" s="129"/>
      <c r="GJ374" s="129"/>
      <c r="GT374" s="129"/>
      <c r="HD374" s="129"/>
      <c r="HN374" s="129"/>
      <c r="HX374" s="129"/>
      <c r="IH374" s="129"/>
      <c r="IR374" s="129"/>
      <c r="JB374" s="129"/>
      <c r="JL374" s="129"/>
      <c r="JV374" s="129"/>
      <c r="KF374" s="129"/>
      <c r="KP374" s="129"/>
      <c r="KZ374" s="129"/>
      <c r="LJ374" s="129"/>
      <c r="LT374" s="129"/>
    </row>
    <row xmlns:x14ac="http://schemas.microsoft.com/office/spreadsheetml/2009/9/ac" r="375" s="3" customFormat="true" x14ac:dyDescent="0.25">
      <c r="A375" s="415"/>
      <c r="B375" s="129"/>
      <c r="L375" s="129"/>
      <c r="V375" s="129"/>
      <c r="AF375" s="129"/>
      <c r="AP375" s="129"/>
      <c r="AZ375" s="129"/>
      <c r="BJ375" s="129"/>
      <c r="BT375" s="129"/>
      <c r="CD375" s="129"/>
      <c r="CN375" s="129"/>
      <c r="CX375" s="129"/>
      <c r="DH375" s="129"/>
      <c r="DR375" s="129"/>
      <c r="DS375" s="129"/>
      <c r="EB375" s="129"/>
      <c r="EL375" s="129"/>
      <c r="EV375" s="129"/>
      <c r="FF375" s="129"/>
      <c r="FP375" s="129"/>
      <c r="FZ375" s="129"/>
      <c r="GJ375" s="129"/>
      <c r="GT375" s="129"/>
      <c r="HD375" s="129"/>
      <c r="HN375" s="129"/>
      <c r="HX375" s="129"/>
      <c r="IH375" s="129"/>
      <c r="IR375" s="129"/>
      <c r="JB375" s="129"/>
      <c r="JL375" s="129"/>
      <c r="JV375" s="129"/>
      <c r="KF375" s="129"/>
      <c r="KP375" s="129"/>
      <c r="KZ375" s="129"/>
      <c r="LJ375" s="129"/>
      <c r="LT375" s="129"/>
    </row>
    <row xmlns:x14ac="http://schemas.microsoft.com/office/spreadsheetml/2009/9/ac" r="376" s="3" customFormat="true" x14ac:dyDescent="0.25">
      <c r="A376" s="415"/>
      <c r="B376" s="129"/>
      <c r="L376" s="129"/>
      <c r="V376" s="129"/>
      <c r="AF376" s="129"/>
      <c r="AP376" s="129"/>
      <c r="AZ376" s="129"/>
      <c r="BJ376" s="129"/>
      <c r="BT376" s="129"/>
      <c r="CD376" s="129"/>
      <c r="CN376" s="129"/>
      <c r="CX376" s="129"/>
      <c r="DH376" s="129"/>
      <c r="DR376" s="129"/>
      <c r="DS376" s="129"/>
      <c r="EB376" s="129"/>
      <c r="EL376" s="129"/>
      <c r="EV376" s="129"/>
      <c r="FF376" s="129"/>
      <c r="FP376" s="129"/>
      <c r="FZ376" s="129"/>
      <c r="GJ376" s="129"/>
      <c r="GT376" s="129"/>
      <c r="HD376" s="129"/>
      <c r="HN376" s="129"/>
      <c r="HX376" s="129"/>
      <c r="IH376" s="129"/>
      <c r="IR376" s="129"/>
      <c r="JB376" s="129"/>
      <c r="JL376" s="129"/>
      <c r="JV376" s="129"/>
      <c r="KF376" s="129"/>
      <c r="KP376" s="129"/>
      <c r="KZ376" s="129"/>
      <c r="LJ376" s="129"/>
      <c r="LT376" s="129"/>
    </row>
    <row xmlns:x14ac="http://schemas.microsoft.com/office/spreadsheetml/2009/9/ac" r="377" s="3" customFormat="true" x14ac:dyDescent="0.25">
      <c r="A377" s="415"/>
      <c r="B377" s="129"/>
      <c r="L377" s="129"/>
      <c r="V377" s="129"/>
      <c r="AF377" s="129"/>
      <c r="AP377" s="129"/>
      <c r="AZ377" s="129"/>
      <c r="BJ377" s="129"/>
      <c r="BT377" s="129"/>
      <c r="CD377" s="129"/>
      <c r="CN377" s="129"/>
      <c r="CX377" s="129"/>
      <c r="DH377" s="129"/>
      <c r="DR377" s="129"/>
      <c r="DS377" s="129"/>
      <c r="EB377" s="129"/>
      <c r="EL377" s="129"/>
      <c r="EV377" s="129"/>
      <c r="FF377" s="129"/>
      <c r="FP377" s="129"/>
      <c r="FZ377" s="129"/>
      <c r="GJ377" s="129"/>
      <c r="GT377" s="129"/>
      <c r="HD377" s="129"/>
      <c r="HN377" s="129"/>
      <c r="HX377" s="129"/>
      <c r="IH377" s="129"/>
      <c r="IR377" s="129"/>
      <c r="JB377" s="129"/>
      <c r="JL377" s="129"/>
      <c r="JV377" s="129"/>
      <c r="KF377" s="129"/>
      <c r="KP377" s="129"/>
      <c r="KZ377" s="129"/>
      <c r="LJ377" s="129"/>
      <c r="LT377" s="129"/>
    </row>
    <row xmlns:x14ac="http://schemas.microsoft.com/office/spreadsheetml/2009/9/ac" r="378" s="3" customFormat="true" x14ac:dyDescent="0.25">
      <c r="A378" s="415"/>
      <c r="B378" s="129"/>
      <c r="L378" s="129"/>
      <c r="V378" s="129"/>
      <c r="AF378" s="129"/>
      <c r="AP378" s="129"/>
      <c r="AZ378" s="129"/>
      <c r="BJ378" s="129"/>
      <c r="BT378" s="129"/>
      <c r="CD378" s="129"/>
      <c r="CN378" s="129"/>
      <c r="CX378" s="129"/>
      <c r="DH378" s="129"/>
      <c r="DR378" s="129"/>
      <c r="DS378" s="129"/>
      <c r="EB378" s="129"/>
      <c r="EL378" s="129"/>
      <c r="EV378" s="129"/>
      <c r="FF378" s="129"/>
      <c r="FP378" s="129"/>
      <c r="FZ378" s="129"/>
      <c r="GJ378" s="129"/>
      <c r="GT378" s="129"/>
      <c r="HD378" s="129"/>
      <c r="HN378" s="129"/>
      <c r="HX378" s="129"/>
      <c r="IH378" s="129"/>
      <c r="IR378" s="129"/>
      <c r="JB378" s="129"/>
      <c r="JL378" s="129"/>
      <c r="JV378" s="129"/>
      <c r="KF378" s="129"/>
      <c r="KP378" s="129"/>
      <c r="KZ378" s="129"/>
      <c r="LJ378" s="129"/>
      <c r="LT378" s="129"/>
    </row>
    <row xmlns:x14ac="http://schemas.microsoft.com/office/spreadsheetml/2009/9/ac" r="379" s="3" customFormat="true" x14ac:dyDescent="0.25">
      <c r="A379" s="415"/>
      <c r="B379" s="129"/>
      <c r="L379" s="129"/>
      <c r="V379" s="129"/>
      <c r="AF379" s="129"/>
      <c r="AP379" s="129"/>
      <c r="AZ379" s="129"/>
      <c r="BJ379" s="129"/>
      <c r="BT379" s="129"/>
      <c r="CD379" s="129"/>
      <c r="CN379" s="129"/>
      <c r="CX379" s="129"/>
      <c r="DH379" s="129"/>
      <c r="DR379" s="129"/>
      <c r="DS379" s="129"/>
      <c r="EB379" s="129"/>
      <c r="EL379" s="129"/>
      <c r="EV379" s="129"/>
      <c r="FF379" s="129"/>
      <c r="FP379" s="129"/>
      <c r="FZ379" s="129"/>
      <c r="GJ379" s="129"/>
      <c r="GT379" s="129"/>
      <c r="HD379" s="129"/>
      <c r="HN379" s="129"/>
      <c r="HX379" s="129"/>
      <c r="IH379" s="129"/>
      <c r="IR379" s="129"/>
      <c r="JB379" s="129"/>
      <c r="JL379" s="129"/>
      <c r="JV379" s="129"/>
      <c r="KF379" s="129"/>
      <c r="KP379" s="129"/>
      <c r="KZ379" s="129"/>
      <c r="LJ379" s="129"/>
      <c r="LT379" s="129"/>
    </row>
    <row xmlns:x14ac="http://schemas.microsoft.com/office/spreadsheetml/2009/9/ac" r="380" s="3" customFormat="true" x14ac:dyDescent="0.25">
      <c r="A380" s="415"/>
      <c r="B380" s="129"/>
      <c r="L380" s="129"/>
      <c r="V380" s="129"/>
      <c r="AF380" s="129"/>
      <c r="AP380" s="129"/>
      <c r="AZ380" s="129"/>
      <c r="BJ380" s="129"/>
      <c r="BT380" s="129"/>
      <c r="CD380" s="129"/>
      <c r="CN380" s="129"/>
      <c r="CX380" s="129"/>
      <c r="DH380" s="129"/>
      <c r="DR380" s="129"/>
      <c r="DS380" s="129"/>
      <c r="EB380" s="129"/>
      <c r="EL380" s="129"/>
      <c r="EV380" s="129"/>
      <c r="FF380" s="129"/>
      <c r="FP380" s="129"/>
      <c r="FZ380" s="129"/>
      <c r="GJ380" s="129"/>
      <c r="GT380" s="129"/>
      <c r="HD380" s="129"/>
      <c r="HN380" s="129"/>
      <c r="HX380" s="129"/>
      <c r="IH380" s="129"/>
      <c r="IR380" s="129"/>
      <c r="JB380" s="129"/>
      <c r="JL380" s="129"/>
      <c r="JV380" s="129"/>
      <c r="KF380" s="129"/>
      <c r="KP380" s="129"/>
      <c r="KZ380" s="129"/>
      <c r="LJ380" s="129"/>
      <c r="LT380" s="129"/>
    </row>
    <row xmlns:x14ac="http://schemas.microsoft.com/office/spreadsheetml/2009/9/ac" r="381" s="3" customFormat="true" x14ac:dyDescent="0.25">
      <c r="A381" s="415"/>
      <c r="B381" s="129"/>
      <c r="L381" s="129"/>
      <c r="V381" s="129"/>
      <c r="AF381" s="129"/>
      <c r="AP381" s="129"/>
      <c r="AZ381" s="129"/>
      <c r="BJ381" s="129"/>
      <c r="BT381" s="129"/>
      <c r="CD381" s="129"/>
      <c r="CN381" s="129"/>
      <c r="CX381" s="129"/>
      <c r="DH381" s="129"/>
      <c r="DR381" s="129"/>
      <c r="DS381" s="129"/>
      <c r="EB381" s="129"/>
      <c r="EL381" s="129"/>
      <c r="EV381" s="129"/>
      <c r="FF381" s="129"/>
      <c r="FP381" s="129"/>
      <c r="FZ381" s="129"/>
      <c r="GJ381" s="129"/>
      <c r="GT381" s="129"/>
      <c r="HD381" s="129"/>
      <c r="HN381" s="129"/>
      <c r="HX381" s="129"/>
      <c r="IH381" s="129"/>
      <c r="IR381" s="129"/>
      <c r="JB381" s="129"/>
      <c r="JL381" s="129"/>
      <c r="JV381" s="129"/>
      <c r="KF381" s="129"/>
      <c r="KP381" s="129"/>
      <c r="KZ381" s="129"/>
      <c r="LJ381" s="129"/>
      <c r="LT381" s="129"/>
    </row>
    <row xmlns:x14ac="http://schemas.microsoft.com/office/spreadsheetml/2009/9/ac" r="382" s="3" customFormat="true" x14ac:dyDescent="0.25">
      <c r="A382" s="415"/>
      <c r="B382" s="129"/>
      <c r="L382" s="129"/>
      <c r="V382" s="129"/>
      <c r="AF382" s="129"/>
      <c r="AP382" s="129"/>
      <c r="AZ382" s="129"/>
      <c r="BJ382" s="129"/>
      <c r="BT382" s="129"/>
      <c r="CD382" s="129"/>
      <c r="CN382" s="129"/>
      <c r="CX382" s="129"/>
      <c r="DH382" s="129"/>
      <c r="DR382" s="129"/>
      <c r="DS382" s="129"/>
      <c r="EB382" s="129"/>
      <c r="EL382" s="129"/>
      <c r="EV382" s="129"/>
      <c r="FF382" s="129"/>
      <c r="FP382" s="129"/>
      <c r="FZ382" s="129"/>
      <c r="GJ382" s="129"/>
      <c r="GT382" s="129"/>
      <c r="HD382" s="129"/>
      <c r="HN382" s="129"/>
      <c r="HX382" s="129"/>
      <c r="IH382" s="129"/>
      <c r="IR382" s="129"/>
      <c r="JB382" s="129"/>
      <c r="JL382" s="129"/>
      <c r="JV382" s="129"/>
      <c r="KF382" s="129"/>
      <c r="KP382" s="129"/>
      <c r="KZ382" s="129"/>
      <c r="LJ382" s="129"/>
      <c r="LT382" s="129"/>
    </row>
    <row xmlns:x14ac="http://schemas.microsoft.com/office/spreadsheetml/2009/9/ac" r="383" s="3" customFormat="true" x14ac:dyDescent="0.25">
      <c r="A383" s="415"/>
      <c r="B383" s="129"/>
      <c r="L383" s="129"/>
      <c r="V383" s="129"/>
      <c r="AF383" s="129"/>
      <c r="AP383" s="129"/>
      <c r="AZ383" s="129"/>
      <c r="BJ383" s="129"/>
      <c r="BT383" s="129"/>
      <c r="CD383" s="129"/>
      <c r="CN383" s="129"/>
      <c r="CX383" s="129"/>
      <c r="DH383" s="129"/>
      <c r="DR383" s="129"/>
      <c r="DS383" s="129"/>
      <c r="EB383" s="129"/>
      <c r="EL383" s="129"/>
      <c r="EV383" s="129"/>
      <c r="FF383" s="129"/>
      <c r="FP383" s="129"/>
      <c r="FZ383" s="129"/>
      <c r="GJ383" s="129"/>
      <c r="GT383" s="129"/>
      <c r="HD383" s="129"/>
      <c r="HN383" s="129"/>
      <c r="HX383" s="129"/>
      <c r="IH383" s="129"/>
      <c r="IR383" s="129"/>
      <c r="JB383" s="129"/>
      <c r="JL383" s="129"/>
      <c r="JV383" s="129"/>
      <c r="KF383" s="129"/>
      <c r="KP383" s="129"/>
      <c r="KZ383" s="129"/>
      <c r="LJ383" s="129"/>
      <c r="LT383" s="129"/>
    </row>
    <row xmlns:x14ac="http://schemas.microsoft.com/office/spreadsheetml/2009/9/ac" r="384" s="3" customFormat="true" x14ac:dyDescent="0.25">
      <c r="A384" s="415"/>
      <c r="B384" s="129"/>
      <c r="L384" s="129"/>
      <c r="V384" s="129"/>
      <c r="AF384" s="129"/>
      <c r="AP384" s="129"/>
      <c r="AZ384" s="129"/>
      <c r="BJ384" s="129"/>
      <c r="BT384" s="129"/>
      <c r="CD384" s="129"/>
      <c r="CN384" s="129"/>
      <c r="CX384" s="129"/>
      <c r="DH384" s="129"/>
      <c r="DR384" s="129"/>
      <c r="DS384" s="129"/>
      <c r="EB384" s="129"/>
      <c r="EL384" s="129"/>
      <c r="EV384" s="129"/>
      <c r="FF384" s="129"/>
      <c r="FP384" s="129"/>
      <c r="FZ384" s="129"/>
      <c r="GJ384" s="129"/>
      <c r="GT384" s="129"/>
      <c r="HD384" s="129"/>
      <c r="HN384" s="129"/>
      <c r="HX384" s="129"/>
      <c r="IH384" s="129"/>
      <c r="IR384" s="129"/>
      <c r="JB384" s="129"/>
      <c r="JL384" s="129"/>
      <c r="JV384" s="129"/>
      <c r="KF384" s="129"/>
      <c r="KP384" s="129"/>
      <c r="KZ384" s="129"/>
      <c r="LJ384" s="129"/>
      <c r="LT384" s="129"/>
    </row>
    <row xmlns:x14ac="http://schemas.microsoft.com/office/spreadsheetml/2009/9/ac" r="385" s="3" customFormat="true" x14ac:dyDescent="0.25">
      <c r="A385" s="415"/>
      <c r="B385" s="129"/>
      <c r="L385" s="129"/>
      <c r="V385" s="129"/>
      <c r="AF385" s="129"/>
      <c r="AP385" s="129"/>
      <c r="AZ385" s="129"/>
      <c r="BJ385" s="129"/>
      <c r="BT385" s="129"/>
      <c r="CD385" s="129"/>
      <c r="CN385" s="129"/>
      <c r="CX385" s="129"/>
      <c r="DH385" s="129"/>
      <c r="DR385" s="129"/>
      <c r="DS385" s="129"/>
      <c r="EB385" s="129"/>
      <c r="EL385" s="129"/>
      <c r="EV385" s="129"/>
      <c r="FF385" s="129"/>
      <c r="FP385" s="129"/>
      <c r="FZ385" s="129"/>
      <c r="GJ385" s="129"/>
      <c r="GT385" s="129"/>
      <c r="HD385" s="129"/>
      <c r="HN385" s="129"/>
      <c r="HX385" s="129"/>
      <c r="IH385" s="129"/>
      <c r="IR385" s="129"/>
      <c r="JB385" s="129"/>
      <c r="JL385" s="129"/>
      <c r="JV385" s="129"/>
      <c r="KF385" s="129"/>
      <c r="KP385" s="129"/>
      <c r="KZ385" s="129"/>
      <c r="LJ385" s="129"/>
      <c r="LT385" s="129"/>
    </row>
    <row xmlns:x14ac="http://schemas.microsoft.com/office/spreadsheetml/2009/9/ac" r="386" s="3" customFormat="true" x14ac:dyDescent="0.25">
      <c r="A386" s="415"/>
      <c r="B386" s="129"/>
      <c r="L386" s="129"/>
      <c r="V386" s="129"/>
      <c r="AF386" s="129"/>
      <c r="AP386" s="129"/>
      <c r="AZ386" s="129"/>
      <c r="BJ386" s="129"/>
      <c r="BT386" s="129"/>
      <c r="CD386" s="129"/>
      <c r="CN386" s="129"/>
      <c r="CX386" s="129"/>
      <c r="DH386" s="129"/>
      <c r="DR386" s="129"/>
      <c r="DS386" s="129"/>
      <c r="EB386" s="129"/>
      <c r="EL386" s="129"/>
      <c r="EV386" s="129"/>
      <c r="FF386" s="129"/>
      <c r="FP386" s="129"/>
      <c r="FZ386" s="129"/>
      <c r="GJ386" s="129"/>
      <c r="GT386" s="129"/>
      <c r="HD386" s="129"/>
      <c r="HN386" s="129"/>
      <c r="HX386" s="129"/>
      <c r="IH386" s="129"/>
      <c r="IR386" s="129"/>
      <c r="JB386" s="129"/>
      <c r="JL386" s="129"/>
      <c r="JV386" s="129"/>
      <c r="KF386" s="129"/>
      <c r="KP386" s="129"/>
      <c r="KZ386" s="129"/>
      <c r="LJ386" s="129"/>
      <c r="LT386" s="129"/>
    </row>
    <row xmlns:x14ac="http://schemas.microsoft.com/office/spreadsheetml/2009/9/ac" r="387" s="3" customFormat="true" x14ac:dyDescent="0.25">
      <c r="A387" s="415"/>
      <c r="B387" s="129"/>
      <c r="L387" s="129"/>
      <c r="V387" s="129"/>
      <c r="AF387" s="129"/>
      <c r="AP387" s="129"/>
      <c r="AZ387" s="129"/>
      <c r="BJ387" s="129"/>
      <c r="BT387" s="129"/>
      <c r="CD387" s="129"/>
      <c r="CN387" s="129"/>
      <c r="CX387" s="129"/>
      <c r="DH387" s="129"/>
      <c r="DR387" s="129"/>
      <c r="DS387" s="129"/>
      <c r="EB387" s="129"/>
      <c r="EL387" s="129"/>
      <c r="EV387" s="129"/>
      <c r="FF387" s="129"/>
      <c r="FP387" s="129"/>
      <c r="FZ387" s="129"/>
      <c r="GJ387" s="129"/>
      <c r="GT387" s="129"/>
      <c r="HD387" s="129"/>
      <c r="HN387" s="129"/>
      <c r="HX387" s="129"/>
      <c r="IH387" s="129"/>
      <c r="IR387" s="129"/>
      <c r="JB387" s="129"/>
      <c r="JL387" s="129"/>
      <c r="JV387" s="129"/>
      <c r="KF387" s="129"/>
      <c r="KP387" s="129"/>
      <c r="KZ387" s="129"/>
      <c r="LJ387" s="129"/>
      <c r="LT387" s="129"/>
    </row>
    <row xmlns:x14ac="http://schemas.microsoft.com/office/spreadsheetml/2009/9/ac" r="388" s="3" customFormat="true" x14ac:dyDescent="0.25">
      <c r="A388" s="415"/>
      <c r="B388" s="129"/>
      <c r="L388" s="129"/>
      <c r="V388" s="129"/>
      <c r="AF388" s="129"/>
      <c r="AP388" s="129"/>
      <c r="AZ388" s="129"/>
      <c r="BJ388" s="129"/>
      <c r="BT388" s="129"/>
      <c r="CD388" s="129"/>
      <c r="CN388" s="129"/>
      <c r="CX388" s="129"/>
      <c r="DH388" s="129"/>
      <c r="DR388" s="129"/>
      <c r="DS388" s="129"/>
      <c r="EB388" s="129"/>
      <c r="EL388" s="129"/>
      <c r="EV388" s="129"/>
      <c r="FF388" s="129"/>
      <c r="FP388" s="129"/>
      <c r="FZ388" s="129"/>
      <c r="GJ388" s="129"/>
      <c r="GT388" s="129"/>
      <c r="HD388" s="129"/>
      <c r="HN388" s="129"/>
      <c r="HX388" s="129"/>
      <c r="IH388" s="129"/>
      <c r="IR388" s="129"/>
      <c r="JB388" s="129"/>
      <c r="JL388" s="129"/>
      <c r="JV388" s="129"/>
      <c r="KF388" s="129"/>
      <c r="KP388" s="129"/>
      <c r="KZ388" s="129"/>
      <c r="LJ388" s="129"/>
      <c r="LT388" s="129"/>
    </row>
    <row xmlns:x14ac="http://schemas.microsoft.com/office/spreadsheetml/2009/9/ac" r="389" s="3" customFormat="true" x14ac:dyDescent="0.25">
      <c r="A389" s="415"/>
      <c r="B389" s="129"/>
      <c r="L389" s="129"/>
      <c r="V389" s="129"/>
      <c r="AF389" s="129"/>
      <c r="AP389" s="129"/>
      <c r="AZ389" s="129"/>
      <c r="BJ389" s="129"/>
      <c r="BT389" s="129"/>
      <c r="CD389" s="129"/>
      <c r="CN389" s="129"/>
      <c r="CX389" s="129"/>
      <c r="DH389" s="129"/>
      <c r="DR389" s="129"/>
      <c r="DS389" s="129"/>
      <c r="EB389" s="129"/>
      <c r="EL389" s="129"/>
      <c r="EV389" s="129"/>
      <c r="FF389" s="129"/>
      <c r="FP389" s="129"/>
      <c r="FZ389" s="129"/>
      <c r="GJ389" s="129"/>
      <c r="GT389" s="129"/>
      <c r="HD389" s="129"/>
      <c r="HN389" s="129"/>
      <c r="HX389" s="129"/>
      <c r="IH389" s="129"/>
      <c r="IR389" s="129"/>
      <c r="JB389" s="129"/>
      <c r="JL389" s="129"/>
      <c r="JV389" s="129"/>
      <c r="KF389" s="129"/>
      <c r="KP389" s="129"/>
      <c r="KZ389" s="129"/>
      <c r="LJ389" s="129"/>
      <c r="LT389" s="129"/>
    </row>
    <row xmlns:x14ac="http://schemas.microsoft.com/office/spreadsheetml/2009/9/ac" r="390" s="3" customFormat="true" x14ac:dyDescent="0.25">
      <c r="A390" s="415"/>
      <c r="B390" s="129"/>
      <c r="L390" s="129"/>
      <c r="V390" s="129"/>
      <c r="AF390" s="129"/>
      <c r="AP390" s="129"/>
      <c r="AZ390" s="129"/>
      <c r="BJ390" s="129"/>
      <c r="BT390" s="129"/>
      <c r="CD390" s="129"/>
      <c r="CN390" s="129"/>
      <c r="CX390" s="129"/>
      <c r="DH390" s="129"/>
      <c r="DR390" s="129"/>
      <c r="DS390" s="129"/>
      <c r="EB390" s="129"/>
      <c r="EL390" s="129"/>
      <c r="EV390" s="129"/>
      <c r="FF390" s="129"/>
      <c r="FP390" s="129"/>
      <c r="FZ390" s="129"/>
      <c r="GJ390" s="129"/>
      <c r="GT390" s="129"/>
      <c r="HD390" s="129"/>
      <c r="HN390" s="129"/>
      <c r="HX390" s="129"/>
      <c r="IH390" s="129"/>
      <c r="IR390" s="129"/>
      <c r="JB390" s="129"/>
      <c r="JL390" s="129"/>
      <c r="JV390" s="129"/>
      <c r="KF390" s="129"/>
      <c r="KP390" s="129"/>
      <c r="KZ390" s="129"/>
      <c r="LJ390" s="129"/>
      <c r="LT390" s="129"/>
    </row>
    <row xmlns:x14ac="http://schemas.microsoft.com/office/spreadsheetml/2009/9/ac" r="391" s="3" customFormat="true" x14ac:dyDescent="0.25">
      <c r="A391" s="415"/>
      <c r="B391" s="129"/>
      <c r="L391" s="129"/>
      <c r="V391" s="129"/>
      <c r="AF391" s="129"/>
      <c r="AP391" s="129"/>
      <c r="AZ391" s="129"/>
      <c r="BJ391" s="129"/>
      <c r="BT391" s="129"/>
      <c r="CD391" s="129"/>
      <c r="CN391" s="129"/>
      <c r="CX391" s="129"/>
      <c r="DH391" s="129"/>
      <c r="DR391" s="129"/>
      <c r="DS391" s="129"/>
      <c r="EB391" s="129"/>
      <c r="EL391" s="129"/>
      <c r="EV391" s="129"/>
      <c r="FF391" s="129"/>
      <c r="FP391" s="129"/>
      <c r="FZ391" s="129"/>
      <c r="GJ391" s="129"/>
      <c r="GT391" s="129"/>
      <c r="HD391" s="129"/>
      <c r="HN391" s="129"/>
      <c r="HX391" s="129"/>
      <c r="IH391" s="129"/>
      <c r="IR391" s="129"/>
      <c r="JB391" s="129"/>
      <c r="JL391" s="129"/>
      <c r="JV391" s="129"/>
      <c r="KF391" s="129"/>
      <c r="KP391" s="129"/>
      <c r="KZ391" s="129"/>
      <c r="LJ391" s="129"/>
      <c r="LT391" s="129"/>
    </row>
    <row xmlns:x14ac="http://schemas.microsoft.com/office/spreadsheetml/2009/9/ac" r="392" s="3" customFormat="true" x14ac:dyDescent="0.25">
      <c r="A392" s="415"/>
      <c r="B392" s="129"/>
      <c r="L392" s="129"/>
      <c r="V392" s="129"/>
      <c r="AF392" s="129"/>
      <c r="AP392" s="129"/>
      <c r="AZ392" s="129"/>
      <c r="BJ392" s="129"/>
      <c r="BT392" s="129"/>
      <c r="CD392" s="129"/>
      <c r="CN392" s="129"/>
      <c r="CX392" s="129"/>
      <c r="DH392" s="129"/>
      <c r="DR392" s="129"/>
      <c r="DS392" s="129"/>
      <c r="EB392" s="129"/>
      <c r="EL392" s="129"/>
      <c r="EV392" s="129"/>
      <c r="FF392" s="129"/>
      <c r="FP392" s="129"/>
      <c r="FZ392" s="129"/>
      <c r="GJ392" s="129"/>
      <c r="GT392" s="129"/>
      <c r="HD392" s="129"/>
      <c r="HN392" s="129"/>
      <c r="HX392" s="129"/>
      <c r="IH392" s="129"/>
      <c r="IR392" s="129"/>
      <c r="JB392" s="129"/>
      <c r="JL392" s="129"/>
      <c r="JV392" s="129"/>
      <c r="KF392" s="129"/>
      <c r="KP392" s="129"/>
      <c r="KZ392" s="129"/>
      <c r="LJ392" s="129"/>
      <c r="LT392" s="129"/>
    </row>
    <row xmlns:x14ac="http://schemas.microsoft.com/office/spreadsheetml/2009/9/ac" r="393" s="3" customFormat="true" x14ac:dyDescent="0.25">
      <c r="A393" s="415"/>
      <c r="B393" s="129"/>
      <c r="L393" s="129"/>
      <c r="V393" s="129"/>
      <c r="AF393" s="129"/>
      <c r="AP393" s="129"/>
      <c r="AZ393" s="129"/>
      <c r="BJ393" s="129"/>
      <c r="BT393" s="129"/>
      <c r="CD393" s="129"/>
      <c r="CN393" s="129"/>
      <c r="CX393" s="129"/>
      <c r="DH393" s="129"/>
      <c r="DR393" s="129"/>
      <c r="DS393" s="129"/>
      <c r="EB393" s="129"/>
      <c r="EL393" s="129"/>
      <c r="EV393" s="129"/>
      <c r="FF393" s="129"/>
      <c r="FP393" s="129"/>
      <c r="FZ393" s="129"/>
      <c r="GJ393" s="129"/>
      <c r="GT393" s="129"/>
      <c r="HD393" s="129"/>
      <c r="HN393" s="129"/>
      <c r="HX393" s="129"/>
      <c r="IH393" s="129"/>
      <c r="IR393" s="129"/>
      <c r="JB393" s="129"/>
      <c r="JL393" s="129"/>
      <c r="JV393" s="129"/>
      <c r="KF393" s="129"/>
      <c r="KP393" s="129"/>
      <c r="KZ393" s="129"/>
      <c r="LJ393" s="129"/>
      <c r="LT393" s="129"/>
    </row>
    <row xmlns:x14ac="http://schemas.microsoft.com/office/spreadsheetml/2009/9/ac" r="394" s="3" customFormat="true" x14ac:dyDescent="0.25">
      <c r="A394" s="415"/>
      <c r="B394" s="129"/>
      <c r="L394" s="129"/>
      <c r="V394" s="129"/>
      <c r="AF394" s="129"/>
      <c r="AP394" s="129"/>
      <c r="AZ394" s="129"/>
      <c r="BJ394" s="129"/>
      <c r="BT394" s="129"/>
      <c r="CD394" s="129"/>
      <c r="CN394" s="129"/>
      <c r="CX394" s="129"/>
      <c r="DH394" s="129"/>
      <c r="DR394" s="129"/>
      <c r="DS394" s="129"/>
      <c r="EB394" s="129"/>
      <c r="EL394" s="129"/>
      <c r="EV394" s="129"/>
      <c r="FF394" s="129"/>
      <c r="FP394" s="129"/>
      <c r="FZ394" s="129"/>
      <c r="GJ394" s="129"/>
      <c r="GT394" s="129"/>
      <c r="HD394" s="129"/>
      <c r="HN394" s="129"/>
      <c r="HX394" s="129"/>
      <c r="IH394" s="129"/>
      <c r="IR394" s="129"/>
      <c r="JB394" s="129"/>
      <c r="JL394" s="129"/>
      <c r="JV394" s="129"/>
      <c r="KF394" s="129"/>
      <c r="KP394" s="129"/>
      <c r="KZ394" s="129"/>
      <c r="LJ394" s="129"/>
      <c r="LT394" s="129"/>
    </row>
    <row xmlns:x14ac="http://schemas.microsoft.com/office/spreadsheetml/2009/9/ac" r="395" s="3" customFormat="true" x14ac:dyDescent="0.25">
      <c r="A395" s="415"/>
      <c r="B395" s="129"/>
      <c r="L395" s="129"/>
      <c r="V395" s="129"/>
      <c r="AF395" s="129"/>
      <c r="AP395" s="129"/>
      <c r="AZ395" s="129"/>
      <c r="BJ395" s="129"/>
      <c r="BT395" s="129"/>
      <c r="CD395" s="129"/>
      <c r="CN395" s="129"/>
      <c r="CX395" s="129"/>
      <c r="DH395" s="129"/>
      <c r="DR395" s="129"/>
      <c r="DS395" s="129"/>
      <c r="EB395" s="129"/>
      <c r="EL395" s="129"/>
      <c r="EV395" s="129"/>
      <c r="FF395" s="129"/>
      <c r="FP395" s="129"/>
      <c r="FZ395" s="129"/>
      <c r="GJ395" s="129"/>
      <c r="GT395" s="129"/>
      <c r="HD395" s="129"/>
      <c r="HN395" s="129"/>
      <c r="HX395" s="129"/>
      <c r="IH395" s="129"/>
      <c r="IR395" s="129"/>
      <c r="JB395" s="129"/>
      <c r="JL395" s="129"/>
      <c r="JV395" s="129"/>
      <c r="KF395" s="129"/>
      <c r="KP395" s="129"/>
      <c r="KZ395" s="129"/>
      <c r="LJ395" s="129"/>
      <c r="LT395" s="129"/>
    </row>
    <row xmlns:x14ac="http://schemas.microsoft.com/office/spreadsheetml/2009/9/ac" r="396" s="3" customFormat="true" x14ac:dyDescent="0.25">
      <c r="A396" s="415"/>
      <c r="B396" s="129"/>
      <c r="L396" s="129"/>
      <c r="V396" s="129"/>
      <c r="AF396" s="129"/>
      <c r="AP396" s="129"/>
      <c r="AZ396" s="129"/>
      <c r="BJ396" s="129"/>
      <c r="BT396" s="129"/>
      <c r="CD396" s="129"/>
      <c r="CN396" s="129"/>
      <c r="CX396" s="129"/>
      <c r="DH396" s="129"/>
      <c r="DR396" s="129"/>
      <c r="DS396" s="129"/>
      <c r="EB396" s="129"/>
      <c r="EL396" s="129"/>
      <c r="EV396" s="129"/>
      <c r="FF396" s="129"/>
      <c r="FP396" s="129"/>
      <c r="FZ396" s="129"/>
      <c r="GJ396" s="129"/>
      <c r="GT396" s="129"/>
      <c r="HD396" s="129"/>
      <c r="HN396" s="129"/>
      <c r="HX396" s="129"/>
      <c r="IH396" s="129"/>
      <c r="IR396" s="129"/>
      <c r="JB396" s="129"/>
      <c r="JL396" s="129"/>
      <c r="JV396" s="129"/>
      <c r="KF396" s="129"/>
      <c r="KP396" s="129"/>
      <c r="KZ396" s="129"/>
      <c r="LJ396" s="129"/>
      <c r="LT396" s="129"/>
    </row>
    <row xmlns:x14ac="http://schemas.microsoft.com/office/spreadsheetml/2009/9/ac" r="397" s="3" customFormat="true" x14ac:dyDescent="0.25">
      <c r="A397" s="415"/>
      <c r="B397" s="129"/>
      <c r="L397" s="129"/>
      <c r="V397" s="129"/>
      <c r="AF397" s="129"/>
      <c r="AP397" s="129"/>
      <c r="AZ397" s="129"/>
      <c r="BJ397" s="129"/>
      <c r="BT397" s="129"/>
      <c r="CD397" s="129"/>
      <c r="CN397" s="129"/>
      <c r="CX397" s="129"/>
      <c r="DH397" s="129"/>
      <c r="DR397" s="129"/>
      <c r="DS397" s="129"/>
      <c r="EB397" s="129"/>
      <c r="EL397" s="129"/>
      <c r="EV397" s="129"/>
      <c r="FF397" s="129"/>
      <c r="FP397" s="129"/>
      <c r="FZ397" s="129"/>
      <c r="GJ397" s="129"/>
      <c r="GT397" s="129"/>
      <c r="HD397" s="129"/>
      <c r="HN397" s="129"/>
      <c r="HX397" s="129"/>
      <c r="IH397" s="129"/>
      <c r="IR397" s="129"/>
      <c r="JB397" s="129"/>
      <c r="JL397" s="129"/>
      <c r="JV397" s="129"/>
      <c r="KF397" s="129"/>
      <c r="KP397" s="129"/>
      <c r="KZ397" s="129"/>
      <c r="LJ397" s="129"/>
      <c r="LT397" s="129"/>
    </row>
    <row xmlns:x14ac="http://schemas.microsoft.com/office/spreadsheetml/2009/9/ac" r="398" s="3" customFormat="true" x14ac:dyDescent="0.25">
      <c r="A398" s="415"/>
      <c r="B398" s="129"/>
      <c r="L398" s="129"/>
      <c r="V398" s="129"/>
      <c r="AF398" s="129"/>
      <c r="AP398" s="129"/>
      <c r="AZ398" s="129"/>
      <c r="BJ398" s="129"/>
      <c r="BT398" s="129"/>
      <c r="CD398" s="129"/>
      <c r="CN398" s="129"/>
      <c r="CX398" s="129"/>
      <c r="DH398" s="129"/>
      <c r="DR398" s="129"/>
      <c r="DS398" s="129"/>
      <c r="EB398" s="129"/>
      <c r="EL398" s="129"/>
      <c r="EV398" s="129"/>
      <c r="FF398" s="129"/>
      <c r="FP398" s="129"/>
      <c r="FZ398" s="129"/>
      <c r="GJ398" s="129"/>
      <c r="GT398" s="129"/>
      <c r="HD398" s="129"/>
      <c r="HN398" s="129"/>
      <c r="HX398" s="129"/>
      <c r="IH398" s="129"/>
      <c r="IR398" s="129"/>
      <c r="JB398" s="129"/>
      <c r="JL398" s="129"/>
      <c r="JV398" s="129"/>
      <c r="KF398" s="129"/>
      <c r="KP398" s="129"/>
      <c r="KZ398" s="129"/>
      <c r="LJ398" s="129"/>
      <c r="LT398" s="129"/>
    </row>
    <row xmlns:x14ac="http://schemas.microsoft.com/office/spreadsheetml/2009/9/ac" r="399" s="3" customFormat="true" x14ac:dyDescent="0.25">
      <c r="A399" s="415"/>
      <c r="B399" s="129"/>
      <c r="L399" s="129"/>
      <c r="V399" s="129"/>
      <c r="AF399" s="129"/>
      <c r="AP399" s="129"/>
      <c r="AZ399" s="129"/>
      <c r="BJ399" s="129"/>
      <c r="BT399" s="129"/>
      <c r="CD399" s="129"/>
      <c r="CN399" s="129"/>
      <c r="CX399" s="129"/>
      <c r="DH399" s="129"/>
      <c r="DR399" s="129"/>
      <c r="DS399" s="129"/>
      <c r="EB399" s="129"/>
      <c r="EL399" s="129"/>
      <c r="EV399" s="129"/>
      <c r="FF399" s="129"/>
      <c r="FP399" s="129"/>
      <c r="FZ399" s="129"/>
      <c r="GJ399" s="129"/>
      <c r="GT399" s="129"/>
      <c r="HD399" s="129"/>
      <c r="HN399" s="129"/>
      <c r="HX399" s="129"/>
      <c r="IH399" s="129"/>
      <c r="IR399" s="129"/>
      <c r="JB399" s="129"/>
      <c r="JL399" s="129"/>
      <c r="JV399" s="129"/>
      <c r="KF399" s="129"/>
      <c r="KP399" s="129"/>
      <c r="KZ399" s="129"/>
      <c r="LJ399" s="129"/>
      <c r="LT399" s="129"/>
    </row>
    <row xmlns:x14ac="http://schemas.microsoft.com/office/spreadsheetml/2009/9/ac" r="400" s="3" customFormat="true" x14ac:dyDescent="0.25">
      <c r="A400" s="415"/>
      <c r="B400" s="129"/>
      <c r="L400" s="129"/>
      <c r="V400" s="129"/>
      <c r="AF400" s="129"/>
      <c r="AP400" s="129"/>
      <c r="AZ400" s="129"/>
      <c r="BJ400" s="129"/>
      <c r="BT400" s="129"/>
      <c r="CD400" s="129"/>
      <c r="CN400" s="129"/>
      <c r="CX400" s="129"/>
      <c r="DH400" s="129"/>
      <c r="DR400" s="129"/>
      <c r="DS400" s="129"/>
      <c r="EB400" s="129"/>
      <c r="EL400" s="129"/>
      <c r="EV400" s="129"/>
      <c r="FF400" s="129"/>
      <c r="FP400" s="129"/>
      <c r="FZ400" s="129"/>
      <c r="GJ400" s="129"/>
      <c r="GT400" s="129"/>
      <c r="HD400" s="129"/>
      <c r="HN400" s="129"/>
      <c r="HX400" s="129"/>
      <c r="IH400" s="129"/>
      <c r="IR400" s="129"/>
      <c r="JB400" s="129"/>
      <c r="JL400" s="129"/>
      <c r="JV400" s="129"/>
      <c r="KF400" s="129"/>
      <c r="KP400" s="129"/>
      <c r="KZ400" s="129"/>
      <c r="LJ400" s="129"/>
      <c r="LT400" s="129"/>
    </row>
    <row xmlns:x14ac="http://schemas.microsoft.com/office/spreadsheetml/2009/9/ac" r="401" s="3" customFormat="true" x14ac:dyDescent="0.25">
      <c r="A401" s="415"/>
      <c r="B401" s="129"/>
      <c r="L401" s="129"/>
      <c r="V401" s="129"/>
      <c r="AF401" s="129"/>
      <c r="AP401" s="129"/>
      <c r="AZ401" s="129"/>
      <c r="BJ401" s="129"/>
      <c r="BT401" s="129"/>
      <c r="CD401" s="129"/>
      <c r="CN401" s="129"/>
      <c r="CX401" s="129"/>
      <c r="DH401" s="129"/>
      <c r="DR401" s="129"/>
      <c r="DS401" s="129"/>
      <c r="EB401" s="129"/>
      <c r="EL401" s="129"/>
      <c r="EV401" s="129"/>
      <c r="FF401" s="129"/>
      <c r="FP401" s="129"/>
      <c r="FZ401" s="129"/>
      <c r="GJ401" s="129"/>
      <c r="GT401" s="129"/>
      <c r="HD401" s="129"/>
      <c r="HN401" s="129"/>
      <c r="HX401" s="129"/>
      <c r="IH401" s="129"/>
      <c r="IR401" s="129"/>
      <c r="JB401" s="129"/>
      <c r="JL401" s="129"/>
      <c r="JV401" s="129"/>
      <c r="KF401" s="129"/>
      <c r="KP401" s="129"/>
      <c r="KZ401" s="129"/>
      <c r="LJ401" s="129"/>
      <c r="LT401" s="129"/>
    </row>
    <row xmlns:x14ac="http://schemas.microsoft.com/office/spreadsheetml/2009/9/ac" r="402" s="3" customFormat="true" x14ac:dyDescent="0.25">
      <c r="A402" s="415"/>
      <c r="B402" s="129"/>
      <c r="L402" s="129"/>
      <c r="V402" s="129"/>
      <c r="AF402" s="129"/>
      <c r="AP402" s="129"/>
      <c r="AZ402" s="129"/>
      <c r="BJ402" s="129"/>
      <c r="BT402" s="129"/>
      <c r="CD402" s="129"/>
      <c r="CN402" s="129"/>
      <c r="CX402" s="129"/>
      <c r="DH402" s="129"/>
      <c r="DR402" s="129"/>
      <c r="DS402" s="129"/>
      <c r="EB402" s="129"/>
      <c r="EL402" s="129"/>
      <c r="EV402" s="129"/>
      <c r="FF402" s="129"/>
      <c r="FP402" s="129"/>
      <c r="FZ402" s="129"/>
      <c r="GJ402" s="129"/>
      <c r="GT402" s="129"/>
      <c r="HD402" s="129"/>
      <c r="HN402" s="129"/>
      <c r="HX402" s="129"/>
      <c r="IH402" s="129"/>
      <c r="IR402" s="129"/>
      <c r="JB402" s="129"/>
      <c r="JL402" s="129"/>
      <c r="JV402" s="129"/>
      <c r="KF402" s="129"/>
      <c r="KP402" s="129"/>
      <c r="KZ402" s="129"/>
      <c r="LJ402" s="129"/>
      <c r="LT402" s="129"/>
    </row>
    <row xmlns:x14ac="http://schemas.microsoft.com/office/spreadsheetml/2009/9/ac" r="403" s="3" customFormat="true" x14ac:dyDescent="0.25">
      <c r="A403" s="415"/>
      <c r="B403" s="129"/>
      <c r="L403" s="129"/>
      <c r="V403" s="129"/>
      <c r="AF403" s="129"/>
      <c r="AP403" s="129"/>
      <c r="AZ403" s="129"/>
      <c r="BJ403" s="129"/>
      <c r="BT403" s="129"/>
      <c r="CD403" s="129"/>
      <c r="CN403" s="129"/>
      <c r="CX403" s="129"/>
      <c r="DH403" s="129"/>
      <c r="DR403" s="129"/>
      <c r="DS403" s="129"/>
      <c r="EB403" s="129"/>
      <c r="EL403" s="129"/>
      <c r="EV403" s="129"/>
      <c r="FF403" s="129"/>
      <c r="FP403" s="129"/>
      <c r="FZ403" s="129"/>
      <c r="GJ403" s="129"/>
      <c r="GT403" s="129"/>
      <c r="HD403" s="129"/>
      <c r="HN403" s="129"/>
      <c r="HX403" s="129"/>
      <c r="IH403" s="129"/>
      <c r="IR403" s="129"/>
      <c r="JB403" s="129"/>
      <c r="JL403" s="129"/>
      <c r="JV403" s="129"/>
      <c r="KF403" s="129"/>
      <c r="KP403" s="129"/>
      <c r="KZ403" s="129"/>
      <c r="LJ403" s="129"/>
      <c r="LT403" s="129"/>
    </row>
    <row xmlns:x14ac="http://schemas.microsoft.com/office/spreadsheetml/2009/9/ac" r="404" s="3" customFormat="true" x14ac:dyDescent="0.25">
      <c r="A404" s="415"/>
      <c r="B404" s="129"/>
      <c r="L404" s="129"/>
      <c r="V404" s="129"/>
      <c r="AF404" s="129"/>
      <c r="AP404" s="129"/>
      <c r="AZ404" s="129"/>
      <c r="BJ404" s="129"/>
      <c r="BT404" s="129"/>
      <c r="CD404" s="129"/>
      <c r="CN404" s="129"/>
      <c r="CX404" s="129"/>
      <c r="DH404" s="129"/>
      <c r="DR404" s="129"/>
      <c r="DS404" s="129"/>
      <c r="EB404" s="129"/>
      <c r="EL404" s="129"/>
      <c r="EV404" s="129"/>
      <c r="FF404" s="129"/>
      <c r="FP404" s="129"/>
      <c r="FZ404" s="129"/>
      <c r="GJ404" s="129"/>
      <c r="GT404" s="129"/>
      <c r="HD404" s="129"/>
      <c r="HN404" s="129"/>
      <c r="HX404" s="129"/>
      <c r="IH404" s="129"/>
      <c r="IR404" s="129"/>
      <c r="JB404" s="129"/>
      <c r="JL404" s="129"/>
      <c r="JV404" s="129"/>
      <c r="KF404" s="129"/>
      <c r="KP404" s="129"/>
      <c r="KZ404" s="129"/>
      <c r="LJ404" s="129"/>
      <c r="LT404" s="129"/>
    </row>
    <row xmlns:x14ac="http://schemas.microsoft.com/office/spreadsheetml/2009/9/ac" r="405" s="3" customFormat="true" x14ac:dyDescent="0.25">
      <c r="A405" s="415"/>
      <c r="B405" s="129"/>
      <c r="L405" s="129"/>
      <c r="V405" s="129"/>
      <c r="AF405" s="129"/>
      <c r="AP405" s="129"/>
      <c r="AZ405" s="129"/>
      <c r="BJ405" s="129"/>
      <c r="BT405" s="129"/>
      <c r="CD405" s="129"/>
      <c r="CN405" s="129"/>
      <c r="CX405" s="129"/>
      <c r="DH405" s="129"/>
      <c r="DR405" s="129"/>
      <c r="DS405" s="129"/>
      <c r="EB405" s="129"/>
      <c r="EL405" s="129"/>
      <c r="EV405" s="129"/>
      <c r="FF405" s="129"/>
      <c r="FP405" s="129"/>
      <c r="FZ405" s="129"/>
      <c r="GJ405" s="129"/>
      <c r="GT405" s="129"/>
      <c r="HD405" s="129"/>
      <c r="HN405" s="129"/>
      <c r="HX405" s="129"/>
      <c r="IH405" s="129"/>
      <c r="IR405" s="129"/>
      <c r="JB405" s="129"/>
      <c r="JL405" s="129"/>
      <c r="JV405" s="129"/>
      <c r="KF405" s="129"/>
      <c r="KP405" s="129"/>
      <c r="KZ405" s="129"/>
      <c r="LJ405" s="129"/>
      <c r="LT405" s="129"/>
    </row>
    <row xmlns:x14ac="http://schemas.microsoft.com/office/spreadsheetml/2009/9/ac" r="406" s="3" customFormat="true" x14ac:dyDescent="0.25">
      <c r="A406" s="415"/>
      <c r="B406" s="129"/>
      <c r="L406" s="129"/>
      <c r="V406" s="129"/>
      <c r="AF406" s="129"/>
      <c r="AP406" s="129"/>
      <c r="AZ406" s="129"/>
      <c r="BJ406" s="129"/>
      <c r="BT406" s="129"/>
      <c r="CD406" s="129"/>
      <c r="CN406" s="129"/>
      <c r="CX406" s="129"/>
      <c r="DH406" s="129"/>
      <c r="DR406" s="129"/>
      <c r="DS406" s="129"/>
      <c r="EB406" s="129"/>
      <c r="EL406" s="129"/>
      <c r="EV406" s="129"/>
      <c r="FF406" s="129"/>
      <c r="FP406" s="129"/>
      <c r="FZ406" s="129"/>
      <c r="GJ406" s="129"/>
      <c r="GT406" s="129"/>
      <c r="HD406" s="129"/>
      <c r="HN406" s="129"/>
      <c r="HX406" s="129"/>
      <c r="IH406" s="129"/>
      <c r="IR406" s="129"/>
      <c r="JB406" s="129"/>
      <c r="JL406" s="129"/>
      <c r="JV406" s="129"/>
      <c r="KF406" s="129"/>
      <c r="KP406" s="129"/>
      <c r="KZ406" s="129"/>
      <c r="LJ406" s="129"/>
      <c r="LT406" s="129"/>
    </row>
    <row xmlns:x14ac="http://schemas.microsoft.com/office/spreadsheetml/2009/9/ac" r="407" s="3" customFormat="true" x14ac:dyDescent="0.25">
      <c r="A407" s="415"/>
      <c r="B407" s="129"/>
      <c r="L407" s="129"/>
      <c r="V407" s="129"/>
      <c r="AF407" s="129"/>
      <c r="AP407" s="129"/>
      <c r="AZ407" s="129"/>
      <c r="BJ407" s="129"/>
      <c r="BT407" s="129"/>
      <c r="CD407" s="129"/>
      <c r="CN407" s="129"/>
      <c r="CX407" s="129"/>
      <c r="DH407" s="129"/>
      <c r="DR407" s="129"/>
      <c r="DS407" s="129"/>
      <c r="EB407" s="129"/>
      <c r="EL407" s="129"/>
      <c r="EV407" s="129"/>
      <c r="FF407" s="129"/>
      <c r="FP407" s="129"/>
      <c r="FZ407" s="129"/>
      <c r="GJ407" s="129"/>
      <c r="GT407" s="129"/>
      <c r="HD407" s="129"/>
      <c r="HN407" s="129"/>
      <c r="HX407" s="129"/>
      <c r="IH407" s="129"/>
      <c r="IR407" s="129"/>
      <c r="JB407" s="129"/>
      <c r="JL407" s="129"/>
      <c r="JV407" s="129"/>
      <c r="KF407" s="129"/>
      <c r="KP407" s="129"/>
      <c r="KZ407" s="129"/>
      <c r="LJ407" s="129"/>
      <c r="LT407" s="129"/>
    </row>
    <row xmlns:x14ac="http://schemas.microsoft.com/office/spreadsheetml/2009/9/ac" r="408" s="3" customFormat="true" x14ac:dyDescent="0.25">
      <c r="A408" s="415"/>
      <c r="B408" s="129"/>
      <c r="L408" s="129"/>
      <c r="V408" s="129"/>
      <c r="AF408" s="129"/>
      <c r="AP408" s="129"/>
      <c r="AZ408" s="129"/>
      <c r="BJ408" s="129"/>
      <c r="BT408" s="129"/>
      <c r="CD408" s="129"/>
      <c r="CN408" s="129"/>
      <c r="CX408" s="129"/>
      <c r="DH408" s="129"/>
      <c r="DR408" s="129"/>
      <c r="DS408" s="129"/>
      <c r="EB408" s="129"/>
      <c r="EL408" s="129"/>
      <c r="EV408" s="129"/>
      <c r="FF408" s="129"/>
      <c r="FP408" s="129"/>
      <c r="FZ408" s="129"/>
      <c r="GJ408" s="129"/>
      <c r="GT408" s="129"/>
      <c r="HD408" s="129"/>
      <c r="HN408" s="129"/>
      <c r="HX408" s="129"/>
      <c r="IH408" s="129"/>
      <c r="IR408" s="129"/>
      <c r="JB408" s="129"/>
      <c r="JL408" s="129"/>
      <c r="JV408" s="129"/>
      <c r="KF408" s="129"/>
      <c r="KP408" s="129"/>
      <c r="KZ408" s="129"/>
      <c r="LJ408" s="129"/>
      <c r="LT408" s="129"/>
    </row>
    <row xmlns:x14ac="http://schemas.microsoft.com/office/spreadsheetml/2009/9/ac" r="409" s="3" customFormat="true" x14ac:dyDescent="0.25">
      <c r="A409" s="415"/>
      <c r="B409" s="129"/>
      <c r="L409" s="129"/>
      <c r="V409" s="129"/>
      <c r="AF409" s="129"/>
      <c r="AP409" s="129"/>
      <c r="AZ409" s="129"/>
      <c r="BJ409" s="129"/>
      <c r="BT409" s="129"/>
      <c r="CD409" s="129"/>
      <c r="CN409" s="129"/>
      <c r="CX409" s="129"/>
      <c r="DH409" s="129"/>
      <c r="DR409" s="129"/>
      <c r="DS409" s="129"/>
      <c r="EB409" s="129"/>
      <c r="EL409" s="129"/>
      <c r="EV409" s="129"/>
      <c r="FF409" s="129"/>
      <c r="FP409" s="129"/>
      <c r="FZ409" s="129"/>
      <c r="GJ409" s="129"/>
      <c r="GT409" s="129"/>
      <c r="HD409" s="129"/>
      <c r="HN409" s="129"/>
      <c r="HX409" s="129"/>
      <c r="IH409" s="129"/>
      <c r="IR409" s="129"/>
      <c r="JB409" s="129"/>
      <c r="JL409" s="129"/>
      <c r="JV409" s="129"/>
      <c r="KF409" s="129"/>
      <c r="KP409" s="129"/>
      <c r="KZ409" s="129"/>
      <c r="LJ409" s="129"/>
      <c r="LT409" s="129"/>
    </row>
    <row xmlns:x14ac="http://schemas.microsoft.com/office/spreadsheetml/2009/9/ac" r="410" s="3" customFormat="true" x14ac:dyDescent="0.25">
      <c r="A410" s="415"/>
      <c r="B410" s="129"/>
      <c r="L410" s="129"/>
      <c r="V410" s="129"/>
      <c r="AF410" s="129"/>
      <c r="AP410" s="129"/>
      <c r="AZ410" s="129"/>
      <c r="BJ410" s="129"/>
      <c r="BT410" s="129"/>
      <c r="CD410" s="129"/>
      <c r="CN410" s="129"/>
      <c r="CX410" s="129"/>
      <c r="DH410" s="129"/>
      <c r="DR410" s="129"/>
      <c r="DS410" s="129"/>
      <c r="EB410" s="129"/>
      <c r="EL410" s="129"/>
      <c r="EV410" s="129"/>
      <c r="FF410" s="129"/>
      <c r="FP410" s="129"/>
      <c r="FZ410" s="129"/>
      <c r="GJ410" s="129"/>
      <c r="GT410" s="129"/>
      <c r="HD410" s="129"/>
      <c r="HN410" s="129"/>
      <c r="HX410" s="129"/>
      <c r="IH410" s="129"/>
      <c r="IR410" s="129"/>
      <c r="JB410" s="129"/>
      <c r="JL410" s="129"/>
      <c r="JV410" s="129"/>
      <c r="KF410" s="129"/>
      <c r="KP410" s="129"/>
      <c r="KZ410" s="129"/>
      <c r="LJ410" s="129"/>
      <c r="LT410" s="129"/>
    </row>
    <row xmlns:x14ac="http://schemas.microsoft.com/office/spreadsheetml/2009/9/ac" r="411" s="3" customFormat="true" x14ac:dyDescent="0.25">
      <c r="A411" s="415"/>
      <c r="B411" s="129"/>
      <c r="L411" s="129"/>
      <c r="V411" s="129"/>
      <c r="AF411" s="129"/>
      <c r="AP411" s="129"/>
      <c r="AZ411" s="129"/>
      <c r="BJ411" s="129"/>
      <c r="BT411" s="129"/>
      <c r="CD411" s="129"/>
      <c r="CN411" s="129"/>
      <c r="CX411" s="129"/>
      <c r="DH411" s="129"/>
      <c r="DR411" s="129"/>
      <c r="DS411" s="129"/>
      <c r="EB411" s="129"/>
      <c r="EL411" s="129"/>
      <c r="EV411" s="129"/>
      <c r="FF411" s="129"/>
      <c r="FP411" s="129"/>
      <c r="FZ411" s="129"/>
      <c r="GJ411" s="129"/>
      <c r="GT411" s="129"/>
      <c r="HD411" s="129"/>
      <c r="HN411" s="129"/>
      <c r="HX411" s="129"/>
      <c r="IH411" s="129"/>
      <c r="IR411" s="129"/>
      <c r="JB411" s="129"/>
      <c r="JL411" s="129"/>
      <c r="JV411" s="129"/>
      <c r="KF411" s="129"/>
      <c r="KP411" s="129"/>
      <c r="KZ411" s="129"/>
      <c r="LJ411" s="129"/>
      <c r="LT411" s="129"/>
    </row>
    <row xmlns:x14ac="http://schemas.microsoft.com/office/spreadsheetml/2009/9/ac" r="412" s="3" customFormat="true" x14ac:dyDescent="0.25">
      <c r="A412" s="415"/>
      <c r="B412" s="129"/>
      <c r="L412" s="129"/>
      <c r="V412" s="129"/>
      <c r="AF412" s="129"/>
      <c r="AP412" s="129"/>
      <c r="AZ412" s="129"/>
      <c r="BJ412" s="129"/>
      <c r="BT412" s="129"/>
      <c r="CD412" s="129"/>
      <c r="CN412" s="129"/>
      <c r="CX412" s="129"/>
      <c r="DH412" s="129"/>
      <c r="DR412" s="129"/>
      <c r="DS412" s="129"/>
      <c r="EB412" s="129"/>
      <c r="EL412" s="129"/>
      <c r="EV412" s="129"/>
      <c r="FF412" s="129"/>
      <c r="FP412" s="129"/>
      <c r="FZ412" s="129"/>
      <c r="GJ412" s="129"/>
      <c r="GT412" s="129"/>
      <c r="HD412" s="129"/>
      <c r="HN412" s="129"/>
      <c r="HX412" s="129"/>
      <c r="IH412" s="129"/>
      <c r="IR412" s="129"/>
      <c r="JB412" s="129"/>
      <c r="JL412" s="129"/>
      <c r="JV412" s="129"/>
      <c r="KF412" s="129"/>
      <c r="KP412" s="129"/>
      <c r="KZ412" s="129"/>
      <c r="LJ412" s="129"/>
      <c r="LT412" s="129"/>
    </row>
    <row xmlns:x14ac="http://schemas.microsoft.com/office/spreadsheetml/2009/9/ac" r="413" s="3" customFormat="true" x14ac:dyDescent="0.25">
      <c r="A413" s="415"/>
      <c r="B413" s="129"/>
      <c r="L413" s="129"/>
      <c r="V413" s="129"/>
      <c r="AF413" s="129"/>
      <c r="AP413" s="129"/>
      <c r="AZ413" s="129"/>
      <c r="BJ413" s="129"/>
      <c r="BT413" s="129"/>
      <c r="CD413" s="129"/>
      <c r="CN413" s="129"/>
      <c r="CX413" s="129"/>
      <c r="DH413" s="129"/>
      <c r="DR413" s="129"/>
      <c r="DS413" s="129"/>
      <c r="EB413" s="129"/>
      <c r="EL413" s="129"/>
      <c r="EV413" s="129"/>
      <c r="FF413" s="129"/>
      <c r="FP413" s="129"/>
      <c r="FZ413" s="129"/>
      <c r="GJ413" s="129"/>
      <c r="GT413" s="129"/>
      <c r="HD413" s="129"/>
      <c r="HN413" s="129"/>
      <c r="HX413" s="129"/>
      <c r="IH413" s="129"/>
      <c r="IR413" s="129"/>
      <c r="JB413" s="129"/>
      <c r="JL413" s="129"/>
      <c r="JV413" s="129"/>
      <c r="KF413" s="129"/>
      <c r="KP413" s="129"/>
      <c r="KZ413" s="129"/>
      <c r="LJ413" s="129"/>
      <c r="LT413" s="129"/>
    </row>
    <row xmlns:x14ac="http://schemas.microsoft.com/office/spreadsheetml/2009/9/ac" r="414" s="3" customFormat="true" x14ac:dyDescent="0.25">
      <c r="A414" s="415"/>
      <c r="B414" s="129"/>
      <c r="L414" s="129"/>
      <c r="V414" s="129"/>
      <c r="AF414" s="129"/>
      <c r="AP414" s="129"/>
      <c r="AZ414" s="129"/>
      <c r="BJ414" s="129"/>
      <c r="BT414" s="129"/>
      <c r="CD414" s="129"/>
      <c r="CN414" s="129"/>
      <c r="CX414" s="129"/>
      <c r="DH414" s="129"/>
      <c r="DR414" s="129"/>
      <c r="DS414" s="129"/>
      <c r="EB414" s="129"/>
      <c r="EL414" s="129"/>
      <c r="EV414" s="129"/>
      <c r="FF414" s="129"/>
      <c r="FP414" s="129"/>
      <c r="FZ414" s="129"/>
      <c r="GJ414" s="129"/>
      <c r="GT414" s="129"/>
      <c r="HD414" s="129"/>
      <c r="HN414" s="129"/>
      <c r="HX414" s="129"/>
      <c r="IH414" s="129"/>
      <c r="IR414" s="129"/>
      <c r="JB414" s="129"/>
      <c r="JL414" s="129"/>
      <c r="JV414" s="129"/>
      <c r="KF414" s="129"/>
      <c r="KP414" s="129"/>
      <c r="KZ414" s="129"/>
      <c r="LJ414" s="129"/>
      <c r="LT414" s="129"/>
    </row>
    <row xmlns:x14ac="http://schemas.microsoft.com/office/spreadsheetml/2009/9/ac" r="415" s="3" customFormat="true" x14ac:dyDescent="0.25">
      <c r="A415" s="415"/>
      <c r="B415" s="129"/>
      <c r="L415" s="129"/>
      <c r="V415" s="129"/>
      <c r="AF415" s="129"/>
      <c r="AP415" s="129"/>
      <c r="AZ415" s="129"/>
      <c r="BJ415" s="129"/>
      <c r="BT415" s="129"/>
      <c r="CD415" s="129"/>
      <c r="CN415" s="129"/>
      <c r="CX415" s="129"/>
      <c r="DH415" s="129"/>
      <c r="DR415" s="129"/>
      <c r="DS415" s="129"/>
      <c r="EB415" s="129"/>
      <c r="EL415" s="129"/>
      <c r="EV415" s="129"/>
      <c r="FF415" s="129"/>
      <c r="FP415" s="129"/>
      <c r="FZ415" s="129"/>
      <c r="GJ415" s="129"/>
      <c r="GT415" s="129"/>
      <c r="HD415" s="129"/>
      <c r="HN415" s="129"/>
      <c r="HX415" s="129"/>
      <c r="IH415" s="129"/>
      <c r="IR415" s="129"/>
      <c r="JB415" s="129"/>
      <c r="JL415" s="129"/>
      <c r="JV415" s="129"/>
      <c r="KF415" s="129"/>
      <c r="KP415" s="129"/>
      <c r="KZ415" s="129"/>
      <c r="LJ415" s="129"/>
      <c r="LT415" s="129"/>
    </row>
    <row xmlns:x14ac="http://schemas.microsoft.com/office/spreadsheetml/2009/9/ac" r="416" s="3" customFormat="true" x14ac:dyDescent="0.25">
      <c r="A416" s="415"/>
      <c r="B416" s="129"/>
      <c r="L416" s="129"/>
      <c r="V416" s="129"/>
      <c r="AF416" s="129"/>
      <c r="AP416" s="129"/>
      <c r="AZ416" s="129"/>
      <c r="BJ416" s="129"/>
      <c r="BT416" s="129"/>
      <c r="CD416" s="129"/>
      <c r="CN416" s="129"/>
      <c r="CX416" s="129"/>
      <c r="DH416" s="129"/>
      <c r="DR416" s="129"/>
      <c r="DS416" s="129"/>
      <c r="EB416" s="129"/>
      <c r="EL416" s="129"/>
      <c r="EV416" s="129"/>
      <c r="FF416" s="129"/>
      <c r="FP416" s="129"/>
      <c r="FZ416" s="129"/>
      <c r="GJ416" s="129"/>
      <c r="GT416" s="129"/>
      <c r="HD416" s="129"/>
      <c r="HN416" s="129"/>
      <c r="HX416" s="129"/>
      <c r="IH416" s="129"/>
      <c r="IR416" s="129"/>
      <c r="JB416" s="129"/>
      <c r="JL416" s="129"/>
      <c r="JV416" s="129"/>
      <c r="KF416" s="129"/>
      <c r="KP416" s="129"/>
      <c r="KZ416" s="129"/>
      <c r="LJ416" s="129"/>
      <c r="LT416" s="129"/>
    </row>
    <row xmlns:x14ac="http://schemas.microsoft.com/office/spreadsheetml/2009/9/ac" r="417" s="3" customFormat="true" x14ac:dyDescent="0.25">
      <c r="A417" s="415"/>
      <c r="B417" s="129"/>
      <c r="L417" s="129"/>
      <c r="V417" s="129"/>
      <c r="AF417" s="129"/>
      <c r="AP417" s="129"/>
      <c r="AZ417" s="129"/>
      <c r="BJ417" s="129"/>
      <c r="BT417" s="129"/>
      <c r="CD417" s="129"/>
      <c r="CN417" s="129"/>
      <c r="CX417" s="129"/>
      <c r="DH417" s="129"/>
      <c r="DR417" s="129"/>
      <c r="DS417" s="129"/>
      <c r="EB417" s="129"/>
      <c r="EL417" s="129"/>
      <c r="EV417" s="129"/>
      <c r="FF417" s="129"/>
      <c r="FP417" s="129"/>
      <c r="FZ417" s="129"/>
      <c r="GJ417" s="129"/>
      <c r="GT417" s="129"/>
      <c r="HD417" s="129"/>
      <c r="HN417" s="129"/>
      <c r="HX417" s="129"/>
      <c r="IH417" s="129"/>
      <c r="IR417" s="129"/>
      <c r="JB417" s="129"/>
      <c r="JL417" s="129"/>
      <c r="JV417" s="129"/>
      <c r="KF417" s="129"/>
      <c r="KP417" s="129"/>
      <c r="KZ417" s="129"/>
      <c r="LJ417" s="129"/>
      <c r="LT417" s="129"/>
    </row>
    <row xmlns:x14ac="http://schemas.microsoft.com/office/spreadsheetml/2009/9/ac" r="418" s="3" customFormat="true" x14ac:dyDescent="0.25">
      <c r="A418" s="415"/>
      <c r="B418" s="129"/>
      <c r="L418" s="129"/>
      <c r="V418" s="129"/>
      <c r="AF418" s="129"/>
      <c r="AP418" s="129"/>
      <c r="AZ418" s="129"/>
      <c r="BJ418" s="129"/>
      <c r="BT418" s="129"/>
      <c r="CD418" s="129"/>
      <c r="CN418" s="129"/>
      <c r="CX418" s="129"/>
      <c r="DH418" s="129"/>
      <c r="DR418" s="129"/>
      <c r="DS418" s="129"/>
      <c r="EB418" s="129"/>
      <c r="EL418" s="129"/>
      <c r="EV418" s="129"/>
      <c r="FF418" s="129"/>
      <c r="FP418" s="129"/>
      <c r="FZ418" s="129"/>
      <c r="GJ418" s="129"/>
      <c r="GT418" s="129"/>
      <c r="HD418" s="129"/>
      <c r="HN418" s="129"/>
      <c r="HX418" s="129"/>
      <c r="IH418" s="129"/>
      <c r="IR418" s="129"/>
      <c r="JB418" s="129"/>
      <c r="JL418" s="129"/>
      <c r="JV418" s="129"/>
      <c r="KF418" s="129"/>
      <c r="KP418" s="129"/>
      <c r="KZ418" s="129"/>
      <c r="LJ418" s="129"/>
      <c r="LT418" s="129"/>
    </row>
    <row xmlns:x14ac="http://schemas.microsoft.com/office/spreadsheetml/2009/9/ac" r="419" s="3" customFormat="true" x14ac:dyDescent="0.25">
      <c r="A419" s="415"/>
      <c r="B419" s="129"/>
      <c r="L419" s="129"/>
      <c r="V419" s="129"/>
      <c r="AF419" s="129"/>
      <c r="AP419" s="129"/>
      <c r="AZ419" s="129"/>
      <c r="BJ419" s="129"/>
      <c r="BT419" s="129"/>
      <c r="CD419" s="129"/>
      <c r="CN419" s="129"/>
      <c r="CX419" s="129"/>
      <c r="DH419" s="129"/>
      <c r="DR419" s="129"/>
      <c r="DS419" s="129"/>
      <c r="EB419" s="129"/>
      <c r="EL419" s="129"/>
      <c r="EV419" s="129"/>
      <c r="FF419" s="129"/>
      <c r="FP419" s="129"/>
      <c r="FZ419" s="129"/>
      <c r="GJ419" s="129"/>
      <c r="GT419" s="129"/>
      <c r="HD419" s="129"/>
      <c r="HN419" s="129"/>
      <c r="HX419" s="129"/>
      <c r="IH419" s="129"/>
      <c r="IR419" s="129"/>
      <c r="JB419" s="129"/>
      <c r="JL419" s="129"/>
      <c r="JV419" s="129"/>
      <c r="KF419" s="129"/>
      <c r="KP419" s="129"/>
      <c r="KZ419" s="129"/>
      <c r="LJ419" s="129"/>
      <c r="LT419" s="129"/>
    </row>
    <row xmlns:x14ac="http://schemas.microsoft.com/office/spreadsheetml/2009/9/ac" r="420" s="3" customFormat="true" x14ac:dyDescent="0.25">
      <c r="A420" s="415"/>
      <c r="B420" s="129"/>
      <c r="L420" s="129"/>
      <c r="V420" s="129"/>
      <c r="AF420" s="129"/>
      <c r="AP420" s="129"/>
      <c r="AZ420" s="129"/>
      <c r="BJ420" s="129"/>
      <c r="BT420" s="129"/>
      <c r="CD420" s="129"/>
      <c r="CN420" s="129"/>
      <c r="CX420" s="129"/>
      <c r="DH420" s="129"/>
      <c r="DR420" s="129"/>
      <c r="DS420" s="129"/>
      <c r="EB420" s="129"/>
      <c r="EL420" s="129"/>
      <c r="EV420" s="129"/>
      <c r="FF420" s="129"/>
      <c r="FP420" s="129"/>
      <c r="FZ420" s="129"/>
      <c r="GJ420" s="129"/>
      <c r="GT420" s="129"/>
      <c r="HD420" s="129"/>
      <c r="HN420" s="129"/>
      <c r="HX420" s="129"/>
      <c r="IH420" s="129"/>
      <c r="IR420" s="129"/>
      <c r="JB420" s="129"/>
      <c r="JL420" s="129"/>
      <c r="JV420" s="129"/>
      <c r="KF420" s="129"/>
      <c r="KP420" s="129"/>
      <c r="KZ420" s="129"/>
      <c r="LJ420" s="129"/>
      <c r="LT420" s="129"/>
    </row>
    <row xmlns:x14ac="http://schemas.microsoft.com/office/spreadsheetml/2009/9/ac" r="421" s="3" customFormat="true" x14ac:dyDescent="0.25">
      <c r="A421" s="415"/>
      <c r="B421" s="129"/>
      <c r="L421" s="129"/>
      <c r="V421" s="129"/>
      <c r="AF421" s="129"/>
      <c r="AP421" s="129"/>
      <c r="AZ421" s="129"/>
      <c r="BJ421" s="129"/>
      <c r="BT421" s="129"/>
      <c r="CD421" s="129"/>
      <c r="CN421" s="129"/>
      <c r="CX421" s="129"/>
      <c r="DH421" s="129"/>
      <c r="DR421" s="129"/>
      <c r="DS421" s="129"/>
      <c r="EB421" s="129"/>
      <c r="EL421" s="129"/>
      <c r="EV421" s="129"/>
      <c r="FF421" s="129"/>
      <c r="FP421" s="129"/>
      <c r="FZ421" s="129"/>
      <c r="GJ421" s="129"/>
      <c r="GT421" s="129"/>
      <c r="HD421" s="129"/>
      <c r="HN421" s="129"/>
      <c r="HX421" s="129"/>
      <c r="IH421" s="129"/>
      <c r="IR421" s="129"/>
      <c r="JB421" s="129"/>
      <c r="JL421" s="129"/>
      <c r="JV421" s="129"/>
      <c r="KF421" s="129"/>
      <c r="KP421" s="129"/>
      <c r="KZ421" s="129"/>
      <c r="LJ421" s="129"/>
      <c r="LT421" s="129"/>
    </row>
    <row xmlns:x14ac="http://schemas.microsoft.com/office/spreadsheetml/2009/9/ac" r="422" s="3" customFormat="true" x14ac:dyDescent="0.25">
      <c r="A422" s="415"/>
      <c r="B422" s="129"/>
      <c r="L422" s="129"/>
      <c r="V422" s="129"/>
      <c r="AF422" s="129"/>
      <c r="AP422" s="129"/>
      <c r="AZ422" s="129"/>
      <c r="BJ422" s="129"/>
      <c r="BT422" s="129"/>
      <c r="CD422" s="129"/>
      <c r="CN422" s="129"/>
      <c r="CX422" s="129"/>
      <c r="DH422" s="129"/>
      <c r="DR422" s="129"/>
      <c r="DS422" s="129"/>
      <c r="EB422" s="129"/>
      <c r="EL422" s="129"/>
      <c r="EV422" s="129"/>
      <c r="FF422" s="129"/>
      <c r="FP422" s="129"/>
      <c r="FZ422" s="129"/>
      <c r="GJ422" s="129"/>
      <c r="GT422" s="129"/>
      <c r="HD422" s="129"/>
      <c r="HN422" s="129"/>
      <c r="HX422" s="129"/>
      <c r="IH422" s="129"/>
      <c r="IR422" s="129"/>
      <c r="JB422" s="129"/>
      <c r="JL422" s="129"/>
      <c r="JV422" s="129"/>
      <c r="KF422" s="129"/>
      <c r="KP422" s="129"/>
      <c r="KZ422" s="129"/>
      <c r="LJ422" s="129"/>
      <c r="LT422" s="129"/>
    </row>
    <row xmlns:x14ac="http://schemas.microsoft.com/office/spreadsheetml/2009/9/ac" r="423" s="3" customFormat="true" x14ac:dyDescent="0.25">
      <c r="A423" s="415"/>
      <c r="B423" s="129"/>
      <c r="L423" s="129"/>
      <c r="V423" s="129"/>
      <c r="AF423" s="129"/>
      <c r="AP423" s="129"/>
      <c r="AZ423" s="129"/>
      <c r="BJ423" s="129"/>
      <c r="BT423" s="129"/>
      <c r="CD423" s="129"/>
      <c r="CN423" s="129"/>
      <c r="CX423" s="129"/>
      <c r="DH423" s="129"/>
      <c r="DR423" s="129"/>
      <c r="DS423" s="129"/>
      <c r="EB423" s="129"/>
      <c r="EL423" s="129"/>
      <c r="EV423" s="129"/>
      <c r="FF423" s="129"/>
      <c r="FP423" s="129"/>
      <c r="FZ423" s="129"/>
      <c r="GJ423" s="129"/>
      <c r="GT423" s="129"/>
      <c r="HD423" s="129"/>
      <c r="HN423" s="129"/>
      <c r="HX423" s="129"/>
      <c r="IH423" s="129"/>
      <c r="IR423" s="129"/>
      <c r="JB423" s="129"/>
      <c r="JL423" s="129"/>
      <c r="JV423" s="129"/>
      <c r="KF423" s="129"/>
      <c r="KP423" s="129"/>
      <c r="KZ423" s="129"/>
      <c r="LJ423" s="129"/>
      <c r="LT423" s="129"/>
    </row>
    <row xmlns:x14ac="http://schemas.microsoft.com/office/spreadsheetml/2009/9/ac" r="424" s="3" customFormat="true" x14ac:dyDescent="0.25">
      <c r="A424" s="415"/>
      <c r="B424" s="129"/>
      <c r="L424" s="129"/>
      <c r="V424" s="129"/>
      <c r="AF424" s="129"/>
      <c r="AP424" s="129"/>
      <c r="AZ424" s="129"/>
      <c r="BJ424" s="129"/>
      <c r="BT424" s="129"/>
      <c r="CD424" s="129"/>
      <c r="CN424" s="129"/>
      <c r="CX424" s="129"/>
      <c r="DH424" s="129"/>
      <c r="DR424" s="129"/>
      <c r="DS424" s="129"/>
      <c r="EB424" s="129"/>
      <c r="EL424" s="129"/>
      <c r="EV424" s="129"/>
      <c r="FF424" s="129"/>
      <c r="FP424" s="129"/>
      <c r="FZ424" s="129"/>
      <c r="GJ424" s="129"/>
      <c r="GT424" s="129"/>
      <c r="HD424" s="129"/>
      <c r="HN424" s="129"/>
      <c r="HX424" s="129"/>
      <c r="IH424" s="129"/>
      <c r="IR424" s="129"/>
      <c r="JB424" s="129"/>
      <c r="JL424" s="129"/>
      <c r="JV424" s="129"/>
      <c r="KF424" s="129"/>
      <c r="KP424" s="129"/>
      <c r="KZ424" s="129"/>
      <c r="LJ424" s="129"/>
      <c r="LT424" s="129"/>
    </row>
    <row xmlns:x14ac="http://schemas.microsoft.com/office/spreadsheetml/2009/9/ac" r="425" s="3" customFormat="true" x14ac:dyDescent="0.25">
      <c r="A425" s="415"/>
      <c r="B425" s="129"/>
      <c r="L425" s="129"/>
      <c r="V425" s="129"/>
      <c r="AF425" s="129"/>
      <c r="AP425" s="129"/>
      <c r="AZ425" s="129"/>
      <c r="BJ425" s="129"/>
      <c r="BT425" s="129"/>
      <c r="CD425" s="129"/>
      <c r="CN425" s="129"/>
      <c r="CX425" s="129"/>
      <c r="DH425" s="129"/>
      <c r="DR425" s="129"/>
      <c r="DS425" s="129"/>
      <c r="EB425" s="129"/>
      <c r="EL425" s="129"/>
      <c r="EV425" s="129"/>
      <c r="FF425" s="129"/>
      <c r="FP425" s="129"/>
      <c r="FZ425" s="129"/>
      <c r="GJ425" s="129"/>
      <c r="GT425" s="129"/>
      <c r="HD425" s="129"/>
      <c r="HN425" s="129"/>
      <c r="HX425" s="129"/>
      <c r="IH425" s="129"/>
      <c r="IR425" s="129"/>
      <c r="JB425" s="129"/>
      <c r="JL425" s="129"/>
      <c r="JV425" s="129"/>
      <c r="KF425" s="129"/>
      <c r="KP425" s="129"/>
      <c r="KZ425" s="129"/>
      <c r="LJ425" s="129"/>
      <c r="LT425" s="129"/>
    </row>
    <row xmlns:x14ac="http://schemas.microsoft.com/office/spreadsheetml/2009/9/ac" r="426" s="3" customFormat="true" x14ac:dyDescent="0.25">
      <c r="A426" s="415"/>
      <c r="B426" s="129"/>
      <c r="L426" s="129"/>
      <c r="V426" s="129"/>
      <c r="AF426" s="129"/>
      <c r="AP426" s="129"/>
      <c r="AZ426" s="129"/>
      <c r="BJ426" s="129"/>
      <c r="BT426" s="129"/>
      <c r="CD426" s="129"/>
      <c r="CN426" s="129"/>
      <c r="CX426" s="129"/>
      <c r="DH426" s="129"/>
      <c r="DR426" s="129"/>
      <c r="DS426" s="129"/>
      <c r="EB426" s="129"/>
      <c r="EL426" s="129"/>
      <c r="EV426" s="129"/>
      <c r="FF426" s="129"/>
      <c r="FP426" s="129"/>
      <c r="FZ426" s="129"/>
      <c r="GJ426" s="129"/>
      <c r="GT426" s="129"/>
      <c r="HD426" s="129"/>
      <c r="HN426" s="129"/>
      <c r="HX426" s="129"/>
      <c r="IH426" s="129"/>
      <c r="IR426" s="129"/>
      <c r="JB426" s="129"/>
      <c r="JL426" s="129"/>
      <c r="JV426" s="129"/>
      <c r="KF426" s="129"/>
      <c r="KP426" s="129"/>
      <c r="KZ426" s="129"/>
      <c r="LJ426" s="129"/>
      <c r="LT426" s="129"/>
    </row>
    <row xmlns:x14ac="http://schemas.microsoft.com/office/spreadsheetml/2009/9/ac" r="427" s="3" customFormat="true" x14ac:dyDescent="0.25">
      <c r="A427" s="415"/>
      <c r="B427" s="129"/>
      <c r="L427" s="129"/>
      <c r="V427" s="129"/>
      <c r="AF427" s="129"/>
      <c r="AP427" s="129"/>
      <c r="AZ427" s="129"/>
      <c r="BJ427" s="129"/>
      <c r="BT427" s="129"/>
      <c r="CD427" s="129"/>
      <c r="CN427" s="129"/>
      <c r="CX427" s="129"/>
      <c r="DH427" s="129"/>
      <c r="DR427" s="129"/>
      <c r="DS427" s="129"/>
      <c r="EB427" s="129"/>
      <c r="EL427" s="129"/>
      <c r="EV427" s="129"/>
      <c r="FF427" s="129"/>
      <c r="FP427" s="129"/>
      <c r="FZ427" s="129"/>
      <c r="GJ427" s="129"/>
      <c r="GT427" s="129"/>
      <c r="HD427" s="129"/>
      <c r="HN427" s="129"/>
      <c r="HX427" s="129"/>
      <c r="IH427" s="129"/>
      <c r="IR427" s="129"/>
      <c r="JB427" s="129"/>
      <c r="JL427" s="129"/>
      <c r="JV427" s="129"/>
      <c r="KF427" s="129"/>
      <c r="KP427" s="129"/>
      <c r="KZ427" s="129"/>
      <c r="LJ427" s="129"/>
      <c r="LT427" s="129"/>
    </row>
    <row xmlns:x14ac="http://schemas.microsoft.com/office/spreadsheetml/2009/9/ac" r="428" s="3" customFormat="true" x14ac:dyDescent="0.25">
      <c r="A428" s="415"/>
      <c r="B428" s="129"/>
      <c r="L428" s="129"/>
      <c r="V428" s="129"/>
      <c r="AF428" s="129"/>
      <c r="AP428" s="129"/>
      <c r="AZ428" s="129"/>
      <c r="BJ428" s="129"/>
      <c r="BT428" s="129"/>
      <c r="CD428" s="129"/>
      <c r="CN428" s="129"/>
      <c r="CX428" s="129"/>
      <c r="DH428" s="129"/>
      <c r="DR428" s="129"/>
      <c r="DS428" s="129"/>
      <c r="EB428" s="129"/>
      <c r="EL428" s="129"/>
      <c r="EV428" s="129"/>
      <c r="FF428" s="129"/>
      <c r="FP428" s="129"/>
      <c r="FZ428" s="129"/>
      <c r="GJ428" s="129"/>
      <c r="GT428" s="129"/>
      <c r="HD428" s="129"/>
      <c r="HN428" s="129"/>
      <c r="HX428" s="129"/>
      <c r="IH428" s="129"/>
      <c r="IR428" s="129"/>
      <c r="JB428" s="129"/>
      <c r="JL428" s="129"/>
      <c r="JV428" s="129"/>
      <c r="KF428" s="129"/>
      <c r="KP428" s="129"/>
      <c r="KZ428" s="129"/>
      <c r="LJ428" s="129"/>
      <c r="LT428" s="129"/>
    </row>
    <row xmlns:x14ac="http://schemas.microsoft.com/office/spreadsheetml/2009/9/ac" r="429" s="3" customFormat="true" x14ac:dyDescent="0.25">
      <c r="A429" s="415"/>
      <c r="B429" s="129"/>
      <c r="L429" s="129"/>
      <c r="V429" s="129"/>
      <c r="AF429" s="129"/>
      <c r="AP429" s="129"/>
      <c r="AZ429" s="129"/>
      <c r="BJ429" s="129"/>
      <c r="BT429" s="129"/>
      <c r="CD429" s="129"/>
      <c r="CN429" s="129"/>
      <c r="CX429" s="129"/>
      <c r="DH429" s="129"/>
      <c r="DR429" s="129"/>
      <c r="DS429" s="129"/>
      <c r="EB429" s="129"/>
      <c r="EL429" s="129"/>
      <c r="EV429" s="129"/>
      <c r="FF429" s="129"/>
      <c r="FP429" s="129"/>
      <c r="FZ429" s="129"/>
      <c r="GJ429" s="129"/>
      <c r="GT429" s="129"/>
      <c r="HD429" s="129"/>
      <c r="HN429" s="129"/>
      <c r="HX429" s="129"/>
      <c r="IH429" s="129"/>
      <c r="IR429" s="129"/>
      <c r="JB429" s="129"/>
      <c r="JL429" s="129"/>
      <c r="JV429" s="129"/>
      <c r="KF429" s="129"/>
      <c r="KP429" s="129"/>
      <c r="KZ429" s="129"/>
      <c r="LJ429" s="129"/>
      <c r="LT429" s="129"/>
    </row>
    <row xmlns:x14ac="http://schemas.microsoft.com/office/spreadsheetml/2009/9/ac" r="430" s="3" customFormat="true" x14ac:dyDescent="0.25">
      <c r="A430" s="415"/>
      <c r="B430" s="129"/>
      <c r="L430" s="129"/>
      <c r="V430" s="129"/>
      <c r="AF430" s="129"/>
      <c r="AP430" s="129"/>
      <c r="AZ430" s="129"/>
      <c r="BJ430" s="129"/>
      <c r="BT430" s="129"/>
      <c r="CD430" s="129"/>
      <c r="CN430" s="129"/>
      <c r="CX430" s="129"/>
      <c r="DH430" s="129"/>
      <c r="DR430" s="129"/>
      <c r="DS430" s="129"/>
      <c r="EB430" s="129"/>
      <c r="EL430" s="129"/>
      <c r="EV430" s="129"/>
      <c r="FF430" s="129"/>
      <c r="FP430" s="129"/>
      <c r="FZ430" s="129"/>
      <c r="GJ430" s="129"/>
      <c r="GT430" s="129"/>
      <c r="HD430" s="129"/>
      <c r="HN430" s="129"/>
      <c r="HX430" s="129"/>
      <c r="IH430" s="129"/>
      <c r="IR430" s="129"/>
      <c r="JB430" s="129"/>
      <c r="JL430" s="129"/>
      <c r="JV430" s="129"/>
      <c r="KF430" s="129"/>
      <c r="KP430" s="129"/>
      <c r="KZ430" s="129"/>
      <c r="LJ430" s="129"/>
      <c r="LT430" s="129"/>
    </row>
    <row xmlns:x14ac="http://schemas.microsoft.com/office/spreadsheetml/2009/9/ac" r="431" s="3" customFormat="true" x14ac:dyDescent="0.25">
      <c r="A431" s="415"/>
      <c r="B431" s="129"/>
      <c r="L431" s="129"/>
      <c r="V431" s="129"/>
      <c r="AF431" s="129"/>
      <c r="AP431" s="129"/>
      <c r="AZ431" s="129"/>
      <c r="BJ431" s="129"/>
      <c r="BT431" s="129"/>
      <c r="CD431" s="129"/>
      <c r="CN431" s="129"/>
      <c r="CX431" s="129"/>
      <c r="DH431" s="129"/>
      <c r="DR431" s="129"/>
      <c r="DS431" s="129"/>
      <c r="EB431" s="129"/>
      <c r="EL431" s="129"/>
      <c r="EV431" s="129"/>
      <c r="FF431" s="129"/>
      <c r="FP431" s="129"/>
      <c r="FZ431" s="129"/>
      <c r="GJ431" s="129"/>
      <c r="GT431" s="129"/>
      <c r="HD431" s="129"/>
      <c r="HN431" s="129"/>
      <c r="HX431" s="129"/>
      <c r="IH431" s="129"/>
      <c r="IR431" s="129"/>
      <c r="JB431" s="129"/>
      <c r="JL431" s="129"/>
      <c r="JV431" s="129"/>
      <c r="KF431" s="129"/>
      <c r="KP431" s="129"/>
      <c r="KZ431" s="129"/>
      <c r="LJ431" s="129"/>
      <c r="LT431" s="129"/>
    </row>
    <row xmlns:x14ac="http://schemas.microsoft.com/office/spreadsheetml/2009/9/ac" r="432" s="3" customFormat="true" x14ac:dyDescent="0.25">
      <c r="A432" s="415"/>
      <c r="B432" s="129"/>
      <c r="L432" s="129"/>
      <c r="V432" s="129"/>
      <c r="AF432" s="129"/>
      <c r="AP432" s="129"/>
      <c r="AZ432" s="129"/>
      <c r="BJ432" s="129"/>
      <c r="BT432" s="129"/>
      <c r="CD432" s="129"/>
      <c r="CN432" s="129"/>
      <c r="CX432" s="129"/>
      <c r="DH432" s="129"/>
      <c r="DR432" s="129"/>
      <c r="DS432" s="129"/>
      <c r="EB432" s="129"/>
      <c r="EL432" s="129"/>
      <c r="EV432" s="129"/>
      <c r="FF432" s="129"/>
      <c r="FP432" s="129"/>
      <c r="FZ432" s="129"/>
      <c r="GJ432" s="129"/>
      <c r="GT432" s="129"/>
      <c r="HD432" s="129"/>
      <c r="HN432" s="129"/>
      <c r="HX432" s="129"/>
      <c r="IH432" s="129"/>
      <c r="IR432" s="129"/>
      <c r="JB432" s="129"/>
      <c r="JL432" s="129"/>
      <c r="JV432" s="129"/>
      <c r="KF432" s="129"/>
      <c r="KP432" s="129"/>
      <c r="KZ432" s="129"/>
      <c r="LJ432" s="129"/>
      <c r="LT432" s="129"/>
    </row>
    <row xmlns:x14ac="http://schemas.microsoft.com/office/spreadsheetml/2009/9/ac" r="433" s="3" customFormat="true" x14ac:dyDescent="0.25">
      <c r="A433" s="415"/>
      <c r="B433" s="129"/>
      <c r="L433" s="129"/>
      <c r="V433" s="129"/>
      <c r="AF433" s="129"/>
      <c r="AP433" s="129"/>
      <c r="AZ433" s="129"/>
      <c r="BJ433" s="129"/>
      <c r="BT433" s="129"/>
      <c r="CD433" s="129"/>
      <c r="CN433" s="129"/>
      <c r="CX433" s="129"/>
      <c r="DH433" s="129"/>
      <c r="DR433" s="129"/>
      <c r="DS433" s="129"/>
      <c r="EB433" s="129"/>
      <c r="EL433" s="129"/>
      <c r="EV433" s="129"/>
      <c r="FF433" s="129"/>
      <c r="FP433" s="129"/>
      <c r="FZ433" s="129"/>
      <c r="GJ433" s="129"/>
      <c r="GT433" s="129"/>
      <c r="HD433" s="129"/>
      <c r="HN433" s="129"/>
      <c r="HX433" s="129"/>
      <c r="IH433" s="129"/>
      <c r="IR433" s="129"/>
      <c r="JB433" s="129"/>
      <c r="JL433" s="129"/>
      <c r="JV433" s="129"/>
      <c r="KF433" s="129"/>
      <c r="KP433" s="129"/>
      <c r="KZ433" s="129"/>
      <c r="LJ433" s="129"/>
      <c r="LT433" s="129"/>
    </row>
    <row xmlns:x14ac="http://schemas.microsoft.com/office/spreadsheetml/2009/9/ac" r="434" s="3" customFormat="true" x14ac:dyDescent="0.25">
      <c r="A434" s="415"/>
      <c r="B434" s="129"/>
      <c r="L434" s="129"/>
      <c r="V434" s="129"/>
      <c r="AF434" s="129"/>
      <c r="AP434" s="129"/>
      <c r="AZ434" s="129"/>
      <c r="BJ434" s="129"/>
      <c r="BT434" s="129"/>
      <c r="CD434" s="129"/>
      <c r="CN434" s="129"/>
      <c r="CX434" s="129"/>
      <c r="DH434" s="129"/>
      <c r="DR434" s="129"/>
      <c r="DS434" s="129"/>
      <c r="EB434" s="129"/>
      <c r="EL434" s="129"/>
      <c r="EV434" s="129"/>
      <c r="FF434" s="129"/>
      <c r="FP434" s="129"/>
      <c r="FZ434" s="129"/>
      <c r="GJ434" s="129"/>
      <c r="GT434" s="129"/>
      <c r="HD434" s="129"/>
      <c r="HN434" s="129"/>
      <c r="HX434" s="129"/>
      <c r="IH434" s="129"/>
      <c r="IR434" s="129"/>
      <c r="JB434" s="129"/>
      <c r="JL434" s="129"/>
      <c r="JV434" s="129"/>
      <c r="KF434" s="129"/>
      <c r="KP434" s="129"/>
      <c r="KZ434" s="129"/>
      <c r="LJ434" s="129"/>
      <c r="LT434" s="129"/>
    </row>
    <row xmlns:x14ac="http://schemas.microsoft.com/office/spreadsheetml/2009/9/ac" r="435" s="3" customFormat="true" x14ac:dyDescent="0.25">
      <c r="A435" s="415"/>
      <c r="B435" s="129"/>
      <c r="L435" s="129"/>
      <c r="V435" s="129"/>
      <c r="AF435" s="129"/>
      <c r="AP435" s="129"/>
      <c r="AZ435" s="129"/>
      <c r="BJ435" s="129"/>
      <c r="BT435" s="129"/>
      <c r="CD435" s="129"/>
      <c r="CN435" s="129"/>
      <c r="CX435" s="129"/>
      <c r="DH435" s="129"/>
      <c r="DR435" s="129"/>
      <c r="DS435" s="129"/>
      <c r="EB435" s="129"/>
      <c r="EL435" s="129"/>
      <c r="EV435" s="129"/>
      <c r="FF435" s="129"/>
      <c r="FP435" s="129"/>
      <c r="FZ435" s="129"/>
      <c r="GJ435" s="129"/>
      <c r="GT435" s="129"/>
      <c r="HD435" s="129"/>
      <c r="HN435" s="129"/>
      <c r="HX435" s="129"/>
      <c r="IH435" s="129"/>
      <c r="IR435" s="129"/>
      <c r="JB435" s="129"/>
      <c r="JL435" s="129"/>
      <c r="JV435" s="129"/>
      <c r="KF435" s="129"/>
      <c r="KP435" s="129"/>
      <c r="KZ435" s="129"/>
      <c r="LJ435" s="129"/>
      <c r="LT435" s="129"/>
    </row>
    <row xmlns:x14ac="http://schemas.microsoft.com/office/spreadsheetml/2009/9/ac" r="436" s="3" customFormat="true" x14ac:dyDescent="0.25">
      <c r="A436" s="415"/>
      <c r="B436" s="129"/>
      <c r="L436" s="129"/>
      <c r="V436" s="129"/>
      <c r="AF436" s="129"/>
      <c r="AP436" s="129"/>
      <c r="AZ436" s="129"/>
      <c r="BJ436" s="129"/>
      <c r="BT436" s="129"/>
      <c r="CD436" s="129"/>
      <c r="CN436" s="129"/>
      <c r="CX436" s="129"/>
      <c r="DH436" s="129"/>
      <c r="DR436" s="129"/>
      <c r="DS436" s="129"/>
      <c r="EB436" s="129"/>
      <c r="EL436" s="129"/>
      <c r="EV436" s="129"/>
      <c r="FF436" s="129"/>
      <c r="FP436" s="129"/>
      <c r="FZ436" s="129"/>
      <c r="GJ436" s="129"/>
      <c r="GT436" s="129"/>
      <c r="HD436" s="129"/>
      <c r="HN436" s="129"/>
      <c r="HX436" s="129"/>
      <c r="IH436" s="129"/>
      <c r="IR436" s="129"/>
      <c r="JB436" s="129"/>
      <c r="JL436" s="129"/>
      <c r="JV436" s="129"/>
      <c r="KF436" s="129"/>
      <c r="KP436" s="129"/>
      <c r="KZ436" s="129"/>
      <c r="LJ436" s="129"/>
      <c r="LT436" s="129"/>
    </row>
    <row xmlns:x14ac="http://schemas.microsoft.com/office/spreadsheetml/2009/9/ac" r="437" s="3" customFormat="true" x14ac:dyDescent="0.25">
      <c r="A437" s="415"/>
      <c r="B437" s="129"/>
      <c r="L437" s="129"/>
      <c r="V437" s="129"/>
      <c r="AF437" s="129"/>
      <c r="AP437" s="129"/>
      <c r="AZ437" s="129"/>
      <c r="BJ437" s="129"/>
      <c r="BT437" s="129"/>
      <c r="CD437" s="129"/>
      <c r="CN437" s="129"/>
      <c r="CX437" s="129"/>
      <c r="DH437" s="129"/>
      <c r="DR437" s="129"/>
      <c r="DS437" s="129"/>
      <c r="EB437" s="129"/>
      <c r="EL437" s="129"/>
      <c r="EV437" s="129"/>
      <c r="FF437" s="129"/>
      <c r="FP437" s="129"/>
      <c r="FZ437" s="129"/>
      <c r="GJ437" s="129"/>
      <c r="GT437" s="129"/>
      <c r="HD437" s="129"/>
      <c r="HN437" s="129"/>
      <c r="HX437" s="129"/>
      <c r="IH437" s="129"/>
      <c r="IR437" s="129"/>
      <c r="JB437" s="129"/>
      <c r="JL437" s="129"/>
      <c r="JV437" s="129"/>
      <c r="KF437" s="129"/>
      <c r="KP437" s="129"/>
      <c r="KZ437" s="129"/>
      <c r="LJ437" s="129"/>
      <c r="LT437" s="129"/>
    </row>
    <row xmlns:x14ac="http://schemas.microsoft.com/office/spreadsheetml/2009/9/ac" r="438" s="3" customFormat="true" x14ac:dyDescent="0.25">
      <c r="A438" s="415"/>
      <c r="B438" s="129"/>
      <c r="L438" s="129"/>
      <c r="V438" s="129"/>
      <c r="AF438" s="129"/>
      <c r="AP438" s="129"/>
      <c r="AZ438" s="129"/>
      <c r="BJ438" s="129"/>
      <c r="BT438" s="129"/>
      <c r="CD438" s="129"/>
      <c r="CN438" s="129"/>
      <c r="CX438" s="129"/>
      <c r="DH438" s="129"/>
      <c r="DR438" s="129"/>
      <c r="DS438" s="129"/>
      <c r="EB438" s="129"/>
      <c r="EL438" s="129"/>
      <c r="EV438" s="129"/>
      <c r="FF438" s="129"/>
      <c r="FP438" s="129"/>
      <c r="FZ438" s="129"/>
      <c r="GJ438" s="129"/>
      <c r="GT438" s="129"/>
      <c r="HD438" s="129"/>
      <c r="HN438" s="129"/>
      <c r="HX438" s="129"/>
      <c r="IH438" s="129"/>
      <c r="IR438" s="129"/>
      <c r="JB438" s="129"/>
      <c r="JL438" s="129"/>
      <c r="JV438" s="129"/>
      <c r="KF438" s="129"/>
      <c r="KP438" s="129"/>
      <c r="KZ438" s="129"/>
      <c r="LJ438" s="129"/>
      <c r="LT438" s="129"/>
    </row>
    <row xmlns:x14ac="http://schemas.microsoft.com/office/spreadsheetml/2009/9/ac" r="439" s="3" customFormat="true" x14ac:dyDescent="0.25">
      <c r="A439" s="415"/>
      <c r="B439" s="129"/>
      <c r="L439" s="129"/>
      <c r="V439" s="129"/>
      <c r="AF439" s="129"/>
      <c r="AP439" s="129"/>
      <c r="AZ439" s="129"/>
      <c r="BJ439" s="129"/>
      <c r="BT439" s="129"/>
      <c r="CD439" s="129"/>
      <c r="CN439" s="129"/>
      <c r="CX439" s="129"/>
      <c r="DH439" s="129"/>
      <c r="DR439" s="129"/>
      <c r="DS439" s="129"/>
      <c r="EB439" s="129"/>
      <c r="EL439" s="129"/>
      <c r="EV439" s="129"/>
      <c r="FF439" s="129"/>
      <c r="FP439" s="129"/>
      <c r="FZ439" s="129"/>
      <c r="GJ439" s="129"/>
      <c r="GT439" s="129"/>
      <c r="HD439" s="129"/>
      <c r="HN439" s="129"/>
      <c r="HX439" s="129"/>
      <c r="IH439" s="129"/>
      <c r="IR439" s="129"/>
      <c r="JB439" s="129"/>
      <c r="JL439" s="129"/>
      <c r="JV439" s="129"/>
      <c r="KF439" s="129"/>
      <c r="KP439" s="129"/>
      <c r="KZ439" s="129"/>
      <c r="LJ439" s="129"/>
      <c r="LT439" s="129"/>
    </row>
    <row xmlns:x14ac="http://schemas.microsoft.com/office/spreadsheetml/2009/9/ac" r="440" s="3" customFormat="true" x14ac:dyDescent="0.25">
      <c r="A440" s="415"/>
      <c r="B440" s="129"/>
      <c r="L440" s="129"/>
      <c r="V440" s="129"/>
      <c r="AF440" s="129"/>
      <c r="AP440" s="129"/>
      <c r="AZ440" s="129"/>
      <c r="BJ440" s="129"/>
      <c r="BT440" s="129"/>
      <c r="CD440" s="129"/>
      <c r="CN440" s="129"/>
      <c r="CX440" s="129"/>
      <c r="DH440" s="129"/>
      <c r="DR440" s="129"/>
      <c r="DS440" s="129"/>
      <c r="EB440" s="129"/>
      <c r="EL440" s="129"/>
      <c r="EV440" s="129"/>
      <c r="FF440" s="129"/>
      <c r="FP440" s="129"/>
      <c r="FZ440" s="129"/>
      <c r="GJ440" s="129"/>
      <c r="GT440" s="129"/>
      <c r="HD440" s="129"/>
      <c r="HN440" s="129"/>
      <c r="HX440" s="129"/>
      <c r="IH440" s="129"/>
      <c r="IR440" s="129"/>
      <c r="JB440" s="129"/>
      <c r="JL440" s="129"/>
      <c r="JV440" s="129"/>
      <c r="KF440" s="129"/>
      <c r="KP440" s="129"/>
      <c r="KZ440" s="129"/>
      <c r="LJ440" s="129"/>
      <c r="LT440" s="129"/>
    </row>
    <row xmlns:x14ac="http://schemas.microsoft.com/office/spreadsheetml/2009/9/ac" r="441" s="3" customFormat="true" x14ac:dyDescent="0.25">
      <c r="A441" s="415"/>
      <c r="B441" s="129"/>
      <c r="L441" s="129"/>
      <c r="V441" s="129"/>
      <c r="AF441" s="129"/>
      <c r="AP441" s="129"/>
      <c r="AZ441" s="129"/>
      <c r="BJ441" s="129"/>
      <c r="BT441" s="129"/>
      <c r="CD441" s="129"/>
      <c r="CN441" s="129"/>
      <c r="CX441" s="129"/>
      <c r="DH441" s="129"/>
      <c r="DR441" s="129"/>
      <c r="DS441" s="129"/>
      <c r="EB441" s="129"/>
      <c r="EL441" s="129"/>
      <c r="EV441" s="129"/>
      <c r="FF441" s="129"/>
      <c r="FP441" s="129"/>
      <c r="FZ441" s="129"/>
      <c r="GJ441" s="129"/>
      <c r="GT441" s="129"/>
      <c r="HD441" s="129"/>
      <c r="HN441" s="129"/>
      <c r="HX441" s="129"/>
      <c r="IH441" s="129"/>
      <c r="IR441" s="129"/>
      <c r="JB441" s="129"/>
      <c r="JL441" s="129"/>
      <c r="JV441" s="129"/>
      <c r="KF441" s="129"/>
      <c r="KP441" s="129"/>
      <c r="KZ441" s="129"/>
      <c r="LJ441" s="129"/>
      <c r="LT441" s="129"/>
    </row>
    <row xmlns:x14ac="http://schemas.microsoft.com/office/spreadsheetml/2009/9/ac" r="442" s="3" customFormat="true" x14ac:dyDescent="0.25">
      <c r="A442" s="415"/>
      <c r="B442" s="129"/>
      <c r="L442" s="129"/>
      <c r="V442" s="129"/>
      <c r="AF442" s="129"/>
      <c r="AP442" s="129"/>
      <c r="AZ442" s="129"/>
      <c r="BJ442" s="129"/>
      <c r="BT442" s="129"/>
      <c r="CD442" s="129"/>
      <c r="CN442" s="129"/>
      <c r="CX442" s="129"/>
      <c r="DH442" s="129"/>
      <c r="DR442" s="129"/>
      <c r="DS442" s="129"/>
      <c r="EB442" s="129"/>
      <c r="EL442" s="129"/>
      <c r="EV442" s="129"/>
      <c r="FF442" s="129"/>
      <c r="FP442" s="129"/>
      <c r="FZ442" s="129"/>
      <c r="GJ442" s="129"/>
      <c r="GT442" s="129"/>
      <c r="HD442" s="129"/>
      <c r="HN442" s="129"/>
      <c r="HX442" s="129"/>
      <c r="IH442" s="129"/>
      <c r="IR442" s="129"/>
      <c r="JB442" s="129"/>
      <c r="JL442" s="129"/>
      <c r="JV442" s="129"/>
      <c r="KF442" s="129"/>
      <c r="KP442" s="129"/>
      <c r="KZ442" s="129"/>
      <c r="LJ442" s="129"/>
      <c r="LT442" s="129"/>
    </row>
    <row xmlns:x14ac="http://schemas.microsoft.com/office/spreadsheetml/2009/9/ac" r="443" s="3" customFormat="true" x14ac:dyDescent="0.25">
      <c r="A443" s="415"/>
      <c r="B443" s="129"/>
      <c r="L443" s="129"/>
      <c r="V443" s="129"/>
      <c r="AF443" s="129"/>
      <c r="AP443" s="129"/>
      <c r="AZ443" s="129"/>
      <c r="BJ443" s="129"/>
      <c r="BT443" s="129"/>
      <c r="CD443" s="129"/>
      <c r="CN443" s="129"/>
      <c r="CX443" s="129"/>
      <c r="DH443" s="129"/>
      <c r="DR443" s="129"/>
      <c r="DS443" s="129"/>
      <c r="EB443" s="129"/>
      <c r="EL443" s="129"/>
      <c r="EV443" s="129"/>
      <c r="FF443" s="129"/>
      <c r="FP443" s="129"/>
      <c r="FZ443" s="129"/>
      <c r="GJ443" s="129"/>
      <c r="GT443" s="129"/>
      <c r="HD443" s="129"/>
      <c r="HN443" s="129"/>
      <c r="HX443" s="129"/>
      <c r="IH443" s="129"/>
      <c r="IR443" s="129"/>
      <c r="JB443" s="129"/>
      <c r="JL443" s="129"/>
      <c r="JV443" s="129"/>
      <c r="KF443" s="129"/>
      <c r="KP443" s="129"/>
      <c r="KZ443" s="129"/>
      <c r="LJ443" s="129"/>
      <c r="LT443" s="129"/>
    </row>
    <row xmlns:x14ac="http://schemas.microsoft.com/office/spreadsheetml/2009/9/ac" r="444" s="3" customFormat="true" x14ac:dyDescent="0.25">
      <c r="A444" s="415"/>
      <c r="B444" s="129"/>
      <c r="L444" s="129"/>
      <c r="V444" s="129"/>
      <c r="AF444" s="129"/>
      <c r="AP444" s="129"/>
      <c r="AZ444" s="129"/>
      <c r="BJ444" s="129"/>
      <c r="BT444" s="129"/>
      <c r="CD444" s="129"/>
      <c r="CN444" s="129"/>
      <c r="CX444" s="129"/>
      <c r="DH444" s="129"/>
      <c r="DR444" s="129"/>
      <c r="DS444" s="129"/>
      <c r="EB444" s="129"/>
      <c r="EL444" s="129"/>
      <c r="EV444" s="129"/>
      <c r="FF444" s="129"/>
      <c r="FP444" s="129"/>
      <c r="FZ444" s="129"/>
      <c r="GJ444" s="129"/>
      <c r="GT444" s="129"/>
      <c r="HD444" s="129"/>
      <c r="HN444" s="129"/>
      <c r="HX444" s="129"/>
      <c r="IH444" s="129"/>
      <c r="IR444" s="129"/>
      <c r="JB444" s="129"/>
      <c r="JL444" s="129"/>
      <c r="JV444" s="129"/>
      <c r="KF444" s="129"/>
      <c r="KP444" s="129"/>
      <c r="KZ444" s="129"/>
      <c r="LJ444" s="129"/>
      <c r="LT444" s="129"/>
    </row>
    <row xmlns:x14ac="http://schemas.microsoft.com/office/spreadsheetml/2009/9/ac" r="445" s="3" customFormat="true" x14ac:dyDescent="0.25">
      <c r="A445" s="415"/>
      <c r="B445" s="129"/>
      <c r="L445" s="129"/>
      <c r="V445" s="129"/>
      <c r="AF445" s="129"/>
      <c r="AP445" s="129"/>
      <c r="AZ445" s="129"/>
      <c r="BJ445" s="129"/>
      <c r="BT445" s="129"/>
      <c r="CD445" s="129"/>
      <c r="CN445" s="129"/>
      <c r="CX445" s="129"/>
      <c r="DH445" s="129"/>
      <c r="DR445" s="129"/>
      <c r="DS445" s="129"/>
      <c r="EB445" s="129"/>
      <c r="EL445" s="129"/>
      <c r="EV445" s="129"/>
      <c r="FF445" s="129"/>
      <c r="FP445" s="129"/>
      <c r="FZ445" s="129"/>
      <c r="GJ445" s="129"/>
      <c r="GT445" s="129"/>
      <c r="HD445" s="129"/>
      <c r="HN445" s="129"/>
      <c r="HX445" s="129"/>
      <c r="IH445" s="129"/>
      <c r="IR445" s="129"/>
      <c r="JB445" s="129"/>
      <c r="JL445" s="129"/>
      <c r="JV445" s="129"/>
      <c r="KF445" s="129"/>
      <c r="KP445" s="129"/>
      <c r="KZ445" s="129"/>
      <c r="LJ445" s="129"/>
      <c r="LT445" s="129"/>
    </row>
    <row xmlns:x14ac="http://schemas.microsoft.com/office/spreadsheetml/2009/9/ac" r="446" s="3" customFormat="true" x14ac:dyDescent="0.25">
      <c r="A446" s="415"/>
      <c r="B446" s="129"/>
      <c r="L446" s="129"/>
      <c r="V446" s="129"/>
      <c r="AF446" s="129"/>
      <c r="AP446" s="129"/>
      <c r="AZ446" s="129"/>
      <c r="BJ446" s="129"/>
      <c r="BT446" s="129"/>
      <c r="CD446" s="129"/>
      <c r="CN446" s="129"/>
      <c r="CX446" s="129"/>
      <c r="DH446" s="129"/>
      <c r="DR446" s="129"/>
      <c r="DS446" s="129"/>
      <c r="EB446" s="129"/>
      <c r="EL446" s="129"/>
      <c r="EV446" s="129"/>
      <c r="FF446" s="129"/>
      <c r="FP446" s="129"/>
      <c r="FZ446" s="129"/>
      <c r="GJ446" s="129"/>
      <c r="GT446" s="129"/>
      <c r="HD446" s="129"/>
      <c r="HN446" s="129"/>
      <c r="HX446" s="129"/>
      <c r="IH446" s="129"/>
      <c r="IR446" s="129"/>
      <c r="JB446" s="129"/>
      <c r="JL446" s="129"/>
      <c r="JV446" s="129"/>
      <c r="KF446" s="129"/>
      <c r="KP446" s="129"/>
      <c r="KZ446" s="129"/>
      <c r="LJ446" s="129"/>
      <c r="LT446" s="129"/>
    </row>
    <row xmlns:x14ac="http://schemas.microsoft.com/office/spreadsheetml/2009/9/ac" r="447" s="3" customFormat="true" x14ac:dyDescent="0.25">
      <c r="A447" s="415"/>
      <c r="B447" s="129"/>
      <c r="L447" s="129"/>
      <c r="V447" s="129"/>
      <c r="AF447" s="129"/>
      <c r="AP447" s="129"/>
      <c r="AZ447" s="129"/>
      <c r="BJ447" s="129"/>
      <c r="BT447" s="129"/>
      <c r="CD447" s="129"/>
      <c r="CN447" s="129"/>
      <c r="CX447" s="129"/>
      <c r="DH447" s="129"/>
      <c r="DR447" s="129"/>
      <c r="DS447" s="129"/>
      <c r="EB447" s="129"/>
      <c r="EL447" s="129"/>
      <c r="EV447" s="129"/>
      <c r="FF447" s="129"/>
      <c r="FP447" s="129"/>
      <c r="FZ447" s="129"/>
      <c r="GJ447" s="129"/>
      <c r="GT447" s="129"/>
      <c r="HD447" s="129"/>
      <c r="HN447" s="129"/>
      <c r="HX447" s="129"/>
      <c r="IH447" s="129"/>
      <c r="IR447" s="129"/>
      <c r="JB447" s="129"/>
      <c r="JL447" s="129"/>
      <c r="JV447" s="129"/>
      <c r="KF447" s="129"/>
      <c r="KP447" s="129"/>
      <c r="KZ447" s="129"/>
      <c r="LJ447" s="129"/>
      <c r="LT447" s="129"/>
    </row>
    <row xmlns:x14ac="http://schemas.microsoft.com/office/spreadsheetml/2009/9/ac" r="448" s="3" customFormat="true" x14ac:dyDescent="0.25">
      <c r="A448" s="415"/>
      <c r="B448" s="129"/>
      <c r="L448" s="129"/>
      <c r="V448" s="129"/>
      <c r="AF448" s="129"/>
      <c r="AP448" s="129"/>
      <c r="AZ448" s="129"/>
      <c r="BJ448" s="129"/>
      <c r="BT448" s="129"/>
      <c r="CD448" s="129"/>
      <c r="CN448" s="129"/>
      <c r="CX448" s="129"/>
      <c r="DH448" s="129"/>
      <c r="DR448" s="129"/>
      <c r="DS448" s="129"/>
      <c r="EB448" s="129"/>
      <c r="EL448" s="129"/>
      <c r="EV448" s="129"/>
      <c r="FF448" s="129"/>
      <c r="FP448" s="129"/>
      <c r="FZ448" s="129"/>
      <c r="GJ448" s="129"/>
      <c r="GT448" s="129"/>
      <c r="HD448" s="129"/>
      <c r="HN448" s="129"/>
      <c r="HX448" s="129"/>
      <c r="IH448" s="129"/>
      <c r="IR448" s="129"/>
      <c r="JB448" s="129"/>
      <c r="JL448" s="129"/>
      <c r="JV448" s="129"/>
      <c r="KF448" s="129"/>
      <c r="KP448" s="129"/>
      <c r="KZ448" s="129"/>
      <c r="LJ448" s="129"/>
      <c r="LT448" s="129"/>
    </row>
    <row xmlns:x14ac="http://schemas.microsoft.com/office/spreadsheetml/2009/9/ac" r="449" s="3" customFormat="true" x14ac:dyDescent="0.25">
      <c r="A449" s="415"/>
      <c r="B449" s="129"/>
      <c r="L449" s="129"/>
      <c r="V449" s="129"/>
      <c r="AF449" s="129"/>
      <c r="AP449" s="129"/>
      <c r="AZ449" s="129"/>
      <c r="BJ449" s="129"/>
      <c r="BT449" s="129"/>
      <c r="CD449" s="129"/>
      <c r="CN449" s="129"/>
      <c r="CX449" s="129"/>
      <c r="DH449" s="129"/>
      <c r="DR449" s="129"/>
      <c r="DS449" s="129"/>
      <c r="EB449" s="129"/>
      <c r="EL449" s="129"/>
      <c r="EV449" s="129"/>
      <c r="FF449" s="129"/>
      <c r="FP449" s="129"/>
      <c r="FZ449" s="129"/>
      <c r="GJ449" s="129"/>
      <c r="GT449" s="129"/>
      <c r="HD449" s="129"/>
      <c r="HN449" s="129"/>
      <c r="HX449" s="129"/>
      <c r="IH449" s="129"/>
      <c r="IR449" s="129"/>
      <c r="JB449" s="129"/>
      <c r="JL449" s="129"/>
      <c r="JV449" s="129"/>
      <c r="KF449" s="129"/>
      <c r="KP449" s="129"/>
      <c r="KZ449" s="129"/>
      <c r="LJ449" s="129"/>
      <c r="LT449" s="129"/>
    </row>
    <row xmlns:x14ac="http://schemas.microsoft.com/office/spreadsheetml/2009/9/ac" r="450" s="3" customFormat="true" x14ac:dyDescent="0.25">
      <c r="A450" s="415"/>
      <c r="B450" s="129"/>
      <c r="L450" s="129"/>
      <c r="V450" s="129"/>
      <c r="AF450" s="129"/>
      <c r="AP450" s="129"/>
      <c r="AZ450" s="129"/>
      <c r="BJ450" s="129"/>
      <c r="BT450" s="129"/>
      <c r="CD450" s="129"/>
      <c r="CN450" s="129"/>
      <c r="CX450" s="129"/>
      <c r="DH450" s="129"/>
      <c r="DR450" s="129"/>
      <c r="DS450" s="129"/>
      <c r="EB450" s="129"/>
      <c r="EL450" s="129"/>
      <c r="EV450" s="129"/>
      <c r="FF450" s="129"/>
      <c r="FP450" s="129"/>
      <c r="FZ450" s="129"/>
      <c r="GJ450" s="129"/>
      <c r="GT450" s="129"/>
      <c r="HD450" s="129"/>
      <c r="HN450" s="129"/>
      <c r="HX450" s="129"/>
      <c r="IH450" s="129"/>
      <c r="IR450" s="129"/>
      <c r="JB450" s="129"/>
      <c r="JL450" s="129"/>
      <c r="JV450" s="129"/>
      <c r="KF450" s="129"/>
      <c r="KP450" s="129"/>
      <c r="KZ450" s="129"/>
      <c r="LJ450" s="129"/>
      <c r="LT450" s="129"/>
    </row>
    <row xmlns:x14ac="http://schemas.microsoft.com/office/spreadsheetml/2009/9/ac" r="451" s="3" customFormat="true" x14ac:dyDescent="0.25">
      <c r="A451" s="415"/>
      <c r="B451" s="129"/>
      <c r="L451" s="129"/>
      <c r="V451" s="129"/>
      <c r="AF451" s="129"/>
      <c r="AP451" s="129"/>
      <c r="AZ451" s="129"/>
      <c r="BJ451" s="129"/>
      <c r="BT451" s="129"/>
      <c r="CD451" s="129"/>
      <c r="CN451" s="129"/>
      <c r="CX451" s="129"/>
      <c r="DH451" s="129"/>
      <c r="DR451" s="129"/>
      <c r="DS451" s="129"/>
      <c r="EB451" s="129"/>
      <c r="EL451" s="129"/>
      <c r="EV451" s="129"/>
      <c r="FF451" s="129"/>
      <c r="FP451" s="129"/>
      <c r="FZ451" s="129"/>
      <c r="GJ451" s="129"/>
      <c r="GT451" s="129"/>
      <c r="HD451" s="129"/>
      <c r="HN451" s="129"/>
      <c r="HX451" s="129"/>
      <c r="IH451" s="129"/>
      <c r="IR451" s="129"/>
      <c r="JB451" s="129"/>
      <c r="JL451" s="129"/>
      <c r="JV451" s="129"/>
      <c r="KF451" s="129"/>
      <c r="KP451" s="129"/>
      <c r="KZ451" s="129"/>
      <c r="LJ451" s="129"/>
      <c r="LT451" s="129"/>
    </row>
    <row xmlns:x14ac="http://schemas.microsoft.com/office/spreadsheetml/2009/9/ac" r="452" s="3" customFormat="true" x14ac:dyDescent="0.25">
      <c r="A452" s="415"/>
      <c r="B452" s="129"/>
      <c r="L452" s="129"/>
      <c r="V452" s="129"/>
      <c r="AF452" s="129"/>
      <c r="AP452" s="129"/>
      <c r="AZ452" s="129"/>
      <c r="BJ452" s="129"/>
      <c r="BT452" s="129"/>
      <c r="CD452" s="129"/>
      <c r="CN452" s="129"/>
      <c r="CX452" s="129"/>
      <c r="DH452" s="129"/>
      <c r="DR452" s="129"/>
      <c r="DS452" s="129"/>
      <c r="EB452" s="129"/>
      <c r="EL452" s="129"/>
      <c r="EV452" s="129"/>
      <c r="FF452" s="129"/>
      <c r="FP452" s="129"/>
      <c r="FZ452" s="129"/>
      <c r="GJ452" s="129"/>
      <c r="GT452" s="129"/>
      <c r="HD452" s="129"/>
      <c r="HN452" s="129"/>
      <c r="HX452" s="129"/>
      <c r="IH452" s="129"/>
      <c r="IR452" s="129"/>
      <c r="JB452" s="129"/>
      <c r="JL452" s="129"/>
      <c r="JV452" s="129"/>
      <c r="KF452" s="129"/>
      <c r="KP452" s="129"/>
      <c r="KZ452" s="129"/>
      <c r="LJ452" s="129"/>
      <c r="LT452" s="129"/>
    </row>
    <row xmlns:x14ac="http://schemas.microsoft.com/office/spreadsheetml/2009/9/ac" r="453" s="3" customFormat="true" x14ac:dyDescent="0.25">
      <c r="A453" s="415"/>
      <c r="B453" s="129"/>
      <c r="L453" s="129"/>
      <c r="V453" s="129"/>
      <c r="AF453" s="129"/>
      <c r="AP453" s="129"/>
      <c r="AZ453" s="129"/>
      <c r="BJ453" s="129"/>
      <c r="BT453" s="129"/>
      <c r="CD453" s="129"/>
      <c r="CN453" s="129"/>
      <c r="CX453" s="129"/>
      <c r="DH453" s="129"/>
      <c r="DR453" s="129"/>
      <c r="DS453" s="129"/>
      <c r="EB453" s="129"/>
      <c r="EL453" s="129"/>
      <c r="EV453" s="129"/>
      <c r="FF453" s="129"/>
      <c r="FP453" s="129"/>
      <c r="FZ453" s="129"/>
      <c r="GJ453" s="129"/>
      <c r="GT453" s="129"/>
      <c r="HD453" s="129"/>
      <c r="HN453" s="129"/>
      <c r="HX453" s="129"/>
      <c r="IH453" s="129"/>
      <c r="IR453" s="129"/>
      <c r="JB453" s="129"/>
      <c r="JL453" s="129"/>
      <c r="JV453" s="129"/>
      <c r="KF453" s="129"/>
      <c r="KP453" s="129"/>
      <c r="KZ453" s="129"/>
      <c r="LJ453" s="129"/>
      <c r="LT453" s="129"/>
    </row>
    <row xmlns:x14ac="http://schemas.microsoft.com/office/spreadsheetml/2009/9/ac" r="454" s="3" customFormat="true" x14ac:dyDescent="0.25">
      <c r="A454" s="415"/>
      <c r="B454" s="129"/>
      <c r="L454" s="129"/>
      <c r="V454" s="129"/>
      <c r="AF454" s="129"/>
      <c r="AP454" s="129"/>
      <c r="AZ454" s="129"/>
      <c r="BJ454" s="129"/>
      <c r="BT454" s="129"/>
      <c r="CD454" s="129"/>
      <c r="CN454" s="129"/>
      <c r="CX454" s="129"/>
      <c r="DH454" s="129"/>
      <c r="DR454" s="129"/>
      <c r="DS454" s="129"/>
      <c r="EB454" s="129"/>
      <c r="EL454" s="129"/>
      <c r="EV454" s="129"/>
      <c r="FF454" s="129"/>
      <c r="FP454" s="129"/>
      <c r="FZ454" s="129"/>
      <c r="GJ454" s="129"/>
      <c r="GT454" s="129"/>
      <c r="HD454" s="129"/>
      <c r="HN454" s="129"/>
      <c r="HX454" s="129"/>
      <c r="IH454" s="129"/>
      <c r="IR454" s="129"/>
      <c r="JB454" s="129"/>
      <c r="JL454" s="129"/>
      <c r="JV454" s="129"/>
      <c r="KF454" s="129"/>
      <c r="KP454" s="129"/>
      <c r="KZ454" s="129"/>
      <c r="LJ454" s="129"/>
      <c r="LT454" s="129"/>
    </row>
    <row xmlns:x14ac="http://schemas.microsoft.com/office/spreadsheetml/2009/9/ac" r="455" s="3" customFormat="true" x14ac:dyDescent="0.25">
      <c r="A455" s="415"/>
      <c r="B455" s="129"/>
      <c r="L455" s="129"/>
      <c r="V455" s="129"/>
      <c r="AF455" s="129"/>
      <c r="AP455" s="129"/>
      <c r="AZ455" s="129"/>
      <c r="BJ455" s="129"/>
      <c r="BT455" s="129"/>
      <c r="CD455" s="129"/>
      <c r="CN455" s="129"/>
      <c r="CX455" s="129"/>
      <c r="DH455" s="129"/>
      <c r="DR455" s="129"/>
      <c r="DS455" s="129"/>
      <c r="EB455" s="129"/>
      <c r="EL455" s="129"/>
      <c r="EV455" s="129"/>
      <c r="FF455" s="129"/>
      <c r="FP455" s="129"/>
      <c r="FZ455" s="129"/>
      <c r="GJ455" s="129"/>
      <c r="GT455" s="129"/>
      <c r="HD455" s="129"/>
      <c r="HN455" s="129"/>
      <c r="HX455" s="129"/>
      <c r="IH455" s="129"/>
      <c r="IR455" s="129"/>
      <c r="JB455" s="129"/>
      <c r="JL455" s="129"/>
      <c r="JV455" s="129"/>
      <c r="KF455" s="129"/>
      <c r="KP455" s="129"/>
      <c r="KZ455" s="129"/>
      <c r="LJ455" s="129"/>
      <c r="LT455" s="129"/>
    </row>
    <row xmlns:x14ac="http://schemas.microsoft.com/office/spreadsheetml/2009/9/ac" r="456" s="3" customFormat="true" x14ac:dyDescent="0.25">
      <c r="A456" s="415"/>
      <c r="B456" s="129"/>
      <c r="L456" s="129"/>
      <c r="V456" s="129"/>
      <c r="AF456" s="129"/>
      <c r="AP456" s="129"/>
      <c r="AZ456" s="129"/>
      <c r="BJ456" s="129"/>
      <c r="BT456" s="129"/>
      <c r="CD456" s="129"/>
      <c r="CN456" s="129"/>
      <c r="CX456" s="129"/>
      <c r="DH456" s="129"/>
      <c r="DR456" s="129"/>
      <c r="DS456" s="129"/>
      <c r="EB456" s="129"/>
      <c r="EL456" s="129"/>
      <c r="EV456" s="129"/>
      <c r="FF456" s="129"/>
      <c r="FP456" s="129"/>
      <c r="FZ456" s="129"/>
      <c r="GJ456" s="129"/>
      <c r="GT456" s="129"/>
      <c r="HD456" s="129"/>
      <c r="HN456" s="129"/>
      <c r="HX456" s="129"/>
      <c r="IH456" s="129"/>
      <c r="IR456" s="129"/>
      <c r="JB456" s="129"/>
      <c r="JL456" s="129"/>
      <c r="JV456" s="129"/>
      <c r="KF456" s="129"/>
      <c r="KP456" s="129"/>
      <c r="KZ456" s="129"/>
      <c r="LJ456" s="129"/>
      <c r="LT456" s="129"/>
    </row>
    <row xmlns:x14ac="http://schemas.microsoft.com/office/spreadsheetml/2009/9/ac" r="457" s="3" customFormat="true" x14ac:dyDescent="0.25">
      <c r="A457" s="415"/>
      <c r="B457" s="129"/>
      <c r="L457" s="129"/>
      <c r="V457" s="129"/>
      <c r="AF457" s="129"/>
      <c r="AP457" s="129"/>
      <c r="AZ457" s="129"/>
      <c r="BJ457" s="129"/>
      <c r="BT457" s="129"/>
      <c r="CD457" s="129"/>
      <c r="CN457" s="129"/>
      <c r="CX457" s="129"/>
      <c r="DH457" s="129"/>
      <c r="DR457" s="129"/>
      <c r="DS457" s="129"/>
      <c r="EB457" s="129"/>
      <c r="EL457" s="129"/>
      <c r="EV457" s="129"/>
      <c r="FF457" s="129"/>
      <c r="FP457" s="129"/>
      <c r="FZ457" s="129"/>
      <c r="GJ457" s="129"/>
      <c r="GT457" s="129"/>
      <c r="HD457" s="129"/>
      <c r="HN457" s="129"/>
      <c r="HX457" s="129"/>
      <c r="IH457" s="129"/>
      <c r="IR457" s="129"/>
      <c r="JB457" s="129"/>
      <c r="JL457" s="129"/>
      <c r="JV457" s="129"/>
      <c r="KF457" s="129"/>
      <c r="KP457" s="129"/>
      <c r="KZ457" s="129"/>
      <c r="LJ457" s="129"/>
      <c r="LT457" s="129"/>
    </row>
    <row xmlns:x14ac="http://schemas.microsoft.com/office/spreadsheetml/2009/9/ac" r="458" s="3" customFormat="true" x14ac:dyDescent="0.25">
      <c r="A458" s="415"/>
      <c r="B458" s="129"/>
      <c r="L458" s="129"/>
      <c r="V458" s="129"/>
      <c r="AF458" s="129"/>
      <c r="AP458" s="129"/>
      <c r="AZ458" s="129"/>
      <c r="BJ458" s="129"/>
      <c r="BT458" s="129"/>
      <c r="CD458" s="129"/>
      <c r="CN458" s="129"/>
      <c r="CX458" s="129"/>
      <c r="DH458" s="129"/>
      <c r="DR458" s="129"/>
      <c r="DS458" s="129"/>
      <c r="EB458" s="129"/>
      <c r="EL458" s="129"/>
      <c r="EV458" s="129"/>
      <c r="FF458" s="129"/>
      <c r="FP458" s="129"/>
      <c r="FZ458" s="129"/>
      <c r="GJ458" s="129"/>
      <c r="GT458" s="129"/>
      <c r="HD458" s="129"/>
      <c r="HN458" s="129"/>
      <c r="HX458" s="129"/>
      <c r="IH458" s="129"/>
      <c r="IR458" s="129"/>
      <c r="JB458" s="129"/>
      <c r="JL458" s="129"/>
      <c r="JV458" s="129"/>
      <c r="KF458" s="129"/>
      <c r="KP458" s="129"/>
      <c r="KZ458" s="129"/>
      <c r="LJ458" s="129"/>
      <c r="LT458" s="129"/>
    </row>
    <row xmlns:x14ac="http://schemas.microsoft.com/office/spreadsheetml/2009/9/ac" r="459" s="3" customFormat="true" x14ac:dyDescent="0.25">
      <c r="A459" s="415"/>
      <c r="B459" s="129"/>
      <c r="L459" s="129"/>
      <c r="V459" s="129"/>
      <c r="AF459" s="129"/>
      <c r="AP459" s="129"/>
      <c r="AZ459" s="129"/>
      <c r="BJ459" s="129"/>
      <c r="BT459" s="129"/>
      <c r="CD459" s="129"/>
      <c r="CN459" s="129"/>
      <c r="CX459" s="129"/>
      <c r="DH459" s="129"/>
      <c r="DR459" s="129"/>
      <c r="DS459" s="129"/>
      <c r="EB459" s="129"/>
      <c r="EL459" s="129"/>
      <c r="EV459" s="129"/>
      <c r="FF459" s="129"/>
      <c r="FP459" s="129"/>
      <c r="FZ459" s="129"/>
      <c r="GJ459" s="129"/>
      <c r="GT459" s="129"/>
      <c r="HD459" s="129"/>
      <c r="HN459" s="129"/>
      <c r="HX459" s="129"/>
      <c r="IH459" s="129"/>
      <c r="IR459" s="129"/>
      <c r="JB459" s="129"/>
      <c r="JL459" s="129"/>
      <c r="JV459" s="129"/>
      <c r="KF459" s="129"/>
      <c r="KP459" s="129"/>
      <c r="KZ459" s="129"/>
      <c r="LJ459" s="129"/>
      <c r="LT459" s="129"/>
    </row>
    <row xmlns:x14ac="http://schemas.microsoft.com/office/spreadsheetml/2009/9/ac" r="460" s="3" customFormat="true" x14ac:dyDescent="0.25">
      <c r="A460" s="415"/>
      <c r="B460" s="129"/>
      <c r="L460" s="129"/>
      <c r="V460" s="129"/>
      <c r="AF460" s="129"/>
      <c r="AP460" s="129"/>
      <c r="AZ460" s="129"/>
      <c r="BJ460" s="129"/>
      <c r="BT460" s="129"/>
      <c r="CD460" s="129"/>
      <c r="CN460" s="129"/>
      <c r="CX460" s="129"/>
      <c r="DH460" s="129"/>
      <c r="DR460" s="129"/>
      <c r="DS460" s="129"/>
      <c r="EB460" s="129"/>
      <c r="EL460" s="129"/>
      <c r="EV460" s="129"/>
      <c r="FF460" s="129"/>
      <c r="FP460" s="129"/>
      <c r="FZ460" s="129"/>
      <c r="GJ460" s="129"/>
      <c r="GT460" s="129"/>
      <c r="HD460" s="129"/>
      <c r="HN460" s="129"/>
      <c r="HX460" s="129"/>
      <c r="IH460" s="129"/>
      <c r="IR460" s="129"/>
      <c r="JB460" s="129"/>
      <c r="JL460" s="129"/>
      <c r="JV460" s="129"/>
      <c r="KF460" s="129"/>
      <c r="KP460" s="129"/>
      <c r="KZ460" s="129"/>
      <c r="LJ460" s="129"/>
      <c r="LT460" s="129"/>
    </row>
    <row xmlns:x14ac="http://schemas.microsoft.com/office/spreadsheetml/2009/9/ac" r="461" s="3" customFormat="true" x14ac:dyDescent="0.25">
      <c r="A461" s="415"/>
      <c r="B461" s="129"/>
      <c r="L461" s="129"/>
      <c r="V461" s="129"/>
      <c r="AF461" s="129"/>
      <c r="AP461" s="129"/>
      <c r="AZ461" s="129"/>
      <c r="BJ461" s="129"/>
      <c r="BT461" s="129"/>
      <c r="CD461" s="129"/>
      <c r="CN461" s="129"/>
      <c r="CX461" s="129"/>
      <c r="DH461" s="129"/>
      <c r="DR461" s="129"/>
      <c r="DS461" s="129"/>
      <c r="EB461" s="129"/>
      <c r="EL461" s="129"/>
      <c r="EV461" s="129"/>
      <c r="FF461" s="129"/>
      <c r="FP461" s="129"/>
      <c r="FZ461" s="129"/>
      <c r="GJ461" s="129"/>
      <c r="GT461" s="129"/>
      <c r="HD461" s="129"/>
      <c r="HN461" s="129"/>
      <c r="HX461" s="129"/>
      <c r="IH461" s="129"/>
      <c r="IR461" s="129"/>
      <c r="JB461" s="129"/>
      <c r="JL461" s="129"/>
      <c r="JV461" s="129"/>
      <c r="KF461" s="129"/>
      <c r="KP461" s="129"/>
      <c r="KZ461" s="129"/>
      <c r="LJ461" s="129"/>
      <c r="LT461" s="129"/>
    </row>
    <row xmlns:x14ac="http://schemas.microsoft.com/office/spreadsheetml/2009/9/ac" r="462" s="3" customFormat="true" x14ac:dyDescent="0.25">
      <c r="A462" s="415"/>
      <c r="B462" s="129"/>
      <c r="L462" s="129"/>
      <c r="V462" s="129"/>
      <c r="AF462" s="129"/>
      <c r="AP462" s="129"/>
      <c r="AZ462" s="129"/>
      <c r="BJ462" s="129"/>
      <c r="BT462" s="129"/>
      <c r="CD462" s="129"/>
      <c r="CN462" s="129"/>
      <c r="CX462" s="129"/>
      <c r="DH462" s="129"/>
      <c r="DR462" s="129"/>
      <c r="DS462" s="129"/>
      <c r="EB462" s="129"/>
      <c r="EL462" s="129"/>
      <c r="EV462" s="129"/>
      <c r="FF462" s="129"/>
      <c r="FP462" s="129"/>
      <c r="FZ462" s="129"/>
      <c r="GJ462" s="129"/>
      <c r="GT462" s="129"/>
      <c r="HD462" s="129"/>
      <c r="HN462" s="129"/>
      <c r="HX462" s="129"/>
      <c r="IH462" s="129"/>
      <c r="IR462" s="129"/>
      <c r="JB462" s="129"/>
      <c r="JL462" s="129"/>
      <c r="JV462" s="129"/>
      <c r="KF462" s="129"/>
      <c r="KP462" s="129"/>
      <c r="KZ462" s="129"/>
      <c r="LJ462" s="129"/>
      <c r="LT462" s="129"/>
    </row>
    <row xmlns:x14ac="http://schemas.microsoft.com/office/spreadsheetml/2009/9/ac" r="463" s="3" customFormat="true" x14ac:dyDescent="0.25">
      <c r="A463" s="415"/>
      <c r="B463" s="129"/>
      <c r="L463" s="129"/>
      <c r="V463" s="129"/>
      <c r="AF463" s="129"/>
      <c r="AP463" s="129"/>
      <c r="AZ463" s="129"/>
      <c r="BJ463" s="129"/>
      <c r="BT463" s="129"/>
      <c r="CD463" s="129"/>
      <c r="CN463" s="129"/>
      <c r="CX463" s="129"/>
      <c r="DH463" s="129"/>
      <c r="DR463" s="129"/>
      <c r="DS463" s="129"/>
      <c r="EB463" s="129"/>
      <c r="EL463" s="129"/>
      <c r="EV463" s="129"/>
      <c r="FF463" s="129"/>
      <c r="FP463" s="129"/>
      <c r="FZ463" s="129"/>
      <c r="GJ463" s="129"/>
      <c r="GT463" s="129"/>
      <c r="HD463" s="129"/>
      <c r="HN463" s="129"/>
      <c r="HX463" s="129"/>
      <c r="IH463" s="129"/>
      <c r="IR463" s="129"/>
      <c r="JB463" s="129"/>
      <c r="JL463" s="129"/>
      <c r="JV463" s="129"/>
      <c r="KF463" s="129"/>
      <c r="KP463" s="129"/>
      <c r="KZ463" s="129"/>
      <c r="LJ463" s="129"/>
      <c r="LT463" s="129"/>
    </row>
    <row xmlns:x14ac="http://schemas.microsoft.com/office/spreadsheetml/2009/9/ac" r="464" s="3" customFormat="true" x14ac:dyDescent="0.25">
      <c r="A464" s="415"/>
      <c r="B464" s="129"/>
      <c r="L464" s="129"/>
      <c r="V464" s="129"/>
      <c r="AF464" s="129"/>
      <c r="AP464" s="129"/>
      <c r="AZ464" s="129"/>
      <c r="BJ464" s="129"/>
      <c r="BT464" s="129"/>
      <c r="CD464" s="129"/>
      <c r="CN464" s="129"/>
      <c r="CX464" s="129"/>
      <c r="DH464" s="129"/>
      <c r="DR464" s="129"/>
      <c r="DS464" s="129"/>
      <c r="EB464" s="129"/>
      <c r="EL464" s="129"/>
      <c r="EV464" s="129"/>
      <c r="FF464" s="129"/>
      <c r="FP464" s="129"/>
      <c r="FZ464" s="129"/>
      <c r="GJ464" s="129"/>
      <c r="GT464" s="129"/>
      <c r="HD464" s="129"/>
      <c r="HN464" s="129"/>
      <c r="HX464" s="129"/>
      <c r="IH464" s="129"/>
      <c r="IR464" s="129"/>
      <c r="JB464" s="129"/>
      <c r="JL464" s="129"/>
      <c r="JV464" s="129"/>
      <c r="KF464" s="129"/>
      <c r="KP464" s="129"/>
      <c r="KZ464" s="129"/>
      <c r="LJ464" s="129"/>
      <c r="LT464" s="129"/>
    </row>
    <row xmlns:x14ac="http://schemas.microsoft.com/office/spreadsheetml/2009/9/ac" r="465" s="3" customFormat="true" x14ac:dyDescent="0.25">
      <c r="A465" s="415"/>
      <c r="B465" s="129"/>
      <c r="L465" s="129"/>
      <c r="V465" s="129"/>
      <c r="AF465" s="129"/>
      <c r="AP465" s="129"/>
      <c r="AZ465" s="129"/>
      <c r="BJ465" s="129"/>
      <c r="BT465" s="129"/>
      <c r="CD465" s="129"/>
      <c r="CN465" s="129"/>
      <c r="CX465" s="129"/>
      <c r="DH465" s="129"/>
      <c r="DR465" s="129"/>
      <c r="DS465" s="129"/>
      <c r="EB465" s="129"/>
      <c r="EL465" s="129"/>
      <c r="EV465" s="129"/>
      <c r="FF465" s="129"/>
      <c r="FP465" s="129"/>
      <c r="FZ465" s="129"/>
      <c r="GJ465" s="129"/>
      <c r="GT465" s="129"/>
      <c r="HD465" s="129"/>
      <c r="HN465" s="129"/>
      <c r="HX465" s="129"/>
      <c r="IH465" s="129"/>
      <c r="IR465" s="129"/>
      <c r="JB465" s="129"/>
      <c r="JL465" s="129"/>
      <c r="JV465" s="129"/>
      <c r="KF465" s="129"/>
      <c r="KP465" s="129"/>
      <c r="KZ465" s="129"/>
      <c r="LJ465" s="129"/>
      <c r="LT465" s="129"/>
    </row>
    <row xmlns:x14ac="http://schemas.microsoft.com/office/spreadsheetml/2009/9/ac" r="466" s="3" customFormat="true" x14ac:dyDescent="0.25">
      <c r="A466" s="415"/>
      <c r="B466" s="129"/>
      <c r="L466" s="129"/>
      <c r="V466" s="129"/>
      <c r="AF466" s="129"/>
      <c r="AP466" s="129"/>
      <c r="AZ466" s="129"/>
      <c r="BJ466" s="129"/>
      <c r="BT466" s="129"/>
      <c r="CD466" s="129"/>
      <c r="CN466" s="129"/>
      <c r="CX466" s="129"/>
      <c r="DH466" s="129"/>
      <c r="DR466" s="129"/>
      <c r="DS466" s="129"/>
      <c r="EB466" s="129"/>
      <c r="EL466" s="129"/>
      <c r="EV466" s="129"/>
      <c r="FF466" s="129"/>
      <c r="FP466" s="129"/>
      <c r="FZ466" s="129"/>
      <c r="GJ466" s="129"/>
      <c r="GT466" s="129"/>
      <c r="HD466" s="129"/>
      <c r="HN466" s="129"/>
      <c r="HX466" s="129"/>
      <c r="IH466" s="129"/>
      <c r="IR466" s="129"/>
      <c r="JB466" s="129"/>
      <c r="JL466" s="129"/>
      <c r="JV466" s="129"/>
      <c r="KF466" s="129"/>
      <c r="KP466" s="129"/>
      <c r="KZ466" s="129"/>
      <c r="LJ466" s="129"/>
      <c r="LT466" s="129"/>
    </row>
    <row xmlns:x14ac="http://schemas.microsoft.com/office/spreadsheetml/2009/9/ac" r="467" s="3" customFormat="true" x14ac:dyDescent="0.25">
      <c r="A467" s="415"/>
      <c r="B467" s="129"/>
      <c r="L467" s="129"/>
      <c r="V467" s="129"/>
      <c r="AF467" s="129"/>
      <c r="AP467" s="129"/>
      <c r="AZ467" s="129"/>
      <c r="BJ467" s="129"/>
      <c r="BT467" s="129"/>
      <c r="CD467" s="129"/>
      <c r="CN467" s="129"/>
      <c r="CX467" s="129"/>
      <c r="DH467" s="129"/>
      <c r="DR467" s="129"/>
      <c r="DS467" s="129"/>
      <c r="EB467" s="129"/>
      <c r="EL467" s="129"/>
      <c r="EV467" s="129"/>
      <c r="FF467" s="129"/>
      <c r="FP467" s="129"/>
      <c r="FZ467" s="129"/>
      <c r="GJ467" s="129"/>
      <c r="GT467" s="129"/>
      <c r="HD467" s="129"/>
      <c r="HN467" s="129"/>
      <c r="HX467" s="129"/>
      <c r="IH467" s="129"/>
      <c r="IR467" s="129"/>
      <c r="JB467" s="129"/>
      <c r="JL467" s="129"/>
      <c r="JV467" s="129"/>
      <c r="KF467" s="129"/>
      <c r="KP467" s="129"/>
      <c r="KZ467" s="129"/>
      <c r="LJ467" s="129"/>
      <c r="LT467" s="129"/>
    </row>
    <row xmlns:x14ac="http://schemas.microsoft.com/office/spreadsheetml/2009/9/ac" r="468" s="3" customFormat="true" x14ac:dyDescent="0.25">
      <c r="A468" s="415"/>
      <c r="B468" s="129"/>
      <c r="L468" s="129"/>
      <c r="V468" s="129"/>
      <c r="AF468" s="129"/>
      <c r="AP468" s="129"/>
      <c r="AZ468" s="129"/>
      <c r="BJ468" s="129"/>
      <c r="BT468" s="129"/>
      <c r="CD468" s="129"/>
      <c r="CN468" s="129"/>
      <c r="CX468" s="129"/>
      <c r="DH468" s="129"/>
      <c r="DR468" s="129"/>
      <c r="DS468" s="129"/>
      <c r="EB468" s="129"/>
      <c r="EL468" s="129"/>
      <c r="EV468" s="129"/>
      <c r="FF468" s="129"/>
      <c r="FP468" s="129"/>
      <c r="FZ468" s="129"/>
      <c r="GJ468" s="129"/>
      <c r="GT468" s="129"/>
      <c r="HD468" s="129"/>
      <c r="HN468" s="129"/>
      <c r="HX468" s="129"/>
      <c r="IH468" s="129"/>
      <c r="IR468" s="129"/>
      <c r="JB468" s="129"/>
      <c r="JL468" s="129"/>
      <c r="JV468" s="129"/>
      <c r="KF468" s="129"/>
      <c r="KP468" s="129"/>
      <c r="KZ468" s="129"/>
      <c r="LJ468" s="129"/>
      <c r="LT468" s="129"/>
    </row>
    <row xmlns:x14ac="http://schemas.microsoft.com/office/spreadsheetml/2009/9/ac" r="469" s="3" customFormat="true" x14ac:dyDescent="0.25">
      <c r="A469" s="415"/>
      <c r="B469" s="129"/>
      <c r="L469" s="129"/>
      <c r="V469" s="129"/>
      <c r="AF469" s="129"/>
      <c r="AP469" s="129"/>
      <c r="AZ469" s="129"/>
      <c r="BJ469" s="129"/>
      <c r="BT469" s="129"/>
      <c r="CD469" s="129"/>
      <c r="CN469" s="129"/>
      <c r="CX469" s="129"/>
      <c r="DH469" s="129"/>
      <c r="DR469" s="129"/>
      <c r="DS469" s="129"/>
      <c r="EB469" s="129"/>
      <c r="EL469" s="129"/>
      <c r="EV469" s="129"/>
      <c r="FF469" s="129"/>
      <c r="FP469" s="129"/>
      <c r="FZ469" s="129"/>
      <c r="GJ469" s="129"/>
      <c r="GT469" s="129"/>
      <c r="HD469" s="129"/>
      <c r="HN469" s="129"/>
      <c r="HX469" s="129"/>
      <c r="IH469" s="129"/>
      <c r="IR469" s="129"/>
      <c r="JB469" s="129"/>
      <c r="JL469" s="129"/>
      <c r="JV469" s="129"/>
      <c r="KF469" s="129"/>
      <c r="KP469" s="129"/>
      <c r="KZ469" s="129"/>
      <c r="LJ469" s="129"/>
      <c r="LT469" s="129"/>
    </row>
    <row xmlns:x14ac="http://schemas.microsoft.com/office/spreadsheetml/2009/9/ac" r="470" s="3" customFormat="true" x14ac:dyDescent="0.25">
      <c r="A470" s="415"/>
      <c r="B470" s="129"/>
      <c r="L470" s="129"/>
      <c r="V470" s="129"/>
      <c r="AF470" s="129"/>
      <c r="AP470" s="129"/>
      <c r="AZ470" s="129"/>
      <c r="BJ470" s="129"/>
      <c r="BT470" s="129"/>
      <c r="CD470" s="129"/>
      <c r="CN470" s="129"/>
      <c r="CX470" s="129"/>
      <c r="DH470" s="129"/>
      <c r="DR470" s="129"/>
      <c r="DS470" s="129"/>
      <c r="EB470" s="129"/>
      <c r="EL470" s="129"/>
      <c r="EV470" s="129"/>
      <c r="FF470" s="129"/>
      <c r="FP470" s="129"/>
      <c r="FZ470" s="129"/>
      <c r="GJ470" s="129"/>
      <c r="GT470" s="129"/>
      <c r="HD470" s="129"/>
      <c r="HN470" s="129"/>
      <c r="HX470" s="129"/>
      <c r="IH470" s="129"/>
      <c r="IR470" s="129"/>
      <c r="JB470" s="129"/>
      <c r="JL470" s="129"/>
      <c r="JV470" s="129"/>
      <c r="KF470" s="129"/>
      <c r="KP470" s="129"/>
      <c r="KZ470" s="129"/>
      <c r="LJ470" s="129"/>
      <c r="LT470" s="129"/>
    </row>
    <row xmlns:x14ac="http://schemas.microsoft.com/office/spreadsheetml/2009/9/ac" r="471" s="3" customFormat="true" x14ac:dyDescent="0.25">
      <c r="A471" s="415"/>
      <c r="B471" s="129"/>
      <c r="L471" s="129"/>
      <c r="V471" s="129"/>
      <c r="AF471" s="129"/>
      <c r="AP471" s="129"/>
      <c r="AZ471" s="129"/>
      <c r="BJ471" s="129"/>
      <c r="BT471" s="129"/>
      <c r="CD471" s="129"/>
      <c r="CN471" s="129"/>
      <c r="CX471" s="129"/>
      <c r="DH471" s="129"/>
      <c r="DR471" s="129"/>
      <c r="DS471" s="129"/>
      <c r="EB471" s="129"/>
      <c r="EL471" s="129"/>
      <c r="EV471" s="129"/>
      <c r="FF471" s="129"/>
      <c r="FP471" s="129"/>
      <c r="FZ471" s="129"/>
      <c r="GJ471" s="129"/>
      <c r="GT471" s="129"/>
      <c r="HD471" s="129"/>
      <c r="HN471" s="129"/>
      <c r="HX471" s="129"/>
      <c r="IH471" s="129"/>
      <c r="IR471" s="129"/>
      <c r="JB471" s="129"/>
      <c r="JL471" s="129"/>
      <c r="JV471" s="129"/>
      <c r="KF471" s="129"/>
      <c r="KP471" s="129"/>
      <c r="KZ471" s="129"/>
      <c r="LJ471" s="129"/>
      <c r="LT471" s="129"/>
    </row>
    <row xmlns:x14ac="http://schemas.microsoft.com/office/spreadsheetml/2009/9/ac" r="472" s="3" customFormat="true" x14ac:dyDescent="0.25">
      <c r="A472" s="415"/>
      <c r="B472" s="129"/>
      <c r="L472" s="129"/>
      <c r="V472" s="129"/>
      <c r="AF472" s="129"/>
      <c r="AP472" s="129"/>
      <c r="AZ472" s="129"/>
      <c r="BJ472" s="129"/>
      <c r="BT472" s="129"/>
      <c r="CD472" s="129"/>
      <c r="CN472" s="129"/>
      <c r="CX472" s="129"/>
      <c r="DH472" s="129"/>
      <c r="DR472" s="129"/>
      <c r="DS472" s="129"/>
      <c r="EB472" s="129"/>
      <c r="EL472" s="129"/>
      <c r="EV472" s="129"/>
      <c r="FF472" s="129"/>
      <c r="FP472" s="129"/>
      <c r="FZ472" s="129"/>
      <c r="GJ472" s="129"/>
      <c r="GT472" s="129"/>
      <c r="HD472" s="129"/>
      <c r="HN472" s="129"/>
      <c r="HX472" s="129"/>
      <c r="IH472" s="129"/>
      <c r="IR472" s="129"/>
      <c r="JB472" s="129"/>
      <c r="JL472" s="129"/>
      <c r="JV472" s="129"/>
      <c r="KF472" s="129"/>
      <c r="KP472" s="129"/>
      <c r="KZ472" s="129"/>
      <c r="LJ472" s="129"/>
      <c r="LT472" s="129"/>
    </row>
    <row xmlns:x14ac="http://schemas.microsoft.com/office/spreadsheetml/2009/9/ac" r="473" s="3" customFormat="true" x14ac:dyDescent="0.25">
      <c r="A473" s="415"/>
      <c r="B473" s="129"/>
      <c r="L473" s="129"/>
      <c r="V473" s="129"/>
      <c r="AF473" s="129"/>
      <c r="AP473" s="129"/>
      <c r="AZ473" s="129"/>
      <c r="BJ473" s="129"/>
      <c r="BT473" s="129"/>
      <c r="CD473" s="129"/>
      <c r="CN473" s="129"/>
      <c r="CX473" s="129"/>
      <c r="DH473" s="129"/>
      <c r="DR473" s="129"/>
      <c r="DS473" s="129"/>
      <c r="EB473" s="129"/>
      <c r="EL473" s="129"/>
      <c r="EV473" s="129"/>
      <c r="FF473" s="129"/>
      <c r="FP473" s="129"/>
      <c r="FZ473" s="129"/>
      <c r="GJ473" s="129"/>
      <c r="GT473" s="129"/>
      <c r="HD473" s="129"/>
      <c r="HN473" s="129"/>
      <c r="HX473" s="129"/>
      <c r="IH473" s="129"/>
      <c r="IR473" s="129"/>
      <c r="JB473" s="129"/>
      <c r="JL473" s="129"/>
      <c r="JV473" s="129"/>
      <c r="KF473" s="129"/>
      <c r="KP473" s="129"/>
      <c r="KZ473" s="129"/>
      <c r="LJ473" s="129"/>
      <c r="LT473" s="129"/>
    </row>
    <row xmlns:x14ac="http://schemas.microsoft.com/office/spreadsheetml/2009/9/ac" r="474" s="3" customFormat="true" x14ac:dyDescent="0.25">
      <c r="A474" s="415"/>
      <c r="B474" s="129"/>
      <c r="L474" s="129"/>
      <c r="V474" s="129"/>
      <c r="AF474" s="129"/>
      <c r="AP474" s="129"/>
      <c r="AZ474" s="129"/>
      <c r="BJ474" s="129"/>
      <c r="BT474" s="129"/>
      <c r="CD474" s="129"/>
      <c r="CN474" s="129"/>
      <c r="CX474" s="129"/>
      <c r="DH474" s="129"/>
      <c r="DR474" s="129"/>
      <c r="DS474" s="129"/>
      <c r="EB474" s="129"/>
      <c r="EL474" s="129"/>
      <c r="EV474" s="129"/>
      <c r="FF474" s="129"/>
      <c r="FP474" s="129"/>
      <c r="FZ474" s="129"/>
      <c r="GJ474" s="129"/>
      <c r="GT474" s="129"/>
      <c r="HD474" s="129"/>
      <c r="HN474" s="129"/>
      <c r="HX474" s="129"/>
      <c r="IH474" s="129"/>
      <c r="IR474" s="129"/>
      <c r="JB474" s="129"/>
      <c r="JL474" s="129"/>
      <c r="JV474" s="129"/>
      <c r="KF474" s="129"/>
      <c r="KP474" s="129"/>
      <c r="KZ474" s="129"/>
      <c r="LJ474" s="129"/>
      <c r="LT474" s="129"/>
    </row>
    <row xmlns:x14ac="http://schemas.microsoft.com/office/spreadsheetml/2009/9/ac" r="475" s="3" customFormat="true" x14ac:dyDescent="0.25">
      <c r="A475" s="415"/>
      <c r="B475" s="129"/>
      <c r="L475" s="129"/>
      <c r="V475" s="129"/>
      <c r="AF475" s="129"/>
      <c r="AP475" s="129"/>
      <c r="AZ475" s="129"/>
      <c r="BJ475" s="129"/>
      <c r="BT475" s="129"/>
      <c r="CD475" s="129"/>
      <c r="CN475" s="129"/>
      <c r="CX475" s="129"/>
      <c r="DH475" s="129"/>
      <c r="DR475" s="129"/>
      <c r="DS475" s="129"/>
      <c r="EB475" s="129"/>
      <c r="EL475" s="129"/>
      <c r="EV475" s="129"/>
      <c r="FF475" s="129"/>
      <c r="FP475" s="129"/>
      <c r="FZ475" s="129"/>
      <c r="GJ475" s="129"/>
      <c r="GT475" s="129"/>
      <c r="HD475" s="129"/>
      <c r="HN475" s="129"/>
      <c r="HX475" s="129"/>
      <c r="IH475" s="129"/>
      <c r="IR475" s="129"/>
      <c r="JB475" s="129"/>
      <c r="JL475" s="129"/>
      <c r="JV475" s="129"/>
      <c r="KF475" s="129"/>
      <c r="KP475" s="129"/>
      <c r="KZ475" s="129"/>
      <c r="LJ475" s="129"/>
      <c r="LT475" s="129"/>
    </row>
    <row xmlns:x14ac="http://schemas.microsoft.com/office/spreadsheetml/2009/9/ac" r="476" s="3" customFormat="true" x14ac:dyDescent="0.25">
      <c r="A476" s="415"/>
      <c r="B476" s="129"/>
      <c r="L476" s="129"/>
      <c r="V476" s="129"/>
      <c r="AF476" s="129"/>
      <c r="AP476" s="129"/>
      <c r="AZ476" s="129"/>
      <c r="BJ476" s="129"/>
      <c r="BT476" s="129"/>
      <c r="CD476" s="129"/>
      <c r="CN476" s="129"/>
      <c r="CX476" s="129"/>
      <c r="DH476" s="129"/>
      <c r="DR476" s="129"/>
      <c r="DS476" s="129"/>
      <c r="EB476" s="129"/>
      <c r="EL476" s="129"/>
      <c r="EV476" s="129"/>
      <c r="FF476" s="129"/>
      <c r="FP476" s="129"/>
      <c r="FZ476" s="129"/>
      <c r="GJ476" s="129"/>
      <c r="GT476" s="129"/>
      <c r="HD476" s="129"/>
      <c r="HN476" s="129"/>
      <c r="HX476" s="129"/>
      <c r="IH476" s="129"/>
      <c r="IR476" s="129"/>
      <c r="JB476" s="129"/>
      <c r="JL476" s="129"/>
      <c r="JV476" s="129"/>
      <c r="KF476" s="129"/>
      <c r="KP476" s="129"/>
      <c r="KZ476" s="129"/>
      <c r="LJ476" s="129"/>
      <c r="LT476" s="129"/>
    </row>
    <row xmlns:x14ac="http://schemas.microsoft.com/office/spreadsheetml/2009/9/ac" r="477" s="3" customFormat="true" x14ac:dyDescent="0.25">
      <c r="A477" s="415"/>
      <c r="B477" s="129"/>
      <c r="L477" s="129"/>
      <c r="V477" s="129"/>
      <c r="AF477" s="129"/>
      <c r="AP477" s="129"/>
      <c r="AZ477" s="129"/>
      <c r="BJ477" s="129"/>
      <c r="BT477" s="129"/>
      <c r="CD477" s="129"/>
      <c r="CN477" s="129"/>
      <c r="CX477" s="129"/>
      <c r="DH477" s="129"/>
      <c r="DR477" s="129"/>
      <c r="DS477" s="129"/>
      <c r="EB477" s="129"/>
      <c r="EL477" s="129"/>
      <c r="EV477" s="129"/>
      <c r="FF477" s="129"/>
      <c r="FP477" s="129"/>
      <c r="FZ477" s="129"/>
      <c r="GJ477" s="129"/>
      <c r="GT477" s="129"/>
      <c r="HD477" s="129"/>
      <c r="HN477" s="129"/>
      <c r="HX477" s="129"/>
      <c r="IH477" s="129"/>
      <c r="IR477" s="129"/>
      <c r="JB477" s="129"/>
      <c r="JL477" s="129"/>
      <c r="JV477" s="129"/>
      <c r="KF477" s="129"/>
      <c r="KP477" s="129"/>
      <c r="KZ477" s="129"/>
      <c r="LJ477" s="129"/>
      <c r="LT477" s="129"/>
    </row>
    <row xmlns:x14ac="http://schemas.microsoft.com/office/spreadsheetml/2009/9/ac" r="478" s="3" customFormat="true" x14ac:dyDescent="0.25">
      <c r="A478" s="415"/>
      <c r="B478" s="129"/>
      <c r="L478" s="129"/>
      <c r="V478" s="129"/>
      <c r="AF478" s="129"/>
      <c r="AP478" s="129"/>
      <c r="AZ478" s="129"/>
      <c r="BJ478" s="129"/>
      <c r="BT478" s="129"/>
      <c r="CD478" s="129"/>
      <c r="CN478" s="129"/>
      <c r="CX478" s="129"/>
      <c r="DH478" s="129"/>
      <c r="DR478" s="129"/>
      <c r="DS478" s="129"/>
      <c r="EB478" s="129"/>
      <c r="EL478" s="129"/>
      <c r="EV478" s="129"/>
      <c r="FF478" s="129"/>
      <c r="FP478" s="129"/>
      <c r="FZ478" s="129"/>
      <c r="GJ478" s="129"/>
      <c r="GT478" s="129"/>
      <c r="HD478" s="129"/>
      <c r="HN478" s="129"/>
      <c r="HX478" s="129"/>
      <c r="IH478" s="129"/>
      <c r="IR478" s="129"/>
      <c r="JB478" s="129"/>
      <c r="JL478" s="129"/>
      <c r="JV478" s="129"/>
      <c r="KF478" s="129"/>
      <c r="KP478" s="129"/>
      <c r="KZ478" s="129"/>
      <c r="LJ478" s="129"/>
      <c r="LT478" s="129"/>
    </row>
    <row xmlns:x14ac="http://schemas.microsoft.com/office/spreadsheetml/2009/9/ac" r="479" s="3" customFormat="true" x14ac:dyDescent="0.25">
      <c r="A479" s="415"/>
      <c r="B479" s="129"/>
      <c r="L479" s="129"/>
      <c r="V479" s="129"/>
      <c r="AF479" s="129"/>
      <c r="AP479" s="129"/>
      <c r="AZ479" s="129"/>
      <c r="BJ479" s="129"/>
      <c r="BT479" s="129"/>
      <c r="CD479" s="129"/>
      <c r="CN479" s="129"/>
      <c r="CX479" s="129"/>
      <c r="DH479" s="129"/>
      <c r="DR479" s="129"/>
      <c r="DS479" s="129"/>
      <c r="EB479" s="129"/>
      <c r="EL479" s="129"/>
      <c r="EV479" s="129"/>
      <c r="FF479" s="129"/>
      <c r="FP479" s="129"/>
      <c r="FZ479" s="129"/>
      <c r="GJ479" s="129"/>
      <c r="GT479" s="129"/>
      <c r="HD479" s="129"/>
      <c r="HN479" s="129"/>
      <c r="HX479" s="129"/>
      <c r="IH479" s="129"/>
      <c r="IR479" s="129"/>
      <c r="JB479" s="129"/>
      <c r="JL479" s="129"/>
      <c r="JV479" s="129"/>
      <c r="KF479" s="129"/>
      <c r="KP479" s="129"/>
      <c r="KZ479" s="129"/>
      <c r="LJ479" s="129"/>
      <c r="LT479" s="129"/>
    </row>
    <row xmlns:x14ac="http://schemas.microsoft.com/office/spreadsheetml/2009/9/ac" r="480" s="3" customFormat="true" x14ac:dyDescent="0.25">
      <c r="A480" s="415"/>
      <c r="B480" s="129"/>
      <c r="L480" s="129"/>
      <c r="V480" s="129"/>
      <c r="AF480" s="129"/>
      <c r="AP480" s="129"/>
      <c r="AZ480" s="129"/>
      <c r="BJ480" s="129"/>
      <c r="BT480" s="129"/>
      <c r="CD480" s="129"/>
      <c r="CN480" s="129"/>
      <c r="CX480" s="129"/>
      <c r="DH480" s="129"/>
      <c r="DR480" s="129"/>
      <c r="DS480" s="129"/>
      <c r="EB480" s="129"/>
      <c r="EL480" s="129"/>
      <c r="EV480" s="129"/>
      <c r="FF480" s="129"/>
      <c r="FP480" s="129"/>
      <c r="FZ480" s="129"/>
      <c r="GJ480" s="129"/>
      <c r="GT480" s="129"/>
      <c r="HD480" s="129"/>
      <c r="HN480" s="129"/>
      <c r="HX480" s="129"/>
      <c r="IH480" s="129"/>
      <c r="IR480" s="129"/>
      <c r="JB480" s="129"/>
      <c r="JL480" s="129"/>
      <c r="JV480" s="129"/>
      <c r="KF480" s="129"/>
      <c r="KP480" s="129"/>
      <c r="KZ480" s="129"/>
      <c r="LJ480" s="129"/>
      <c r="LT480" s="129"/>
    </row>
    <row xmlns:x14ac="http://schemas.microsoft.com/office/spreadsheetml/2009/9/ac" r="481" s="3" customFormat="true" x14ac:dyDescent="0.25">
      <c r="A481" s="415"/>
      <c r="B481" s="129"/>
      <c r="L481" s="129"/>
      <c r="V481" s="129"/>
      <c r="AF481" s="129"/>
      <c r="AP481" s="129"/>
      <c r="AZ481" s="129"/>
      <c r="BJ481" s="129"/>
      <c r="BT481" s="129"/>
      <c r="CD481" s="129"/>
      <c r="CN481" s="129"/>
      <c r="CX481" s="129"/>
      <c r="DH481" s="129"/>
      <c r="DR481" s="129"/>
      <c r="DS481" s="129"/>
      <c r="EB481" s="129"/>
      <c r="EL481" s="129"/>
      <c r="EV481" s="129"/>
      <c r="FF481" s="129"/>
      <c r="FP481" s="129"/>
      <c r="FZ481" s="129"/>
      <c r="GJ481" s="129"/>
      <c r="GT481" s="129"/>
      <c r="HD481" s="129"/>
      <c r="HN481" s="129"/>
      <c r="HX481" s="129"/>
      <c r="IH481" s="129"/>
      <c r="IR481" s="129"/>
      <c r="JB481" s="129"/>
      <c r="JL481" s="129"/>
      <c r="JV481" s="129"/>
      <c r="KF481" s="129"/>
      <c r="KP481" s="129"/>
      <c r="KZ481" s="129"/>
      <c r="LJ481" s="129"/>
      <c r="LT481" s="129"/>
    </row>
    <row xmlns:x14ac="http://schemas.microsoft.com/office/spreadsheetml/2009/9/ac" r="482" s="3" customFormat="true" x14ac:dyDescent="0.25">
      <c r="A482" s="415"/>
      <c r="B482" s="129"/>
      <c r="L482" s="129"/>
      <c r="V482" s="129"/>
      <c r="AF482" s="129"/>
      <c r="AP482" s="129"/>
      <c r="AZ482" s="129"/>
      <c r="BJ482" s="129"/>
      <c r="BT482" s="129"/>
      <c r="CD482" s="129"/>
      <c r="CN482" s="129"/>
      <c r="CX482" s="129"/>
      <c r="DH482" s="129"/>
      <c r="DR482" s="129"/>
      <c r="DS482" s="129"/>
      <c r="EB482" s="129"/>
      <c r="EL482" s="129"/>
      <c r="EV482" s="129"/>
      <c r="FF482" s="129"/>
      <c r="FP482" s="129"/>
      <c r="FZ482" s="129"/>
      <c r="GJ482" s="129"/>
      <c r="GT482" s="129"/>
      <c r="HD482" s="129"/>
      <c r="HN482" s="129"/>
      <c r="HX482" s="129"/>
      <c r="IH482" s="129"/>
      <c r="IR482" s="129"/>
      <c r="JB482" s="129"/>
      <c r="JL482" s="129"/>
      <c r="JV482" s="129"/>
      <c r="KF482" s="129"/>
      <c r="KP482" s="129"/>
      <c r="KZ482" s="129"/>
      <c r="LJ482" s="129"/>
      <c r="LT482" s="129"/>
    </row>
    <row xmlns:x14ac="http://schemas.microsoft.com/office/spreadsheetml/2009/9/ac" r="483" s="3" customFormat="true" x14ac:dyDescent="0.25">
      <c r="A483" s="415"/>
      <c r="B483" s="129"/>
      <c r="L483" s="129"/>
      <c r="V483" s="129"/>
      <c r="AF483" s="129"/>
      <c r="AP483" s="129"/>
      <c r="AZ483" s="129"/>
      <c r="BJ483" s="129"/>
      <c r="BT483" s="129"/>
      <c r="CD483" s="129"/>
      <c r="CN483" s="129"/>
      <c r="CX483" s="129"/>
      <c r="DH483" s="129"/>
      <c r="DR483" s="129"/>
      <c r="DS483" s="129"/>
      <c r="EB483" s="129"/>
      <c r="EL483" s="129"/>
      <c r="EV483" s="129"/>
      <c r="FF483" s="129"/>
      <c r="FP483" s="129"/>
      <c r="FZ483" s="129"/>
      <c r="GJ483" s="129"/>
      <c r="GT483" s="129"/>
      <c r="HD483" s="129"/>
      <c r="HN483" s="129"/>
      <c r="HX483" s="129"/>
      <c r="IH483" s="129"/>
      <c r="IR483" s="129"/>
      <c r="JB483" s="129"/>
      <c r="JL483" s="129"/>
      <c r="JV483" s="129"/>
      <c r="KF483" s="129"/>
      <c r="KP483" s="129"/>
      <c r="KZ483" s="129"/>
      <c r="LJ483" s="129"/>
      <c r="LT483" s="129"/>
    </row>
    <row xmlns:x14ac="http://schemas.microsoft.com/office/spreadsheetml/2009/9/ac" r="484" s="3" customFormat="true" x14ac:dyDescent="0.25">
      <c r="A484" s="415"/>
      <c r="B484" s="129"/>
      <c r="L484" s="129"/>
      <c r="V484" s="129"/>
      <c r="AF484" s="129"/>
      <c r="AP484" s="129"/>
      <c r="AZ484" s="129"/>
      <c r="BJ484" s="129"/>
      <c r="BT484" s="129"/>
      <c r="CD484" s="129"/>
      <c r="CN484" s="129"/>
      <c r="CX484" s="129"/>
      <c r="DH484" s="129"/>
      <c r="DR484" s="129"/>
      <c r="DS484" s="129"/>
      <c r="EB484" s="129"/>
      <c r="EL484" s="129"/>
      <c r="EV484" s="129"/>
      <c r="FF484" s="129"/>
      <c r="FP484" s="129"/>
      <c r="FZ484" s="129"/>
      <c r="GJ484" s="129"/>
      <c r="GT484" s="129"/>
      <c r="HD484" s="129"/>
      <c r="HN484" s="129"/>
      <c r="HX484" s="129"/>
      <c r="IH484" s="129"/>
      <c r="IR484" s="129"/>
      <c r="JB484" s="129"/>
      <c r="JL484" s="129"/>
      <c r="JV484" s="129"/>
      <c r="KF484" s="129"/>
      <c r="KP484" s="129"/>
      <c r="KZ484" s="129"/>
      <c r="LJ484" s="129"/>
      <c r="LT484" s="129"/>
    </row>
    <row xmlns:x14ac="http://schemas.microsoft.com/office/spreadsheetml/2009/9/ac" r="485" s="3" customFormat="true" x14ac:dyDescent="0.25">
      <c r="A485" s="415"/>
      <c r="B485" s="129"/>
      <c r="L485" s="129"/>
      <c r="V485" s="129"/>
      <c r="AF485" s="129"/>
      <c r="AP485" s="129"/>
      <c r="AZ485" s="129"/>
      <c r="BJ485" s="129"/>
      <c r="BT485" s="129"/>
      <c r="CD485" s="129"/>
      <c r="CN485" s="129"/>
      <c r="CX485" s="129"/>
      <c r="DH485" s="129"/>
      <c r="DR485" s="129"/>
      <c r="DS485" s="129"/>
      <c r="EB485" s="129"/>
      <c r="EL485" s="129"/>
      <c r="EV485" s="129"/>
      <c r="FF485" s="129"/>
      <c r="FP485" s="129"/>
      <c r="FZ485" s="129"/>
      <c r="GJ485" s="129"/>
      <c r="GT485" s="129"/>
      <c r="HD485" s="129"/>
      <c r="HN485" s="129"/>
      <c r="HX485" s="129"/>
      <c r="IH485" s="129"/>
      <c r="IR485" s="129"/>
      <c r="JB485" s="129"/>
      <c r="JL485" s="129"/>
      <c r="JV485" s="129"/>
      <c r="KF485" s="129"/>
      <c r="KP485" s="129"/>
      <c r="KZ485" s="129"/>
      <c r="LJ485" s="129"/>
      <c r="LT485" s="129"/>
    </row>
    <row xmlns:x14ac="http://schemas.microsoft.com/office/spreadsheetml/2009/9/ac" r="486" s="3" customFormat="true" x14ac:dyDescent="0.25">
      <c r="A486" s="415"/>
      <c r="B486" s="129"/>
      <c r="L486" s="129"/>
      <c r="V486" s="129"/>
      <c r="AF486" s="129"/>
      <c r="AP486" s="129"/>
      <c r="AZ486" s="129"/>
      <c r="BJ486" s="129"/>
      <c r="BT486" s="129"/>
      <c r="CD486" s="129"/>
      <c r="CN486" s="129"/>
      <c r="CX486" s="129"/>
      <c r="DH486" s="129"/>
      <c r="DR486" s="129"/>
      <c r="DS486" s="129"/>
      <c r="EB486" s="129"/>
      <c r="EL486" s="129"/>
      <c r="EV486" s="129"/>
      <c r="FF486" s="129"/>
      <c r="FP486" s="129"/>
      <c r="FZ486" s="129"/>
      <c r="GJ486" s="129"/>
      <c r="GT486" s="129"/>
      <c r="HD486" s="129"/>
      <c r="HN486" s="129"/>
      <c r="HX486" s="129"/>
      <c r="IH486" s="129"/>
      <c r="IR486" s="129"/>
      <c r="JB486" s="129"/>
      <c r="JL486" s="129"/>
      <c r="JV486" s="129"/>
      <c r="KF486" s="129"/>
      <c r="KP486" s="129"/>
      <c r="KZ486" s="129"/>
      <c r="LJ486" s="129"/>
      <c r="LT486" s="129"/>
    </row>
    <row xmlns:x14ac="http://schemas.microsoft.com/office/spreadsheetml/2009/9/ac" r="487" s="3" customFormat="true" x14ac:dyDescent="0.25">
      <c r="A487" s="415"/>
      <c r="B487" s="129"/>
      <c r="L487" s="129"/>
      <c r="V487" s="129"/>
      <c r="AF487" s="129"/>
      <c r="AP487" s="129"/>
      <c r="AZ487" s="129"/>
      <c r="BJ487" s="129"/>
      <c r="BT487" s="129"/>
      <c r="CD487" s="129"/>
      <c r="CN487" s="129"/>
      <c r="CX487" s="129"/>
      <c r="DH487" s="129"/>
      <c r="DR487" s="129"/>
      <c r="DS487" s="129"/>
      <c r="EB487" s="129"/>
      <c r="EL487" s="129"/>
      <c r="EV487" s="129"/>
      <c r="FF487" s="129"/>
      <c r="FP487" s="129"/>
      <c r="FZ487" s="129"/>
      <c r="GJ487" s="129"/>
      <c r="GT487" s="129"/>
      <c r="HD487" s="129"/>
      <c r="HN487" s="129"/>
      <c r="HX487" s="129"/>
      <c r="IH487" s="129"/>
      <c r="IR487" s="129"/>
      <c r="JB487" s="129"/>
      <c r="JL487" s="129"/>
      <c r="JV487" s="129"/>
      <c r="KF487" s="129"/>
      <c r="KP487" s="129"/>
      <c r="KZ487" s="129"/>
      <c r="LJ487" s="129"/>
      <c r="LT487" s="129"/>
    </row>
    <row xmlns:x14ac="http://schemas.microsoft.com/office/spreadsheetml/2009/9/ac" r="488" s="3" customFormat="true" x14ac:dyDescent="0.25">
      <c r="A488" s="415"/>
      <c r="B488" s="129"/>
      <c r="L488" s="129"/>
      <c r="V488" s="129"/>
      <c r="AF488" s="129"/>
      <c r="AP488" s="129"/>
      <c r="AZ488" s="129"/>
      <c r="BJ488" s="129"/>
      <c r="BT488" s="129"/>
      <c r="CD488" s="129"/>
      <c r="CN488" s="129"/>
      <c r="CX488" s="129"/>
      <c r="DH488" s="129"/>
      <c r="DR488" s="129"/>
      <c r="DS488" s="129"/>
      <c r="EB488" s="129"/>
      <c r="EL488" s="129"/>
      <c r="EV488" s="129"/>
      <c r="FF488" s="129"/>
      <c r="FP488" s="129"/>
      <c r="FZ488" s="129"/>
      <c r="GJ488" s="129"/>
      <c r="GT488" s="129"/>
      <c r="HD488" s="129"/>
      <c r="HN488" s="129"/>
      <c r="HX488" s="129"/>
      <c r="IH488" s="129"/>
      <c r="IR488" s="129"/>
      <c r="JB488" s="129"/>
      <c r="JL488" s="129"/>
      <c r="JV488" s="129"/>
      <c r="KF488" s="129"/>
      <c r="KP488" s="129"/>
      <c r="KZ488" s="129"/>
      <c r="LJ488" s="129"/>
      <c r="LT488" s="129"/>
    </row>
    <row xmlns:x14ac="http://schemas.microsoft.com/office/spreadsheetml/2009/9/ac" r="489" s="3" customFormat="true" x14ac:dyDescent="0.25">
      <c r="A489" s="415"/>
      <c r="B489" s="129"/>
      <c r="L489" s="129"/>
      <c r="V489" s="129"/>
      <c r="AF489" s="129"/>
      <c r="AP489" s="129"/>
      <c r="AZ489" s="129"/>
      <c r="BJ489" s="129"/>
      <c r="BT489" s="129"/>
      <c r="CD489" s="129"/>
      <c r="CN489" s="129"/>
      <c r="CX489" s="129"/>
      <c r="DH489" s="129"/>
      <c r="DR489" s="129"/>
      <c r="DS489" s="129"/>
      <c r="EB489" s="129"/>
      <c r="EL489" s="129"/>
      <c r="EV489" s="129"/>
      <c r="FF489" s="129"/>
      <c r="FP489" s="129"/>
      <c r="FZ489" s="129"/>
      <c r="GJ489" s="129"/>
      <c r="GT489" s="129"/>
      <c r="HD489" s="129"/>
      <c r="HN489" s="129"/>
      <c r="HX489" s="129"/>
      <c r="IH489" s="129"/>
      <c r="IR489" s="129"/>
      <c r="JB489" s="129"/>
      <c r="JL489" s="129"/>
      <c r="JV489" s="129"/>
      <c r="KF489" s="129"/>
      <c r="KP489" s="129"/>
      <c r="KZ489" s="129"/>
      <c r="LJ489" s="129"/>
      <c r="LT489" s="129"/>
    </row>
    <row xmlns:x14ac="http://schemas.microsoft.com/office/spreadsheetml/2009/9/ac" r="490" s="3" customFormat="true" x14ac:dyDescent="0.25">
      <c r="A490" s="415"/>
      <c r="B490" s="129"/>
      <c r="L490" s="129"/>
      <c r="V490" s="129"/>
      <c r="AF490" s="129"/>
      <c r="AP490" s="129"/>
      <c r="AZ490" s="129"/>
      <c r="BJ490" s="129"/>
      <c r="BT490" s="129"/>
      <c r="CD490" s="129"/>
      <c r="CN490" s="129"/>
      <c r="CX490" s="129"/>
      <c r="DH490" s="129"/>
      <c r="DR490" s="129"/>
      <c r="DS490" s="129"/>
      <c r="EB490" s="129"/>
      <c r="EL490" s="129"/>
      <c r="EV490" s="129"/>
      <c r="FF490" s="129"/>
      <c r="FP490" s="129"/>
      <c r="FZ490" s="129"/>
      <c r="GJ490" s="129"/>
      <c r="GT490" s="129"/>
      <c r="HD490" s="129"/>
      <c r="HN490" s="129"/>
      <c r="HX490" s="129"/>
      <c r="IH490" s="129"/>
      <c r="IR490" s="129"/>
      <c r="JB490" s="129"/>
      <c r="JL490" s="129"/>
      <c r="JV490" s="129"/>
      <c r="KF490" s="129"/>
      <c r="KP490" s="129"/>
      <c r="KZ490" s="129"/>
      <c r="LJ490" s="129"/>
      <c r="LT490" s="129"/>
    </row>
    <row xmlns:x14ac="http://schemas.microsoft.com/office/spreadsheetml/2009/9/ac" r="491" s="3" customFormat="true" x14ac:dyDescent="0.25">
      <c r="A491" s="415"/>
      <c r="B491" s="129"/>
      <c r="L491" s="129"/>
      <c r="V491" s="129"/>
      <c r="AF491" s="129"/>
      <c r="AP491" s="129"/>
      <c r="AZ491" s="129"/>
      <c r="BJ491" s="129"/>
      <c r="BT491" s="129"/>
      <c r="CD491" s="129"/>
      <c r="CN491" s="129"/>
      <c r="CX491" s="129"/>
      <c r="DH491" s="129"/>
      <c r="DR491" s="129"/>
      <c r="DS491" s="129"/>
      <c r="EB491" s="129"/>
      <c r="EL491" s="129"/>
      <c r="EV491" s="129"/>
      <c r="FF491" s="129"/>
      <c r="FP491" s="129"/>
      <c r="FZ491" s="129"/>
      <c r="GJ491" s="129"/>
      <c r="GT491" s="129"/>
      <c r="HD491" s="129"/>
      <c r="HN491" s="129"/>
      <c r="HX491" s="129"/>
      <c r="IH491" s="129"/>
      <c r="IR491" s="129"/>
      <c r="JB491" s="129"/>
      <c r="JL491" s="129"/>
      <c r="JV491" s="129"/>
      <c r="KF491" s="129"/>
      <c r="KP491" s="129"/>
      <c r="KZ491" s="129"/>
      <c r="LJ491" s="129"/>
      <c r="LT491" s="129"/>
    </row>
    <row xmlns:x14ac="http://schemas.microsoft.com/office/spreadsheetml/2009/9/ac" r="492" s="3" customFormat="true" x14ac:dyDescent="0.25">
      <c r="A492" s="415"/>
      <c r="B492" s="129"/>
      <c r="L492" s="129"/>
      <c r="V492" s="129"/>
      <c r="AF492" s="129"/>
      <c r="AP492" s="129"/>
      <c r="AZ492" s="129"/>
      <c r="BJ492" s="129"/>
      <c r="BT492" s="129"/>
      <c r="CD492" s="129"/>
      <c r="CN492" s="129"/>
      <c r="CX492" s="129"/>
      <c r="DH492" s="129"/>
      <c r="DR492" s="129"/>
      <c r="DS492" s="129"/>
      <c r="EB492" s="129"/>
      <c r="EL492" s="129"/>
      <c r="EV492" s="129"/>
      <c r="FF492" s="129"/>
      <c r="FP492" s="129"/>
      <c r="FZ492" s="129"/>
      <c r="GJ492" s="129"/>
      <c r="GT492" s="129"/>
      <c r="HD492" s="129"/>
      <c r="HN492" s="129"/>
      <c r="HX492" s="129"/>
      <c r="IH492" s="129"/>
      <c r="IR492" s="129"/>
      <c r="JB492" s="129"/>
      <c r="JL492" s="129"/>
      <c r="JV492" s="129"/>
      <c r="KF492" s="129"/>
      <c r="KP492" s="129"/>
      <c r="KZ492" s="129"/>
      <c r="LJ492" s="129"/>
      <c r="LT492" s="129"/>
    </row>
    <row xmlns:x14ac="http://schemas.microsoft.com/office/spreadsheetml/2009/9/ac" r="493" s="3" customFormat="true" x14ac:dyDescent="0.25">
      <c r="A493" s="415"/>
      <c r="B493" s="129"/>
      <c r="L493" s="129"/>
      <c r="V493" s="129"/>
      <c r="AF493" s="129"/>
      <c r="AP493" s="129"/>
      <c r="AZ493" s="129"/>
      <c r="BJ493" s="129"/>
      <c r="BT493" s="129"/>
      <c r="CD493" s="129"/>
      <c r="CN493" s="129"/>
      <c r="CX493" s="129"/>
      <c r="DH493" s="129"/>
      <c r="DR493" s="129"/>
      <c r="DS493" s="129"/>
      <c r="EB493" s="129"/>
      <c r="EL493" s="129"/>
      <c r="EV493" s="129"/>
      <c r="FF493" s="129"/>
      <c r="FP493" s="129"/>
      <c r="FZ493" s="129"/>
      <c r="GJ493" s="129"/>
      <c r="GT493" s="129"/>
      <c r="HD493" s="129"/>
      <c r="HN493" s="129"/>
      <c r="HX493" s="129"/>
      <c r="IH493" s="129"/>
      <c r="IR493" s="129"/>
      <c r="JB493" s="129"/>
      <c r="JL493" s="129"/>
      <c r="JV493" s="129"/>
      <c r="KF493" s="129"/>
      <c r="KP493" s="129"/>
      <c r="KZ493" s="129"/>
      <c r="LJ493" s="129"/>
      <c r="LT493" s="129"/>
    </row>
    <row xmlns:x14ac="http://schemas.microsoft.com/office/spreadsheetml/2009/9/ac" r="494" s="3" customFormat="true" x14ac:dyDescent="0.25">
      <c r="A494" s="415"/>
      <c r="B494" s="129"/>
      <c r="L494" s="129"/>
      <c r="V494" s="129"/>
      <c r="AF494" s="129"/>
      <c r="AP494" s="129"/>
      <c r="AZ494" s="129"/>
      <c r="BJ494" s="129"/>
      <c r="BT494" s="129"/>
      <c r="CD494" s="129"/>
      <c r="CN494" s="129"/>
      <c r="CX494" s="129"/>
      <c r="DH494" s="129"/>
      <c r="DR494" s="129"/>
      <c r="DS494" s="129"/>
      <c r="EB494" s="129"/>
      <c r="EL494" s="129"/>
      <c r="EV494" s="129"/>
      <c r="FF494" s="129"/>
      <c r="FP494" s="129"/>
      <c r="FZ494" s="129"/>
      <c r="GJ494" s="129"/>
      <c r="GT494" s="129"/>
      <c r="HD494" s="129"/>
      <c r="HN494" s="129"/>
      <c r="HX494" s="129"/>
      <c r="IH494" s="129"/>
      <c r="IR494" s="129"/>
      <c r="JB494" s="129"/>
      <c r="JL494" s="129"/>
      <c r="JV494" s="129"/>
      <c r="KF494" s="129"/>
      <c r="KP494" s="129"/>
      <c r="KZ494" s="129"/>
      <c r="LJ494" s="129"/>
      <c r="LT494" s="129"/>
    </row>
    <row xmlns:x14ac="http://schemas.microsoft.com/office/spreadsheetml/2009/9/ac" r="495" s="3" customFormat="true" x14ac:dyDescent="0.25">
      <c r="A495" s="415"/>
      <c r="B495" s="129"/>
      <c r="L495" s="129"/>
      <c r="V495" s="129"/>
      <c r="AF495" s="129"/>
      <c r="AP495" s="129"/>
      <c r="AZ495" s="129"/>
      <c r="BJ495" s="129"/>
      <c r="BT495" s="129"/>
      <c r="CD495" s="129"/>
      <c r="CN495" s="129"/>
      <c r="CX495" s="129"/>
      <c r="DH495" s="129"/>
      <c r="DR495" s="129"/>
      <c r="DS495" s="129"/>
      <c r="EB495" s="129"/>
      <c r="EL495" s="129"/>
      <c r="EV495" s="129"/>
      <c r="FF495" s="129"/>
      <c r="FP495" s="129"/>
      <c r="FZ495" s="129"/>
      <c r="GJ495" s="129"/>
      <c r="GT495" s="129"/>
      <c r="HD495" s="129"/>
      <c r="HN495" s="129"/>
      <c r="HX495" s="129"/>
      <c r="IH495" s="129"/>
      <c r="IR495" s="129"/>
      <c r="JB495" s="129"/>
      <c r="JL495" s="129"/>
      <c r="JV495" s="129"/>
      <c r="KF495" s="129"/>
      <c r="KP495" s="129"/>
      <c r="KZ495" s="129"/>
      <c r="LJ495" s="129"/>
      <c r="LT495" s="129"/>
    </row>
    <row xmlns:x14ac="http://schemas.microsoft.com/office/spreadsheetml/2009/9/ac" r="496" s="3" customFormat="true" x14ac:dyDescent="0.25">
      <c r="A496" s="415"/>
      <c r="B496" s="129"/>
      <c r="L496" s="129"/>
      <c r="V496" s="129"/>
      <c r="AF496" s="129"/>
      <c r="AP496" s="129"/>
      <c r="AZ496" s="129"/>
      <c r="BJ496" s="129"/>
      <c r="BT496" s="129"/>
      <c r="CD496" s="129"/>
      <c r="CN496" s="129"/>
      <c r="CX496" s="129"/>
      <c r="DH496" s="129"/>
      <c r="DR496" s="129"/>
      <c r="DS496" s="129"/>
      <c r="EB496" s="129"/>
      <c r="EL496" s="129"/>
      <c r="EV496" s="129"/>
      <c r="FF496" s="129"/>
      <c r="FP496" s="129"/>
      <c r="FZ496" s="129"/>
      <c r="GJ496" s="129"/>
      <c r="GT496" s="129"/>
      <c r="HD496" s="129"/>
      <c r="HN496" s="129"/>
      <c r="HX496" s="129"/>
      <c r="IH496" s="129"/>
      <c r="IR496" s="129"/>
      <c r="JB496" s="129"/>
      <c r="JL496" s="129"/>
      <c r="JV496" s="129"/>
      <c r="KF496" s="129"/>
      <c r="KP496" s="129"/>
      <c r="KZ496" s="129"/>
      <c r="LJ496" s="129"/>
      <c r="LT496" s="129"/>
    </row>
    <row xmlns:x14ac="http://schemas.microsoft.com/office/spreadsheetml/2009/9/ac" r="497" s="3" customFormat="true" x14ac:dyDescent="0.25">
      <c r="A497" s="415"/>
      <c r="B497" s="129"/>
      <c r="L497" s="129"/>
      <c r="V497" s="129"/>
      <c r="AF497" s="129"/>
      <c r="AP497" s="129"/>
      <c r="AZ497" s="129"/>
      <c r="BJ497" s="129"/>
      <c r="BT497" s="129"/>
      <c r="CD497" s="129"/>
      <c r="CN497" s="129"/>
      <c r="CX497" s="129"/>
      <c r="DH497" s="129"/>
      <c r="DR497" s="129"/>
      <c r="DS497" s="129"/>
      <c r="EB497" s="129"/>
      <c r="EL497" s="129"/>
      <c r="EV497" s="129"/>
      <c r="FF497" s="129"/>
      <c r="FP497" s="129"/>
      <c r="FZ497" s="129"/>
      <c r="GJ497" s="129"/>
      <c r="GT497" s="129"/>
      <c r="HD497" s="129"/>
      <c r="HN497" s="129"/>
      <c r="HX497" s="129"/>
      <c r="IH497" s="129"/>
      <c r="IR497" s="129"/>
      <c r="JB497" s="129"/>
      <c r="JL497" s="129"/>
      <c r="JV497" s="129"/>
      <c r="KF497" s="129"/>
      <c r="KP497" s="129"/>
      <c r="KZ497" s="129"/>
      <c r="LJ497" s="129"/>
      <c r="LT497" s="129"/>
    </row>
    <row xmlns:x14ac="http://schemas.microsoft.com/office/spreadsheetml/2009/9/ac" r="498" s="3" customFormat="true" x14ac:dyDescent="0.25">
      <c r="A498" s="415"/>
      <c r="B498" s="129"/>
      <c r="L498" s="129"/>
      <c r="V498" s="129"/>
      <c r="AF498" s="129"/>
      <c r="AP498" s="129"/>
      <c r="AZ498" s="129"/>
      <c r="BJ498" s="129"/>
      <c r="BT498" s="129"/>
      <c r="CD498" s="129"/>
      <c r="CN498" s="129"/>
      <c r="CX498" s="129"/>
      <c r="DH498" s="129"/>
      <c r="DR498" s="129"/>
      <c r="DS498" s="129"/>
      <c r="EB498" s="129"/>
      <c r="EL498" s="129"/>
      <c r="EV498" s="129"/>
      <c r="FF498" s="129"/>
      <c r="FP498" s="129"/>
      <c r="FZ498" s="129"/>
      <c r="GJ498" s="129"/>
      <c r="GT498" s="129"/>
      <c r="HD498" s="129"/>
      <c r="HN498" s="129"/>
      <c r="HX498" s="129"/>
      <c r="IH498" s="129"/>
      <c r="IR498" s="129"/>
      <c r="JB498" s="129"/>
      <c r="JL498" s="129"/>
      <c r="JV498" s="129"/>
      <c r="KF498" s="129"/>
      <c r="KP498" s="129"/>
      <c r="KZ498" s="129"/>
      <c r="LJ498" s="129"/>
      <c r="LT498" s="129"/>
    </row>
    <row xmlns:x14ac="http://schemas.microsoft.com/office/spreadsheetml/2009/9/ac" r="499" s="3" customFormat="true" x14ac:dyDescent="0.25">
      <c r="A499" s="415"/>
      <c r="B499" s="129"/>
      <c r="L499" s="129"/>
      <c r="V499" s="129"/>
      <c r="AF499" s="129"/>
      <c r="AP499" s="129"/>
      <c r="AZ499" s="129"/>
      <c r="BJ499" s="129"/>
      <c r="BT499" s="129"/>
      <c r="CD499" s="129"/>
      <c r="CN499" s="129"/>
      <c r="CX499" s="129"/>
      <c r="DH499" s="129"/>
      <c r="DR499" s="129"/>
      <c r="DS499" s="129"/>
      <c r="EB499" s="129"/>
      <c r="EL499" s="129"/>
      <c r="EV499" s="129"/>
      <c r="FF499" s="129"/>
      <c r="FP499" s="129"/>
      <c r="FZ499" s="129"/>
      <c r="GJ499" s="129"/>
      <c r="GT499" s="129"/>
      <c r="HD499" s="129"/>
      <c r="HN499" s="129"/>
      <c r="HX499" s="129"/>
      <c r="IH499" s="129"/>
      <c r="IR499" s="129"/>
      <c r="JB499" s="129"/>
      <c r="JL499" s="129"/>
      <c r="JV499" s="129"/>
      <c r="KF499" s="129"/>
      <c r="KP499" s="129"/>
      <c r="KZ499" s="129"/>
      <c r="LJ499" s="129"/>
      <c r="LT499" s="129"/>
    </row>
    <row xmlns:x14ac="http://schemas.microsoft.com/office/spreadsheetml/2009/9/ac" r="500" s="3" customFormat="true" x14ac:dyDescent="0.25">
      <c r="A500" s="415"/>
      <c r="B500" s="129"/>
      <c r="L500" s="129"/>
      <c r="V500" s="129"/>
      <c r="AF500" s="129"/>
      <c r="AP500" s="129"/>
      <c r="AZ500" s="129"/>
      <c r="BJ500" s="129"/>
      <c r="BT500" s="129"/>
      <c r="CD500" s="129"/>
      <c r="CN500" s="129"/>
      <c r="CX500" s="129"/>
      <c r="DH500" s="129"/>
      <c r="DR500" s="129"/>
      <c r="DS500" s="129"/>
      <c r="EB500" s="129"/>
      <c r="EL500" s="129"/>
      <c r="EV500" s="129"/>
      <c r="FF500" s="129"/>
      <c r="FP500" s="129"/>
      <c r="FZ500" s="129"/>
      <c r="GJ500" s="129"/>
      <c r="GT500" s="129"/>
      <c r="HD500" s="129"/>
      <c r="HN500" s="129"/>
      <c r="HX500" s="129"/>
      <c r="IH500" s="129"/>
      <c r="IR500" s="129"/>
      <c r="JB500" s="129"/>
      <c r="JL500" s="129"/>
      <c r="JV500" s="129"/>
      <c r="KF500" s="129"/>
      <c r="KP500" s="129"/>
      <c r="KZ500" s="129"/>
      <c r="LJ500" s="129"/>
      <c r="LT500" s="129"/>
    </row>
    <row xmlns:x14ac="http://schemas.microsoft.com/office/spreadsheetml/2009/9/ac" r="501" s="3" customFormat="true" x14ac:dyDescent="0.25">
      <c r="A501" s="415"/>
      <c r="B501" s="129"/>
      <c r="L501" s="129"/>
      <c r="V501" s="129"/>
      <c r="AF501" s="129"/>
      <c r="AP501" s="129"/>
      <c r="AZ501" s="129"/>
      <c r="BJ501" s="129"/>
      <c r="BT501" s="129"/>
      <c r="CD501" s="129"/>
      <c r="CN501" s="129"/>
      <c r="CX501" s="129"/>
      <c r="DH501" s="129"/>
      <c r="DR501" s="129"/>
      <c r="DS501" s="129"/>
      <c r="EB501" s="129"/>
      <c r="EL501" s="129"/>
      <c r="EV501" s="129"/>
      <c r="FF501" s="129"/>
      <c r="FP501" s="129"/>
      <c r="FZ501" s="129"/>
      <c r="GJ501" s="129"/>
      <c r="GT501" s="129"/>
      <c r="HD501" s="129"/>
      <c r="HN501" s="129"/>
      <c r="HX501" s="129"/>
      <c r="IH501" s="129"/>
      <c r="IR501" s="129"/>
      <c r="JB501" s="129"/>
      <c r="JL501" s="129"/>
      <c r="JV501" s="129"/>
      <c r="KF501" s="129"/>
      <c r="KP501" s="129"/>
      <c r="KZ501" s="129"/>
      <c r="LJ501" s="129"/>
      <c r="LT501" s="129"/>
    </row>
    <row xmlns:x14ac="http://schemas.microsoft.com/office/spreadsheetml/2009/9/ac" r="502" s="3" customFormat="true" x14ac:dyDescent="0.25">
      <c r="A502" s="415"/>
      <c r="B502" s="129"/>
      <c r="L502" s="129"/>
      <c r="V502" s="129"/>
      <c r="AF502" s="129"/>
      <c r="AP502" s="129"/>
      <c r="AZ502" s="129"/>
      <c r="BJ502" s="129"/>
      <c r="BT502" s="129"/>
      <c r="CD502" s="129"/>
      <c r="CN502" s="129"/>
      <c r="CX502" s="129"/>
      <c r="DH502" s="129"/>
      <c r="DR502" s="129"/>
      <c r="DS502" s="129"/>
      <c r="EB502" s="129"/>
      <c r="EL502" s="129"/>
      <c r="EV502" s="129"/>
      <c r="FF502" s="129"/>
      <c r="FP502" s="129"/>
      <c r="FZ502" s="129"/>
      <c r="GJ502" s="129"/>
      <c r="GT502" s="129"/>
      <c r="HD502" s="129"/>
      <c r="HN502" s="129"/>
      <c r="HX502" s="129"/>
      <c r="IH502" s="129"/>
      <c r="IR502" s="129"/>
      <c r="JB502" s="129"/>
      <c r="JL502" s="129"/>
      <c r="JV502" s="129"/>
      <c r="KF502" s="129"/>
      <c r="KP502" s="129"/>
      <c r="KZ502" s="129"/>
      <c r="LJ502" s="129"/>
      <c r="LT502" s="129"/>
    </row>
    <row xmlns:x14ac="http://schemas.microsoft.com/office/spreadsheetml/2009/9/ac" r="503" s="3" customFormat="true" x14ac:dyDescent="0.25">
      <c r="A503" s="415"/>
      <c r="B503" s="129"/>
      <c r="L503" s="129"/>
      <c r="V503" s="129"/>
      <c r="AF503" s="129"/>
      <c r="AP503" s="129"/>
      <c r="AZ503" s="129"/>
      <c r="BJ503" s="129"/>
      <c r="BT503" s="129"/>
      <c r="CD503" s="129"/>
      <c r="CN503" s="129"/>
      <c r="CX503" s="129"/>
      <c r="DH503" s="129"/>
      <c r="DR503" s="129"/>
      <c r="DS503" s="129"/>
      <c r="EB503" s="129"/>
      <c r="EL503" s="129"/>
      <c r="EV503" s="129"/>
      <c r="FF503" s="129"/>
      <c r="FP503" s="129"/>
      <c r="FZ503" s="129"/>
      <c r="GJ503" s="129"/>
      <c r="GT503" s="129"/>
      <c r="HD503" s="129"/>
      <c r="HN503" s="129"/>
      <c r="HX503" s="129"/>
      <c r="IH503" s="129"/>
      <c r="IR503" s="129"/>
      <c r="JB503" s="129"/>
      <c r="JL503" s="129"/>
      <c r="JV503" s="129"/>
      <c r="KF503" s="129"/>
      <c r="KP503" s="129"/>
      <c r="KZ503" s="129"/>
      <c r="LJ503" s="129"/>
      <c r="LT503" s="129"/>
    </row>
    <row xmlns:x14ac="http://schemas.microsoft.com/office/spreadsheetml/2009/9/ac" r="504" s="3" customFormat="true" x14ac:dyDescent="0.25">
      <c r="A504" s="415"/>
      <c r="B504" s="129"/>
      <c r="L504" s="129"/>
      <c r="V504" s="129"/>
      <c r="AF504" s="129"/>
      <c r="AP504" s="129"/>
      <c r="AZ504" s="129"/>
      <c r="BJ504" s="129"/>
      <c r="BT504" s="129"/>
      <c r="CD504" s="129"/>
      <c r="CN504" s="129"/>
      <c r="CX504" s="129"/>
      <c r="DH504" s="129"/>
      <c r="DR504" s="129"/>
      <c r="DS504" s="129"/>
      <c r="EB504" s="129"/>
      <c r="EL504" s="129"/>
      <c r="EV504" s="129"/>
      <c r="FF504" s="129"/>
      <c r="FP504" s="129"/>
      <c r="FZ504" s="129"/>
      <c r="GJ504" s="129"/>
      <c r="GT504" s="129"/>
      <c r="HD504" s="129"/>
      <c r="HN504" s="129"/>
      <c r="HX504" s="129"/>
      <c r="IH504" s="129"/>
      <c r="IR504" s="129"/>
      <c r="JB504" s="129"/>
      <c r="JL504" s="129"/>
      <c r="JV504" s="129"/>
      <c r="KF504" s="129"/>
      <c r="KP504" s="129"/>
      <c r="KZ504" s="129"/>
      <c r="LJ504" s="129"/>
      <c r="LT504" s="129"/>
    </row>
    <row xmlns:x14ac="http://schemas.microsoft.com/office/spreadsheetml/2009/9/ac" r="505" s="3" customFormat="true" x14ac:dyDescent="0.25">
      <c r="A505" s="415"/>
      <c r="B505" s="129"/>
      <c r="L505" s="129"/>
      <c r="V505" s="129"/>
      <c r="AF505" s="129"/>
      <c r="AP505" s="129"/>
      <c r="AZ505" s="129"/>
      <c r="BJ505" s="129"/>
      <c r="BT505" s="129"/>
      <c r="CD505" s="129"/>
      <c r="CN505" s="129"/>
      <c r="CX505" s="129"/>
      <c r="DH505" s="129"/>
      <c r="DR505" s="129"/>
      <c r="DS505" s="129"/>
      <c r="EB505" s="129"/>
      <c r="EL505" s="129"/>
      <c r="EV505" s="129"/>
      <c r="FF505" s="129"/>
      <c r="FP505" s="129"/>
      <c r="FZ505" s="129"/>
      <c r="GJ505" s="129"/>
      <c r="GT505" s="129"/>
      <c r="HD505" s="129"/>
      <c r="HN505" s="129"/>
      <c r="HX505" s="129"/>
      <c r="IH505" s="129"/>
      <c r="IR505" s="129"/>
      <c r="JB505" s="129"/>
      <c r="JL505" s="129"/>
      <c r="JV505" s="129"/>
      <c r="KF505" s="129"/>
      <c r="KP505" s="129"/>
      <c r="KZ505" s="129"/>
      <c r="LJ505" s="129"/>
      <c r="LT505" s="129"/>
    </row>
    <row xmlns:x14ac="http://schemas.microsoft.com/office/spreadsheetml/2009/9/ac" r="506" s="3" customFormat="true" x14ac:dyDescent="0.25">
      <c r="A506" s="415"/>
      <c r="B506" s="129"/>
      <c r="L506" s="129"/>
      <c r="V506" s="129"/>
      <c r="AF506" s="129"/>
      <c r="AP506" s="129"/>
      <c r="AZ506" s="129"/>
      <c r="BJ506" s="129"/>
      <c r="BT506" s="129"/>
      <c r="CD506" s="129"/>
      <c r="CN506" s="129"/>
      <c r="CX506" s="129"/>
      <c r="DH506" s="129"/>
      <c r="DR506" s="129"/>
      <c r="DS506" s="129"/>
      <c r="EB506" s="129"/>
      <c r="EL506" s="129"/>
      <c r="EV506" s="129"/>
      <c r="FF506" s="129"/>
      <c r="FP506" s="129"/>
      <c r="FZ506" s="129"/>
      <c r="GJ506" s="129"/>
      <c r="GT506" s="129"/>
      <c r="HD506" s="129"/>
      <c r="HN506" s="129"/>
      <c r="HX506" s="129"/>
      <c r="IH506" s="129"/>
      <c r="IR506" s="129"/>
      <c r="JB506" s="129"/>
      <c r="JL506" s="129"/>
      <c r="JV506" s="129"/>
      <c r="KF506" s="129"/>
      <c r="KP506" s="129"/>
      <c r="KZ506" s="129"/>
      <c r="LJ506" s="129"/>
      <c r="LT506" s="129"/>
    </row>
    <row xmlns:x14ac="http://schemas.microsoft.com/office/spreadsheetml/2009/9/ac" r="507" s="3" customFormat="true" x14ac:dyDescent="0.25">
      <c r="A507" s="415"/>
      <c r="B507" s="129"/>
      <c r="L507" s="129"/>
      <c r="V507" s="129"/>
      <c r="AF507" s="129"/>
      <c r="AP507" s="129"/>
      <c r="AZ507" s="129"/>
      <c r="BJ507" s="129"/>
      <c r="BT507" s="129"/>
      <c r="CD507" s="129"/>
      <c r="CN507" s="129"/>
      <c r="CX507" s="129"/>
      <c r="DH507" s="129"/>
      <c r="DR507" s="129"/>
      <c r="DS507" s="129"/>
      <c r="EB507" s="129"/>
      <c r="EL507" s="129"/>
      <c r="EV507" s="129"/>
      <c r="FF507" s="129"/>
      <c r="FP507" s="129"/>
      <c r="FZ507" s="129"/>
      <c r="GJ507" s="129"/>
      <c r="GT507" s="129"/>
      <c r="HD507" s="129"/>
      <c r="HN507" s="129"/>
      <c r="HX507" s="129"/>
      <c r="IH507" s="129"/>
      <c r="IR507" s="129"/>
      <c r="JB507" s="129"/>
      <c r="JL507" s="129"/>
      <c r="JV507" s="129"/>
      <c r="KF507" s="129"/>
      <c r="KP507" s="129"/>
      <c r="KZ507" s="129"/>
      <c r="LJ507" s="129"/>
      <c r="LT507" s="129"/>
    </row>
    <row xmlns:x14ac="http://schemas.microsoft.com/office/spreadsheetml/2009/9/ac" r="508" s="3" customFormat="true" x14ac:dyDescent="0.25">
      <c r="A508" s="415"/>
      <c r="B508" s="129"/>
      <c r="L508" s="129"/>
      <c r="V508" s="129"/>
      <c r="AF508" s="129"/>
      <c r="AP508" s="129"/>
      <c r="AZ508" s="129"/>
      <c r="BJ508" s="129"/>
      <c r="BT508" s="129"/>
      <c r="CD508" s="129"/>
      <c r="CN508" s="129"/>
      <c r="CX508" s="129"/>
      <c r="DH508" s="129"/>
      <c r="DR508" s="129"/>
      <c r="DS508" s="129"/>
      <c r="EB508" s="129"/>
      <c r="EL508" s="129"/>
      <c r="EV508" s="129"/>
      <c r="FF508" s="129"/>
      <c r="FP508" s="129"/>
      <c r="FZ508" s="129"/>
      <c r="GJ508" s="129"/>
      <c r="GT508" s="129"/>
      <c r="HD508" s="129"/>
      <c r="HN508" s="129"/>
      <c r="HX508" s="129"/>
      <c r="IH508" s="129"/>
      <c r="IR508" s="129"/>
      <c r="JB508" s="129"/>
      <c r="JL508" s="129"/>
      <c r="JV508" s="129"/>
      <c r="KF508" s="129"/>
      <c r="KP508" s="129"/>
      <c r="KZ508" s="129"/>
      <c r="LJ508" s="129"/>
      <c r="LT508" s="129"/>
    </row>
    <row xmlns:x14ac="http://schemas.microsoft.com/office/spreadsheetml/2009/9/ac" r="509" s="3" customFormat="true" x14ac:dyDescent="0.25">
      <c r="A509" s="415"/>
      <c r="B509" s="129"/>
      <c r="L509" s="129"/>
      <c r="V509" s="129"/>
      <c r="AF509" s="129"/>
      <c r="AP509" s="129"/>
      <c r="AZ509" s="129"/>
      <c r="BJ509" s="129"/>
      <c r="BT509" s="129"/>
      <c r="CD509" s="129"/>
      <c r="CN509" s="129"/>
      <c r="CX509" s="129"/>
      <c r="DH509" s="129"/>
      <c r="DR509" s="129"/>
      <c r="DS509" s="129"/>
      <c r="EB509" s="129"/>
      <c r="EL509" s="129"/>
      <c r="EV509" s="129"/>
      <c r="FF509" s="129"/>
      <c r="FP509" s="129"/>
      <c r="FZ509" s="129"/>
      <c r="GJ509" s="129"/>
      <c r="GT509" s="129"/>
      <c r="HD509" s="129"/>
      <c r="HN509" s="129"/>
      <c r="HX509" s="129"/>
      <c r="IH509" s="129"/>
      <c r="IR509" s="129"/>
      <c r="JB509" s="129"/>
      <c r="JL509" s="129"/>
      <c r="JV509" s="129"/>
      <c r="KF509" s="129"/>
      <c r="KP509" s="129"/>
      <c r="KZ509" s="129"/>
      <c r="LJ509" s="129"/>
      <c r="LT509" s="129"/>
    </row>
    <row xmlns:x14ac="http://schemas.microsoft.com/office/spreadsheetml/2009/9/ac" r="510" s="3" customFormat="true" x14ac:dyDescent="0.25">
      <c r="A510" s="415"/>
      <c r="B510" s="129"/>
      <c r="L510" s="129"/>
      <c r="V510" s="129"/>
      <c r="AF510" s="129"/>
      <c r="AP510" s="129"/>
      <c r="AZ510" s="129"/>
      <c r="BJ510" s="129"/>
      <c r="BT510" s="129"/>
      <c r="CD510" s="129"/>
      <c r="CN510" s="129"/>
      <c r="CX510" s="129"/>
      <c r="DH510" s="129"/>
      <c r="DR510" s="129"/>
      <c r="DS510" s="129"/>
      <c r="EB510" s="129"/>
      <c r="EL510" s="129"/>
      <c r="EV510" s="129"/>
      <c r="FF510" s="129"/>
      <c r="FP510" s="129"/>
      <c r="FZ510" s="129"/>
      <c r="GJ510" s="129"/>
      <c r="GT510" s="129"/>
      <c r="HD510" s="129"/>
      <c r="HN510" s="129"/>
      <c r="HX510" s="129"/>
      <c r="IH510" s="129"/>
      <c r="IR510" s="129"/>
      <c r="JB510" s="129"/>
      <c r="JL510" s="129"/>
      <c r="JV510" s="129"/>
      <c r="KF510" s="129"/>
      <c r="KP510" s="129"/>
      <c r="KZ510" s="129"/>
      <c r="LJ510" s="129"/>
      <c r="LT510" s="129"/>
    </row>
    <row xmlns:x14ac="http://schemas.microsoft.com/office/spreadsheetml/2009/9/ac" r="511" s="3" customFormat="true" x14ac:dyDescent="0.25">
      <c r="A511" s="415"/>
      <c r="B511" s="129"/>
      <c r="L511" s="129"/>
      <c r="V511" s="129"/>
      <c r="AF511" s="129"/>
      <c r="AP511" s="129"/>
      <c r="AZ511" s="129"/>
      <c r="BJ511" s="129"/>
      <c r="BT511" s="129"/>
      <c r="CD511" s="129"/>
      <c r="CN511" s="129"/>
      <c r="CX511" s="129"/>
      <c r="DH511" s="129"/>
      <c r="DR511" s="129"/>
      <c r="DS511" s="129"/>
      <c r="EB511" s="129"/>
      <c r="EL511" s="129"/>
      <c r="EV511" s="129"/>
      <c r="FF511" s="129"/>
      <c r="FP511" s="129"/>
      <c r="FZ511" s="129"/>
      <c r="GJ511" s="129"/>
      <c r="GT511" s="129"/>
      <c r="HD511" s="129"/>
      <c r="HN511" s="129"/>
      <c r="HX511" s="129"/>
      <c r="IH511" s="129"/>
      <c r="IR511" s="129"/>
      <c r="JB511" s="129"/>
      <c r="JL511" s="129"/>
      <c r="JV511" s="129"/>
      <c r="KF511" s="129"/>
      <c r="KP511" s="129"/>
      <c r="KZ511" s="129"/>
      <c r="LJ511" s="129"/>
      <c r="LT511" s="129"/>
    </row>
    <row xmlns:x14ac="http://schemas.microsoft.com/office/spreadsheetml/2009/9/ac" r="512" s="3" customFormat="true" x14ac:dyDescent="0.25">
      <c r="A512" s="415"/>
      <c r="B512" s="129"/>
      <c r="L512" s="129"/>
      <c r="V512" s="129"/>
      <c r="AF512" s="129"/>
      <c r="AP512" s="129"/>
      <c r="AZ512" s="129"/>
      <c r="BJ512" s="129"/>
      <c r="BT512" s="129"/>
      <c r="CD512" s="129"/>
      <c r="CN512" s="129"/>
      <c r="CX512" s="129"/>
      <c r="DH512" s="129"/>
      <c r="DR512" s="129"/>
      <c r="DS512" s="129"/>
      <c r="EB512" s="129"/>
      <c r="EL512" s="129"/>
      <c r="EV512" s="129"/>
      <c r="FF512" s="129"/>
      <c r="FP512" s="129"/>
      <c r="FZ512" s="129"/>
      <c r="GJ512" s="129"/>
      <c r="GT512" s="129"/>
      <c r="HD512" s="129"/>
      <c r="HN512" s="129"/>
      <c r="HX512" s="129"/>
      <c r="IH512" s="129"/>
      <c r="IR512" s="129"/>
      <c r="JB512" s="129"/>
      <c r="JL512" s="129"/>
      <c r="JV512" s="129"/>
      <c r="KF512" s="129"/>
      <c r="KP512" s="129"/>
      <c r="KZ512" s="129"/>
      <c r="LJ512" s="129"/>
      <c r="LT512" s="129"/>
    </row>
    <row xmlns:x14ac="http://schemas.microsoft.com/office/spreadsheetml/2009/9/ac" r="513" s="3" customFormat="true" x14ac:dyDescent="0.25">
      <c r="A513" s="415"/>
      <c r="B513" s="129"/>
      <c r="L513" s="129"/>
      <c r="V513" s="129"/>
      <c r="AF513" s="129"/>
      <c r="AP513" s="129"/>
      <c r="AZ513" s="129"/>
      <c r="BJ513" s="129"/>
      <c r="BT513" s="129"/>
      <c r="CD513" s="129"/>
      <c r="CN513" s="129"/>
      <c r="CX513" s="129"/>
      <c r="DH513" s="129"/>
      <c r="DR513" s="129"/>
      <c r="DS513" s="129"/>
      <c r="EB513" s="129"/>
      <c r="EL513" s="129"/>
      <c r="EV513" s="129"/>
      <c r="FF513" s="129"/>
      <c r="FP513" s="129"/>
      <c r="FZ513" s="129"/>
      <c r="GJ513" s="129"/>
      <c r="GT513" s="129"/>
      <c r="HD513" s="129"/>
      <c r="HN513" s="129"/>
      <c r="HX513" s="129"/>
      <c r="IH513" s="129"/>
      <c r="IR513" s="129"/>
      <c r="JB513" s="129"/>
      <c r="JL513" s="129"/>
      <c r="JV513" s="129"/>
      <c r="KF513" s="129"/>
      <c r="KP513" s="129"/>
      <c r="KZ513" s="129"/>
      <c r="LJ513" s="129"/>
      <c r="LT513" s="129"/>
    </row>
    <row xmlns:x14ac="http://schemas.microsoft.com/office/spreadsheetml/2009/9/ac" r="514" s="3" customFormat="true" x14ac:dyDescent="0.25">
      <c r="A514" s="415"/>
      <c r="B514" s="129"/>
      <c r="L514" s="129"/>
      <c r="V514" s="129"/>
      <c r="AF514" s="129"/>
      <c r="AP514" s="129"/>
      <c r="AZ514" s="129"/>
      <c r="BJ514" s="129"/>
      <c r="BT514" s="129"/>
      <c r="CD514" s="129"/>
      <c r="CN514" s="129"/>
      <c r="CX514" s="129"/>
      <c r="DH514" s="129"/>
      <c r="DR514" s="129"/>
      <c r="DS514" s="129"/>
      <c r="EB514" s="129"/>
      <c r="EL514" s="129"/>
      <c r="EV514" s="129"/>
      <c r="FF514" s="129"/>
      <c r="FP514" s="129"/>
      <c r="FZ514" s="129"/>
      <c r="GJ514" s="129"/>
      <c r="GT514" s="129"/>
      <c r="HD514" s="129"/>
      <c r="HN514" s="129"/>
      <c r="HX514" s="129"/>
      <c r="IH514" s="129"/>
      <c r="IR514" s="129"/>
      <c r="JB514" s="129"/>
      <c r="JL514" s="129"/>
      <c r="JV514" s="129"/>
      <c r="KF514" s="129"/>
      <c r="KP514" s="129"/>
      <c r="KZ514" s="129"/>
      <c r="LJ514" s="129"/>
      <c r="LT514" s="129"/>
    </row>
    <row xmlns:x14ac="http://schemas.microsoft.com/office/spreadsheetml/2009/9/ac" r="515" s="3" customFormat="true" x14ac:dyDescent="0.25">
      <c r="A515" s="415"/>
      <c r="B515" s="129"/>
      <c r="L515" s="129"/>
      <c r="V515" s="129"/>
      <c r="AF515" s="129"/>
      <c r="AP515" s="129"/>
      <c r="AZ515" s="129"/>
      <c r="BJ515" s="129"/>
      <c r="BT515" s="129"/>
      <c r="CD515" s="129"/>
      <c r="CN515" s="129"/>
      <c r="CX515" s="129"/>
      <c r="DH515" s="129"/>
      <c r="DR515" s="129"/>
      <c r="DS515" s="129"/>
      <c r="EB515" s="129"/>
      <c r="EL515" s="129"/>
      <c r="EV515" s="129"/>
      <c r="FF515" s="129"/>
      <c r="FP515" s="129"/>
      <c r="FZ515" s="129"/>
      <c r="GJ515" s="129"/>
      <c r="GT515" s="129"/>
      <c r="HD515" s="129"/>
      <c r="HN515" s="129"/>
      <c r="HX515" s="129"/>
      <c r="IH515" s="129"/>
      <c r="IR515" s="129"/>
      <c r="JB515" s="129"/>
      <c r="JL515" s="129"/>
      <c r="JV515" s="129"/>
      <c r="KF515" s="129"/>
      <c r="KP515" s="129"/>
      <c r="KZ515" s="129"/>
      <c r="LJ515" s="129"/>
      <c r="LT515" s="129"/>
    </row>
    <row xmlns:x14ac="http://schemas.microsoft.com/office/spreadsheetml/2009/9/ac" r="516" s="3" customFormat="true" x14ac:dyDescent="0.25">
      <c r="A516" s="415"/>
      <c r="B516" s="129"/>
      <c r="L516" s="129"/>
      <c r="V516" s="129"/>
      <c r="AF516" s="129"/>
      <c r="AP516" s="129"/>
      <c r="AZ516" s="129"/>
      <c r="BJ516" s="129"/>
      <c r="BT516" s="129"/>
      <c r="CD516" s="129"/>
      <c r="CN516" s="129"/>
      <c r="CX516" s="129"/>
      <c r="DH516" s="129"/>
      <c r="DR516" s="129"/>
      <c r="DS516" s="129"/>
      <c r="EB516" s="129"/>
      <c r="EL516" s="129"/>
      <c r="EV516" s="129"/>
      <c r="FF516" s="129"/>
      <c r="FP516" s="129"/>
      <c r="FZ516" s="129"/>
      <c r="GJ516" s="129"/>
      <c r="GT516" s="129"/>
      <c r="HD516" s="129"/>
      <c r="HN516" s="129"/>
      <c r="HX516" s="129"/>
      <c r="IH516" s="129"/>
      <c r="IR516" s="129"/>
      <c r="JB516" s="129"/>
      <c r="JL516" s="129"/>
      <c r="JV516" s="129"/>
      <c r="KF516" s="129"/>
      <c r="KP516" s="129"/>
      <c r="KZ516" s="129"/>
      <c r="LJ516" s="129"/>
      <c r="LT516" s="129"/>
    </row>
    <row xmlns:x14ac="http://schemas.microsoft.com/office/spreadsheetml/2009/9/ac" r="517" s="3" customFormat="true" x14ac:dyDescent="0.25">
      <c r="A517" s="415"/>
      <c r="B517" s="129"/>
      <c r="L517" s="129"/>
      <c r="V517" s="129"/>
      <c r="AF517" s="129"/>
      <c r="AP517" s="129"/>
      <c r="AZ517" s="129"/>
      <c r="BJ517" s="129"/>
      <c r="BT517" s="129"/>
      <c r="CD517" s="129"/>
      <c r="CN517" s="129"/>
      <c r="CX517" s="129"/>
      <c r="DH517" s="129"/>
      <c r="DR517" s="129"/>
      <c r="DS517" s="129"/>
      <c r="EB517" s="129"/>
      <c r="EL517" s="129"/>
      <c r="EV517" s="129"/>
      <c r="FF517" s="129"/>
      <c r="FP517" s="129"/>
      <c r="FZ517" s="129"/>
      <c r="GJ517" s="129"/>
      <c r="GT517" s="129"/>
      <c r="HD517" s="129"/>
      <c r="HN517" s="129"/>
      <c r="HX517" s="129"/>
      <c r="IH517" s="129"/>
      <c r="IR517" s="129"/>
      <c r="JB517" s="129"/>
      <c r="JL517" s="129"/>
      <c r="JV517" s="129"/>
      <c r="KF517" s="129"/>
      <c r="KP517" s="129"/>
      <c r="KZ517" s="129"/>
      <c r="LJ517" s="129"/>
      <c r="LT517" s="129"/>
    </row>
    <row xmlns:x14ac="http://schemas.microsoft.com/office/spreadsheetml/2009/9/ac" r="518" s="3" customFormat="true" x14ac:dyDescent="0.25">
      <c r="A518" s="415"/>
      <c r="B518" s="129"/>
      <c r="L518" s="129"/>
      <c r="V518" s="129"/>
      <c r="AF518" s="129"/>
      <c r="AP518" s="129"/>
      <c r="AZ518" s="129"/>
      <c r="BJ518" s="129"/>
      <c r="BT518" s="129"/>
      <c r="CD518" s="129"/>
      <c r="CN518" s="129"/>
      <c r="CX518" s="129"/>
      <c r="DH518" s="129"/>
      <c r="DR518" s="129"/>
      <c r="DS518" s="129"/>
      <c r="EB518" s="129"/>
      <c r="EL518" s="129"/>
      <c r="EV518" s="129"/>
      <c r="FF518" s="129"/>
      <c r="FP518" s="129"/>
      <c r="FZ518" s="129"/>
      <c r="GJ518" s="129"/>
      <c r="GT518" s="129"/>
      <c r="HD518" s="129"/>
      <c r="HN518" s="129"/>
      <c r="HX518" s="129"/>
      <c r="IH518" s="129"/>
      <c r="IR518" s="129"/>
      <c r="JB518" s="129"/>
      <c r="JL518" s="129"/>
      <c r="JV518" s="129"/>
      <c r="KF518" s="129"/>
      <c r="KP518" s="129"/>
      <c r="KZ518" s="129"/>
      <c r="LJ518" s="129"/>
      <c r="LT518" s="129"/>
    </row>
    <row xmlns:x14ac="http://schemas.microsoft.com/office/spreadsheetml/2009/9/ac" r="519" s="3" customFormat="true" x14ac:dyDescent="0.25">
      <c r="A519" s="415"/>
      <c r="B519" s="129"/>
      <c r="L519" s="129"/>
      <c r="V519" s="129"/>
      <c r="AF519" s="129"/>
      <c r="AP519" s="129"/>
      <c r="AZ519" s="129"/>
      <c r="BJ519" s="129"/>
      <c r="BT519" s="129"/>
      <c r="CD519" s="129"/>
      <c r="CN519" s="129"/>
      <c r="CX519" s="129"/>
      <c r="DH519" s="129"/>
      <c r="DR519" s="129"/>
      <c r="DS519" s="129"/>
      <c r="EB519" s="129"/>
      <c r="EL519" s="129"/>
      <c r="EV519" s="129"/>
      <c r="FF519" s="129"/>
      <c r="FP519" s="129"/>
      <c r="FZ519" s="129"/>
      <c r="GJ519" s="129"/>
      <c r="GT519" s="129"/>
      <c r="HD519" s="129"/>
      <c r="HN519" s="129"/>
      <c r="HX519" s="129"/>
      <c r="IH519" s="129"/>
      <c r="IR519" s="129"/>
      <c r="JB519" s="129"/>
      <c r="JL519" s="129"/>
      <c r="JV519" s="129"/>
      <c r="KF519" s="129"/>
      <c r="KP519" s="129"/>
      <c r="KZ519" s="129"/>
      <c r="LJ519" s="129"/>
      <c r="LT519" s="129"/>
    </row>
    <row xmlns:x14ac="http://schemas.microsoft.com/office/spreadsheetml/2009/9/ac" r="520" s="3" customFormat="true" x14ac:dyDescent="0.25">
      <c r="A520" s="415"/>
      <c r="B520" s="129"/>
      <c r="L520" s="129"/>
      <c r="V520" s="129"/>
      <c r="AF520" s="129"/>
      <c r="AP520" s="129"/>
      <c r="AZ520" s="129"/>
      <c r="BJ520" s="129"/>
      <c r="BT520" s="129"/>
      <c r="CD520" s="129"/>
      <c r="CN520" s="129"/>
      <c r="CX520" s="129"/>
      <c r="DH520" s="129"/>
      <c r="DR520" s="129"/>
      <c r="DS520" s="129"/>
      <c r="EB520" s="129"/>
      <c r="EL520" s="129"/>
      <c r="EV520" s="129"/>
      <c r="FF520" s="129"/>
      <c r="FP520" s="129"/>
      <c r="FZ520" s="129"/>
      <c r="GJ520" s="129"/>
      <c r="GT520" s="129"/>
      <c r="HD520" s="129"/>
      <c r="HN520" s="129"/>
      <c r="HX520" s="129"/>
      <c r="IH520" s="129"/>
      <c r="IR520" s="129"/>
      <c r="JB520" s="129"/>
      <c r="JL520" s="129"/>
      <c r="JV520" s="129"/>
      <c r="KF520" s="129"/>
      <c r="KP520" s="129"/>
      <c r="KZ520" s="129"/>
      <c r="LJ520" s="129"/>
      <c r="LT520" s="129"/>
    </row>
    <row xmlns:x14ac="http://schemas.microsoft.com/office/spreadsheetml/2009/9/ac" r="521" s="3" customFormat="true" x14ac:dyDescent="0.25">
      <c r="A521" s="415"/>
      <c r="B521" s="129"/>
      <c r="L521" s="129"/>
      <c r="V521" s="129"/>
      <c r="AF521" s="129"/>
      <c r="AP521" s="129"/>
      <c r="AZ521" s="129"/>
      <c r="BJ521" s="129"/>
      <c r="BT521" s="129"/>
      <c r="CD521" s="129"/>
      <c r="CN521" s="129"/>
      <c r="CX521" s="129"/>
      <c r="DH521" s="129"/>
      <c r="DR521" s="129"/>
      <c r="DS521" s="129"/>
      <c r="EB521" s="129"/>
      <c r="EL521" s="129"/>
      <c r="EV521" s="129"/>
      <c r="FF521" s="129"/>
      <c r="FP521" s="129"/>
      <c r="FZ521" s="129"/>
      <c r="GJ521" s="129"/>
      <c r="GT521" s="129"/>
      <c r="HD521" s="129"/>
      <c r="HN521" s="129"/>
      <c r="HX521" s="129"/>
      <c r="IH521" s="129"/>
      <c r="IR521" s="129"/>
      <c r="JB521" s="129"/>
      <c r="JL521" s="129"/>
      <c r="JV521" s="129"/>
      <c r="KF521" s="129"/>
      <c r="KP521" s="129"/>
      <c r="KZ521" s="129"/>
      <c r="LJ521" s="129"/>
      <c r="LT521" s="129"/>
    </row>
    <row xmlns:x14ac="http://schemas.microsoft.com/office/spreadsheetml/2009/9/ac" r="522" s="3" customFormat="true" x14ac:dyDescent="0.25">
      <c r="A522" s="415"/>
      <c r="B522" s="129"/>
      <c r="L522" s="129"/>
      <c r="V522" s="129"/>
      <c r="AF522" s="129"/>
      <c r="AP522" s="129"/>
      <c r="AZ522" s="129"/>
      <c r="BJ522" s="129"/>
      <c r="BT522" s="129"/>
      <c r="CD522" s="129"/>
      <c r="CN522" s="129"/>
      <c r="CX522" s="129"/>
      <c r="DH522" s="129"/>
      <c r="DR522" s="129"/>
      <c r="DS522" s="129"/>
      <c r="EB522" s="129"/>
      <c r="EL522" s="129"/>
      <c r="EV522" s="129"/>
      <c r="FF522" s="129"/>
      <c r="FP522" s="129"/>
      <c r="FZ522" s="129"/>
      <c r="GJ522" s="129"/>
      <c r="GT522" s="129"/>
      <c r="HD522" s="129"/>
      <c r="HN522" s="129"/>
      <c r="HX522" s="129"/>
      <c r="IH522" s="129"/>
      <c r="IR522" s="129"/>
      <c r="JB522" s="129"/>
      <c r="JL522" s="129"/>
      <c r="JV522" s="129"/>
      <c r="KF522" s="129"/>
      <c r="KP522" s="129"/>
      <c r="KZ522" s="129"/>
      <c r="LJ522" s="129"/>
      <c r="LT522" s="129"/>
    </row>
    <row xmlns:x14ac="http://schemas.microsoft.com/office/spreadsheetml/2009/9/ac" r="523" s="3" customFormat="true" x14ac:dyDescent="0.25">
      <c r="A523" s="415"/>
      <c r="B523" s="129"/>
      <c r="L523" s="129"/>
      <c r="V523" s="129"/>
      <c r="AF523" s="129"/>
      <c r="AP523" s="129"/>
      <c r="AZ523" s="129"/>
      <c r="BJ523" s="129"/>
      <c r="BT523" s="129"/>
      <c r="CD523" s="129"/>
      <c r="CN523" s="129"/>
      <c r="CX523" s="129"/>
      <c r="DH523" s="129"/>
      <c r="DR523" s="129"/>
      <c r="DS523" s="129"/>
      <c r="EB523" s="129"/>
      <c r="EL523" s="129"/>
      <c r="EV523" s="129"/>
      <c r="FF523" s="129"/>
      <c r="FP523" s="129"/>
      <c r="FZ523" s="129"/>
      <c r="GJ523" s="129"/>
      <c r="GT523" s="129"/>
      <c r="HD523" s="129"/>
      <c r="HN523" s="129"/>
      <c r="HX523" s="129"/>
      <c r="IH523" s="129"/>
      <c r="IR523" s="129"/>
      <c r="JB523" s="129"/>
      <c r="JL523" s="129"/>
      <c r="JV523" s="129"/>
      <c r="KF523" s="129"/>
      <c r="KP523" s="129"/>
      <c r="KZ523" s="129"/>
      <c r="LJ523" s="129"/>
      <c r="LT523" s="129"/>
    </row>
    <row xmlns:x14ac="http://schemas.microsoft.com/office/spreadsheetml/2009/9/ac" r="524" s="3" customFormat="true" x14ac:dyDescent="0.25">
      <c r="A524" s="415"/>
      <c r="B524" s="129"/>
      <c r="L524" s="129"/>
      <c r="V524" s="129"/>
      <c r="AF524" s="129"/>
      <c r="AP524" s="129"/>
      <c r="AZ524" s="129"/>
      <c r="BJ524" s="129"/>
      <c r="BT524" s="129"/>
      <c r="CD524" s="129"/>
      <c r="CN524" s="129"/>
      <c r="CX524" s="129"/>
      <c r="DH524" s="129"/>
      <c r="DR524" s="129"/>
      <c r="DS524" s="129"/>
      <c r="EB524" s="129"/>
      <c r="EL524" s="129"/>
      <c r="EV524" s="129"/>
      <c r="FF524" s="129"/>
      <c r="FP524" s="129"/>
      <c r="FZ524" s="129"/>
      <c r="GJ524" s="129"/>
      <c r="GT524" s="129"/>
      <c r="HD524" s="129"/>
      <c r="HN524" s="129"/>
      <c r="HX524" s="129"/>
      <c r="IH524" s="129"/>
      <c r="IR524" s="129"/>
      <c r="JB524" s="129"/>
      <c r="JL524" s="129"/>
      <c r="JV524" s="129"/>
      <c r="KF524" s="129"/>
      <c r="KP524" s="129"/>
      <c r="KZ524" s="129"/>
      <c r="LJ524" s="129"/>
      <c r="LT524" s="129"/>
    </row>
    <row xmlns:x14ac="http://schemas.microsoft.com/office/spreadsheetml/2009/9/ac" r="525" s="3" customFormat="true" x14ac:dyDescent="0.25">
      <c r="A525" s="415"/>
      <c r="B525" s="129"/>
      <c r="L525" s="129"/>
      <c r="V525" s="129"/>
      <c r="AF525" s="129"/>
      <c r="AP525" s="129"/>
      <c r="AZ525" s="129"/>
      <c r="BJ525" s="129"/>
      <c r="BT525" s="129"/>
      <c r="CD525" s="129"/>
      <c r="CN525" s="129"/>
      <c r="CX525" s="129"/>
      <c r="DH525" s="129"/>
      <c r="DR525" s="129"/>
      <c r="DS525" s="129"/>
      <c r="EB525" s="129"/>
      <c r="EL525" s="129"/>
      <c r="EV525" s="129"/>
      <c r="FF525" s="129"/>
      <c r="FP525" s="129"/>
      <c r="FZ525" s="129"/>
      <c r="GJ525" s="129"/>
      <c r="GT525" s="129"/>
      <c r="HD525" s="129"/>
      <c r="HN525" s="129"/>
      <c r="HX525" s="129"/>
      <c r="IH525" s="129"/>
      <c r="IR525" s="129"/>
      <c r="JB525" s="129"/>
      <c r="JL525" s="129"/>
      <c r="JV525" s="129"/>
      <c r="KF525" s="129"/>
      <c r="KP525" s="129"/>
      <c r="KZ525" s="129"/>
      <c r="LJ525" s="129"/>
      <c r="LT525" s="129"/>
    </row>
    <row xmlns:x14ac="http://schemas.microsoft.com/office/spreadsheetml/2009/9/ac" r="526" s="3" customFormat="true" x14ac:dyDescent="0.25">
      <c r="A526" s="415"/>
      <c r="B526" s="129"/>
      <c r="L526" s="129"/>
      <c r="V526" s="129"/>
      <c r="AF526" s="129"/>
      <c r="AP526" s="129"/>
      <c r="AZ526" s="129"/>
      <c r="BJ526" s="129"/>
      <c r="BT526" s="129"/>
      <c r="CD526" s="129"/>
      <c r="CN526" s="129"/>
      <c r="CX526" s="129"/>
      <c r="DH526" s="129"/>
      <c r="DR526" s="129"/>
      <c r="DS526" s="129"/>
      <c r="EB526" s="129"/>
      <c r="EL526" s="129"/>
      <c r="EV526" s="129"/>
      <c r="FF526" s="129"/>
      <c r="FP526" s="129"/>
      <c r="FZ526" s="129"/>
      <c r="GJ526" s="129"/>
      <c r="GT526" s="129"/>
      <c r="HD526" s="129"/>
      <c r="HN526" s="129"/>
      <c r="HX526" s="129"/>
      <c r="IH526" s="129"/>
      <c r="IR526" s="129"/>
      <c r="JB526" s="129"/>
      <c r="JL526" s="129"/>
      <c r="JV526" s="129"/>
      <c r="KF526" s="129"/>
      <c r="KP526" s="129"/>
      <c r="KZ526" s="129"/>
      <c r="LJ526" s="129"/>
      <c r="LT526" s="129"/>
    </row>
    <row xmlns:x14ac="http://schemas.microsoft.com/office/spreadsheetml/2009/9/ac" r="527" s="3" customFormat="true" x14ac:dyDescent="0.25">
      <c r="A527" s="415"/>
      <c r="B527" s="129"/>
      <c r="L527" s="129"/>
      <c r="V527" s="129"/>
      <c r="AF527" s="129"/>
      <c r="AP527" s="129"/>
      <c r="AZ527" s="129"/>
      <c r="BJ527" s="129"/>
      <c r="BT527" s="129"/>
      <c r="CD527" s="129"/>
      <c r="CN527" s="129"/>
      <c r="CX527" s="129"/>
      <c r="DH527" s="129"/>
      <c r="DR527" s="129"/>
      <c r="DS527" s="129"/>
      <c r="EB527" s="129"/>
      <c r="EL527" s="129"/>
      <c r="EV527" s="129"/>
      <c r="FF527" s="129"/>
      <c r="FP527" s="129"/>
      <c r="FZ527" s="129"/>
      <c r="GJ527" s="129"/>
      <c r="GT527" s="129"/>
      <c r="HD527" s="129"/>
      <c r="HN527" s="129"/>
      <c r="HX527" s="129"/>
      <c r="IH527" s="129"/>
      <c r="IR527" s="129"/>
      <c r="JB527" s="129"/>
      <c r="JL527" s="129"/>
      <c r="JV527" s="129"/>
      <c r="KF527" s="129"/>
      <c r="KP527" s="129"/>
      <c r="KZ527" s="129"/>
      <c r="LJ527" s="129"/>
      <c r="LT527" s="129"/>
    </row>
    <row xmlns:x14ac="http://schemas.microsoft.com/office/spreadsheetml/2009/9/ac" r="528" s="3" customFormat="true" x14ac:dyDescent="0.25">
      <c r="A528" s="415"/>
      <c r="B528" s="129"/>
      <c r="L528" s="129"/>
      <c r="V528" s="129"/>
      <c r="AF528" s="129"/>
      <c r="AP528" s="129"/>
      <c r="AZ528" s="129"/>
      <c r="BJ528" s="129"/>
      <c r="BT528" s="129"/>
      <c r="CD528" s="129"/>
      <c r="CN528" s="129"/>
      <c r="CX528" s="129"/>
      <c r="DH528" s="129"/>
      <c r="DR528" s="129"/>
      <c r="DS528" s="129"/>
      <c r="EB528" s="129"/>
      <c r="EL528" s="129"/>
      <c r="EV528" s="129"/>
      <c r="FF528" s="129"/>
      <c r="FP528" s="129"/>
      <c r="FZ528" s="129"/>
      <c r="GJ528" s="129"/>
      <c r="GT528" s="129"/>
      <c r="HD528" s="129"/>
      <c r="HN528" s="129"/>
      <c r="HX528" s="129"/>
      <c r="IH528" s="129"/>
      <c r="IR528" s="129"/>
      <c r="JB528" s="129"/>
      <c r="JL528" s="129"/>
      <c r="JV528" s="129"/>
      <c r="KF528" s="129"/>
      <c r="KP528" s="129"/>
      <c r="KZ528" s="129"/>
      <c r="LJ528" s="129"/>
      <c r="LT528" s="129"/>
    </row>
    <row xmlns:x14ac="http://schemas.microsoft.com/office/spreadsheetml/2009/9/ac" r="529" s="3" customFormat="true" x14ac:dyDescent="0.25">
      <c r="A529" s="415"/>
      <c r="B529" s="129"/>
      <c r="L529" s="129"/>
      <c r="V529" s="129"/>
      <c r="AF529" s="129"/>
      <c r="AP529" s="129"/>
      <c r="AZ529" s="129"/>
      <c r="BJ529" s="129"/>
      <c r="BT529" s="129"/>
      <c r="CD529" s="129"/>
      <c r="CN529" s="129"/>
      <c r="CX529" s="129"/>
      <c r="DH529" s="129"/>
      <c r="DR529" s="129"/>
      <c r="DS529" s="129"/>
      <c r="EB529" s="129"/>
      <c r="EL529" s="129"/>
      <c r="EV529" s="129"/>
      <c r="FF529" s="129"/>
      <c r="FP529" s="129"/>
      <c r="FZ529" s="129"/>
      <c r="GJ529" s="129"/>
      <c r="GT529" s="129"/>
      <c r="HD529" s="129"/>
      <c r="HN529" s="129"/>
      <c r="HX529" s="129"/>
      <c r="IH529" s="129"/>
      <c r="IR529" s="129"/>
      <c r="JB529" s="129"/>
      <c r="JL529" s="129"/>
      <c r="JV529" s="129"/>
      <c r="KF529" s="129"/>
      <c r="KP529" s="129"/>
      <c r="KZ529" s="129"/>
      <c r="LJ529" s="129"/>
      <c r="LT529" s="129"/>
    </row>
    <row xmlns:x14ac="http://schemas.microsoft.com/office/spreadsheetml/2009/9/ac" r="530" s="3" customFormat="true" x14ac:dyDescent="0.25">
      <c r="A530" s="415"/>
      <c r="B530" s="129"/>
      <c r="L530" s="129"/>
      <c r="V530" s="129"/>
      <c r="AF530" s="129"/>
      <c r="AP530" s="129"/>
      <c r="AZ530" s="129"/>
      <c r="BJ530" s="129"/>
      <c r="BT530" s="129"/>
      <c r="CD530" s="129"/>
      <c r="CN530" s="129"/>
      <c r="CX530" s="129"/>
      <c r="DH530" s="129"/>
      <c r="DR530" s="129"/>
      <c r="DS530" s="129"/>
      <c r="EB530" s="129"/>
      <c r="EL530" s="129"/>
      <c r="EV530" s="129"/>
      <c r="FF530" s="129"/>
      <c r="FP530" s="129"/>
      <c r="FZ530" s="129"/>
      <c r="GJ530" s="129"/>
      <c r="GT530" s="129"/>
      <c r="HD530" s="129"/>
      <c r="HN530" s="129"/>
      <c r="HX530" s="129"/>
      <c r="IH530" s="129"/>
      <c r="IR530" s="129"/>
      <c r="JB530" s="129"/>
      <c r="JL530" s="129"/>
      <c r="JV530" s="129"/>
      <c r="KF530" s="129"/>
      <c r="KP530" s="129"/>
      <c r="KZ530" s="129"/>
      <c r="LJ530" s="129"/>
      <c r="LT530" s="129"/>
    </row>
    <row xmlns:x14ac="http://schemas.microsoft.com/office/spreadsheetml/2009/9/ac" r="531" s="3" customFormat="true" x14ac:dyDescent="0.25">
      <c r="A531" s="415"/>
      <c r="B531" s="129"/>
      <c r="L531" s="129"/>
      <c r="V531" s="129"/>
      <c r="AF531" s="129"/>
      <c r="AP531" s="129"/>
      <c r="AZ531" s="129"/>
      <c r="BJ531" s="129"/>
      <c r="BT531" s="129"/>
      <c r="CD531" s="129"/>
      <c r="CN531" s="129"/>
      <c r="CX531" s="129"/>
      <c r="DH531" s="129"/>
      <c r="DR531" s="129"/>
      <c r="DS531" s="129"/>
      <c r="EB531" s="129"/>
      <c r="EL531" s="129"/>
      <c r="EV531" s="129"/>
      <c r="FF531" s="129"/>
      <c r="FP531" s="129"/>
      <c r="FZ531" s="129"/>
      <c r="GJ531" s="129"/>
      <c r="GT531" s="129"/>
      <c r="HD531" s="129"/>
      <c r="HN531" s="129"/>
      <c r="HX531" s="129"/>
      <c r="IH531" s="129"/>
      <c r="IR531" s="129"/>
      <c r="JB531" s="129"/>
      <c r="JL531" s="129"/>
      <c r="JV531" s="129"/>
      <c r="KF531" s="129"/>
      <c r="KP531" s="129"/>
      <c r="KZ531" s="129"/>
      <c r="LJ531" s="129"/>
      <c r="LT531" s="129"/>
    </row>
    <row xmlns:x14ac="http://schemas.microsoft.com/office/spreadsheetml/2009/9/ac" r="532" s="3" customFormat="true" x14ac:dyDescent="0.25">
      <c r="A532" s="415"/>
      <c r="B532" s="129"/>
      <c r="L532" s="129"/>
      <c r="V532" s="129"/>
      <c r="AF532" s="129"/>
      <c r="AP532" s="129"/>
      <c r="AZ532" s="129"/>
      <c r="BJ532" s="129"/>
      <c r="BT532" s="129"/>
      <c r="CD532" s="129"/>
      <c r="CN532" s="129"/>
      <c r="CX532" s="129"/>
      <c r="DH532" s="129"/>
      <c r="DR532" s="129"/>
      <c r="DS532" s="129"/>
      <c r="EB532" s="129"/>
      <c r="EL532" s="129"/>
      <c r="EV532" s="129"/>
      <c r="FF532" s="129"/>
      <c r="FP532" s="129"/>
      <c r="FZ532" s="129"/>
      <c r="GJ532" s="129"/>
      <c r="GT532" s="129"/>
      <c r="HD532" s="129"/>
      <c r="HN532" s="129"/>
      <c r="HX532" s="129"/>
      <c r="IH532" s="129"/>
      <c r="IR532" s="129"/>
      <c r="JB532" s="129"/>
      <c r="JL532" s="129"/>
      <c r="JV532" s="129"/>
      <c r="KF532" s="129"/>
      <c r="KP532" s="129"/>
      <c r="KZ532" s="129"/>
      <c r="LJ532" s="129"/>
      <c r="LT532" s="129"/>
    </row>
    <row xmlns:x14ac="http://schemas.microsoft.com/office/spreadsheetml/2009/9/ac" r="533" s="3" customFormat="true" x14ac:dyDescent="0.25">
      <c r="A533" s="415"/>
      <c r="B533" s="129"/>
      <c r="L533" s="129"/>
      <c r="V533" s="129"/>
      <c r="AF533" s="129"/>
      <c r="AP533" s="129"/>
      <c r="AZ533" s="129"/>
      <c r="BJ533" s="129"/>
      <c r="BT533" s="129"/>
      <c r="CD533" s="129"/>
      <c r="CN533" s="129"/>
      <c r="CX533" s="129"/>
      <c r="DH533" s="129"/>
      <c r="DR533" s="129"/>
      <c r="DS533" s="129"/>
      <c r="EB533" s="129"/>
      <c r="EL533" s="129"/>
      <c r="EV533" s="129"/>
      <c r="FF533" s="129"/>
      <c r="FP533" s="129"/>
      <c r="FZ533" s="129"/>
      <c r="GJ533" s="129"/>
      <c r="GT533" s="129"/>
      <c r="HD533" s="129"/>
      <c r="HN533" s="129"/>
      <c r="HX533" s="129"/>
      <c r="IH533" s="129"/>
      <c r="IR533" s="129"/>
      <c r="JB533" s="129"/>
      <c r="JL533" s="129"/>
      <c r="JV533" s="129"/>
      <c r="KF533" s="129"/>
      <c r="KP533" s="129"/>
      <c r="KZ533" s="129"/>
      <c r="LJ533" s="129"/>
      <c r="LT533" s="129"/>
    </row>
    <row xmlns:x14ac="http://schemas.microsoft.com/office/spreadsheetml/2009/9/ac" r="534" s="3" customFormat="true" x14ac:dyDescent="0.25">
      <c r="A534" s="415"/>
      <c r="B534" s="129"/>
      <c r="L534" s="129"/>
      <c r="V534" s="129"/>
      <c r="AF534" s="129"/>
      <c r="AP534" s="129"/>
      <c r="AZ534" s="129"/>
      <c r="BJ534" s="129"/>
      <c r="BT534" s="129"/>
      <c r="CD534" s="129"/>
      <c r="CN534" s="129"/>
      <c r="CX534" s="129"/>
      <c r="DH534" s="129"/>
      <c r="DR534" s="129"/>
      <c r="DS534" s="129"/>
      <c r="EB534" s="129"/>
      <c r="EL534" s="129"/>
      <c r="EV534" s="129"/>
      <c r="FF534" s="129"/>
      <c r="FP534" s="129"/>
      <c r="FZ534" s="129"/>
      <c r="GJ534" s="129"/>
      <c r="GT534" s="129"/>
      <c r="HD534" s="129"/>
      <c r="HN534" s="129"/>
      <c r="HX534" s="129"/>
      <c r="IH534" s="129"/>
      <c r="IR534" s="129"/>
      <c r="JB534" s="129"/>
      <c r="JL534" s="129"/>
      <c r="JV534" s="129"/>
      <c r="KF534" s="129"/>
      <c r="KP534" s="129"/>
      <c r="KZ534" s="129"/>
      <c r="LJ534" s="129"/>
      <c r="LT534" s="129"/>
    </row>
    <row xmlns:x14ac="http://schemas.microsoft.com/office/spreadsheetml/2009/9/ac" r="535" s="3" customFormat="true" x14ac:dyDescent="0.25">
      <c r="A535" s="415"/>
      <c r="B535" s="129"/>
      <c r="L535" s="129"/>
      <c r="V535" s="129"/>
      <c r="AF535" s="129"/>
      <c r="AP535" s="129"/>
      <c r="AZ535" s="129"/>
      <c r="BJ535" s="129"/>
      <c r="BT535" s="129"/>
      <c r="CD535" s="129"/>
      <c r="CN535" s="129"/>
      <c r="CX535" s="129"/>
      <c r="DH535" s="129"/>
      <c r="DR535" s="129"/>
      <c r="DS535" s="129"/>
      <c r="EB535" s="129"/>
      <c r="EL535" s="129"/>
      <c r="EV535" s="129"/>
      <c r="FF535" s="129"/>
      <c r="FP535" s="129"/>
      <c r="FZ535" s="129"/>
      <c r="GJ535" s="129"/>
      <c r="GT535" s="129"/>
      <c r="HD535" s="129"/>
      <c r="HN535" s="129"/>
      <c r="HX535" s="129"/>
      <c r="IH535" s="129"/>
      <c r="IR535" s="129"/>
      <c r="JB535" s="129"/>
      <c r="JL535" s="129"/>
      <c r="JV535" s="129"/>
      <c r="KF535" s="129"/>
      <c r="KP535" s="129"/>
      <c r="KZ535" s="129"/>
      <c r="LJ535" s="129"/>
      <c r="LT535" s="129"/>
    </row>
    <row xmlns:x14ac="http://schemas.microsoft.com/office/spreadsheetml/2009/9/ac" r="536" s="3" customFormat="true" x14ac:dyDescent="0.25">
      <c r="A536" s="415"/>
      <c r="B536" s="129"/>
      <c r="L536" s="129"/>
      <c r="V536" s="129"/>
      <c r="AF536" s="129"/>
      <c r="AP536" s="129"/>
      <c r="AZ536" s="129"/>
      <c r="BJ536" s="129"/>
      <c r="BT536" s="129"/>
      <c r="CD536" s="129"/>
      <c r="CN536" s="129"/>
      <c r="CX536" s="129"/>
      <c r="DH536" s="129"/>
      <c r="DR536" s="129"/>
      <c r="DS536" s="129"/>
      <c r="EB536" s="129"/>
      <c r="EL536" s="129"/>
      <c r="EV536" s="129"/>
      <c r="FF536" s="129"/>
      <c r="FP536" s="129"/>
      <c r="FZ536" s="129"/>
      <c r="GJ536" s="129"/>
      <c r="GT536" s="129"/>
      <c r="HD536" s="129"/>
      <c r="HN536" s="129"/>
      <c r="HX536" s="129"/>
      <c r="IH536" s="129"/>
      <c r="IR536" s="129"/>
      <c r="JB536" s="129"/>
      <c r="JL536" s="129"/>
      <c r="JV536" s="129"/>
      <c r="KF536" s="129"/>
      <c r="KP536" s="129"/>
      <c r="KZ536" s="129"/>
      <c r="LJ536" s="129"/>
      <c r="LT536" s="129"/>
    </row>
    <row xmlns:x14ac="http://schemas.microsoft.com/office/spreadsheetml/2009/9/ac" r="537" s="3" customFormat="true" x14ac:dyDescent="0.25">
      <c r="A537" s="415"/>
      <c r="B537" s="129"/>
      <c r="L537" s="129"/>
      <c r="V537" s="129"/>
      <c r="AF537" s="129"/>
      <c r="AP537" s="129"/>
      <c r="AZ537" s="129"/>
      <c r="BJ537" s="129"/>
      <c r="BT537" s="129"/>
      <c r="CD537" s="129"/>
      <c r="CN537" s="129"/>
      <c r="CX537" s="129"/>
      <c r="DH537" s="129"/>
      <c r="DR537" s="129"/>
      <c r="DS537" s="129"/>
      <c r="EB537" s="129"/>
      <c r="EL537" s="129"/>
      <c r="EV537" s="129"/>
      <c r="FF537" s="129"/>
      <c r="FP537" s="129"/>
      <c r="FZ537" s="129"/>
      <c r="GJ537" s="129"/>
      <c r="GT537" s="129"/>
      <c r="HD537" s="129"/>
      <c r="HN537" s="129"/>
      <c r="HX537" s="129"/>
      <c r="IH537" s="129"/>
      <c r="IR537" s="129"/>
      <c r="JB537" s="129"/>
      <c r="JL537" s="129"/>
      <c r="JV537" s="129"/>
      <c r="KF537" s="129"/>
      <c r="KP537" s="129"/>
      <c r="KZ537" s="129"/>
      <c r="LJ537" s="129"/>
      <c r="LT537" s="129"/>
    </row>
    <row xmlns:x14ac="http://schemas.microsoft.com/office/spreadsheetml/2009/9/ac" r="538" s="3" customFormat="true" x14ac:dyDescent="0.25">
      <c r="A538" s="415"/>
      <c r="B538" s="129"/>
      <c r="L538" s="129"/>
      <c r="V538" s="129"/>
      <c r="AF538" s="129"/>
      <c r="AP538" s="129"/>
      <c r="AZ538" s="129"/>
      <c r="BJ538" s="129"/>
      <c r="BT538" s="129"/>
      <c r="CD538" s="129"/>
      <c r="CN538" s="129"/>
      <c r="CX538" s="129"/>
      <c r="DH538" s="129"/>
      <c r="DR538" s="129"/>
      <c r="DS538" s="129"/>
      <c r="EB538" s="129"/>
      <c r="EL538" s="129"/>
      <c r="EV538" s="129"/>
      <c r="FF538" s="129"/>
      <c r="FP538" s="129"/>
      <c r="FZ538" s="129"/>
      <c r="GJ538" s="129"/>
      <c r="GT538" s="129"/>
      <c r="HD538" s="129"/>
      <c r="HN538" s="129"/>
      <c r="HX538" s="129"/>
      <c r="IH538" s="129"/>
      <c r="IR538" s="129"/>
      <c r="JB538" s="129"/>
      <c r="JL538" s="129"/>
      <c r="JV538" s="129"/>
      <c r="KF538" s="129"/>
      <c r="KP538" s="129"/>
      <c r="KZ538" s="129"/>
      <c r="LJ538" s="129"/>
      <c r="LT538" s="129"/>
    </row>
    <row xmlns:x14ac="http://schemas.microsoft.com/office/spreadsheetml/2009/9/ac" r="539" s="3" customFormat="true" x14ac:dyDescent="0.25">
      <c r="A539" s="415"/>
      <c r="B539" s="129"/>
      <c r="L539" s="129"/>
      <c r="V539" s="129"/>
      <c r="AF539" s="129"/>
      <c r="AP539" s="129"/>
      <c r="AZ539" s="129"/>
      <c r="BJ539" s="129"/>
      <c r="BT539" s="129"/>
      <c r="CD539" s="129"/>
      <c r="CN539" s="129"/>
      <c r="CX539" s="129"/>
      <c r="DH539" s="129"/>
      <c r="DR539" s="129"/>
      <c r="DS539" s="129"/>
      <c r="EB539" s="129"/>
      <c r="EL539" s="129"/>
      <c r="EV539" s="129"/>
      <c r="FF539" s="129"/>
      <c r="FP539" s="129"/>
      <c r="FZ539" s="129"/>
      <c r="GJ539" s="129"/>
      <c r="GT539" s="129"/>
      <c r="HD539" s="129"/>
      <c r="HN539" s="129"/>
      <c r="HX539" s="129"/>
      <c r="IH539" s="129"/>
      <c r="IR539" s="129"/>
      <c r="JB539" s="129"/>
      <c r="JL539" s="129"/>
      <c r="JV539" s="129"/>
      <c r="KF539" s="129"/>
      <c r="KP539" s="129"/>
      <c r="KZ539" s="129"/>
      <c r="LJ539" s="129"/>
      <c r="LT539" s="129"/>
    </row>
    <row xmlns:x14ac="http://schemas.microsoft.com/office/spreadsheetml/2009/9/ac" r="540" s="3" customFormat="true" x14ac:dyDescent="0.25">
      <c r="A540" s="415"/>
      <c r="B540" s="129"/>
      <c r="L540" s="129"/>
      <c r="V540" s="129"/>
      <c r="AF540" s="129"/>
      <c r="AP540" s="129"/>
      <c r="AZ540" s="129"/>
      <c r="BJ540" s="129"/>
      <c r="BT540" s="129"/>
      <c r="CD540" s="129"/>
      <c r="CN540" s="129"/>
      <c r="CX540" s="129"/>
      <c r="DH540" s="129"/>
      <c r="DR540" s="129"/>
      <c r="DS540" s="129"/>
      <c r="EB540" s="129"/>
      <c r="EL540" s="129"/>
      <c r="EV540" s="129"/>
      <c r="FF540" s="129"/>
      <c r="FP540" s="129"/>
      <c r="FZ540" s="129"/>
      <c r="GJ540" s="129"/>
      <c r="GT540" s="129"/>
      <c r="HD540" s="129"/>
      <c r="HN540" s="129"/>
      <c r="HX540" s="129"/>
      <c r="IH540" s="129"/>
      <c r="IR540" s="129"/>
      <c r="JB540" s="129"/>
      <c r="JL540" s="129"/>
      <c r="JV540" s="129"/>
      <c r="KF540" s="129"/>
      <c r="KP540" s="129"/>
      <c r="KZ540" s="129"/>
      <c r="LJ540" s="129"/>
      <c r="LT540" s="129"/>
    </row>
    <row xmlns:x14ac="http://schemas.microsoft.com/office/spreadsheetml/2009/9/ac" r="541" s="3" customFormat="true" x14ac:dyDescent="0.25">
      <c r="A541" s="415"/>
      <c r="B541" s="129"/>
      <c r="L541" s="129"/>
      <c r="V541" s="129"/>
      <c r="AF541" s="129"/>
      <c r="AP541" s="129"/>
      <c r="AZ541" s="129"/>
      <c r="BJ541" s="129"/>
      <c r="BT541" s="129"/>
      <c r="CD541" s="129"/>
      <c r="CN541" s="129"/>
      <c r="CX541" s="129"/>
      <c r="DH541" s="129"/>
      <c r="DR541" s="129"/>
      <c r="DS541" s="129"/>
      <c r="EB541" s="129"/>
      <c r="EL541" s="129"/>
      <c r="EV541" s="129"/>
      <c r="FF541" s="129"/>
      <c r="FP541" s="129"/>
      <c r="FZ541" s="129"/>
      <c r="GJ541" s="129"/>
      <c r="GT541" s="129"/>
      <c r="HD541" s="129"/>
      <c r="HN541" s="129"/>
      <c r="HX541" s="129"/>
      <c r="IH541" s="129"/>
      <c r="IR541" s="129"/>
      <c r="JB541" s="129"/>
      <c r="JL541" s="129"/>
      <c r="JV541" s="129"/>
      <c r="KF541" s="129"/>
      <c r="KP541" s="129"/>
      <c r="KZ541" s="129"/>
      <c r="LJ541" s="129"/>
      <c r="LT541" s="129"/>
    </row>
    <row xmlns:x14ac="http://schemas.microsoft.com/office/spreadsheetml/2009/9/ac" r="542" s="3" customFormat="true" x14ac:dyDescent="0.25">
      <c r="A542" s="415"/>
      <c r="B542" s="129"/>
      <c r="L542" s="129"/>
      <c r="V542" s="129"/>
      <c r="AF542" s="129"/>
      <c r="AP542" s="129"/>
      <c r="AZ542" s="129"/>
      <c r="BJ542" s="129"/>
      <c r="BT542" s="129"/>
      <c r="CD542" s="129"/>
      <c r="CN542" s="129"/>
      <c r="CX542" s="129"/>
      <c r="DH542" s="129"/>
      <c r="DR542" s="129"/>
      <c r="DS542" s="129"/>
      <c r="EB542" s="129"/>
      <c r="EL542" s="129"/>
      <c r="EV542" s="129"/>
      <c r="FF542" s="129"/>
      <c r="FP542" s="129"/>
      <c r="FZ542" s="129"/>
      <c r="GJ542" s="129"/>
      <c r="GT542" s="129"/>
      <c r="HD542" s="129"/>
      <c r="HN542" s="129"/>
      <c r="HX542" s="129"/>
      <c r="IH542" s="129"/>
      <c r="IR542" s="129"/>
      <c r="JB542" s="129"/>
      <c r="JL542" s="129"/>
      <c r="JV542" s="129"/>
      <c r="KF542" s="129"/>
      <c r="KP542" s="129"/>
      <c r="KZ542" s="129"/>
      <c r="LJ542" s="129"/>
      <c r="LT542" s="129"/>
    </row>
    <row xmlns:x14ac="http://schemas.microsoft.com/office/spreadsheetml/2009/9/ac" r="543" s="3" customFormat="true" x14ac:dyDescent="0.25">
      <c r="A543" s="415"/>
      <c r="B543" s="129"/>
      <c r="L543" s="129"/>
      <c r="V543" s="129"/>
      <c r="AF543" s="129"/>
      <c r="AP543" s="129"/>
      <c r="AZ543" s="129"/>
      <c r="BJ543" s="129"/>
      <c r="BT543" s="129"/>
      <c r="CD543" s="129"/>
      <c r="CN543" s="129"/>
      <c r="CX543" s="129"/>
      <c r="DH543" s="129"/>
      <c r="DR543" s="129"/>
      <c r="DS543" s="129"/>
      <c r="EB543" s="129"/>
      <c r="EL543" s="129"/>
      <c r="EV543" s="129"/>
      <c r="FF543" s="129"/>
      <c r="FP543" s="129"/>
      <c r="FZ543" s="129"/>
      <c r="GJ543" s="129"/>
      <c r="GT543" s="129"/>
      <c r="HD543" s="129"/>
      <c r="HN543" s="129"/>
      <c r="HX543" s="129"/>
      <c r="IH543" s="129"/>
      <c r="IR543" s="129"/>
      <c r="JB543" s="129"/>
      <c r="JL543" s="129"/>
      <c r="JV543" s="129"/>
      <c r="KF543" s="129"/>
      <c r="KP543" s="129"/>
      <c r="KZ543" s="129"/>
      <c r="LJ543" s="129"/>
      <c r="LT543" s="129"/>
    </row>
    <row xmlns:x14ac="http://schemas.microsoft.com/office/spreadsheetml/2009/9/ac" r="544" s="3" customFormat="true" x14ac:dyDescent="0.25">
      <c r="A544" s="415"/>
      <c r="B544" s="129"/>
      <c r="L544" s="129"/>
      <c r="V544" s="129"/>
      <c r="AF544" s="129"/>
      <c r="AP544" s="129"/>
      <c r="AZ544" s="129"/>
      <c r="BJ544" s="129"/>
      <c r="BT544" s="129"/>
      <c r="CD544" s="129"/>
      <c r="CN544" s="129"/>
      <c r="CX544" s="129"/>
      <c r="DH544" s="129"/>
      <c r="DR544" s="129"/>
      <c r="DS544" s="129"/>
      <c r="EB544" s="129"/>
      <c r="EL544" s="129"/>
      <c r="EV544" s="129"/>
      <c r="FF544" s="129"/>
      <c r="FP544" s="129"/>
      <c r="FZ544" s="129"/>
      <c r="GJ544" s="129"/>
      <c r="GT544" s="129"/>
      <c r="HD544" s="129"/>
      <c r="HN544" s="129"/>
      <c r="HX544" s="129"/>
      <c r="IH544" s="129"/>
      <c r="IR544" s="129"/>
      <c r="JB544" s="129"/>
      <c r="JL544" s="129"/>
      <c r="JV544" s="129"/>
      <c r="KF544" s="129"/>
      <c r="KP544" s="129"/>
      <c r="KZ544" s="129"/>
      <c r="LJ544" s="129"/>
      <c r="LT544" s="129"/>
    </row>
    <row xmlns:x14ac="http://schemas.microsoft.com/office/spreadsheetml/2009/9/ac" r="545" s="3" customFormat="true" x14ac:dyDescent="0.25">
      <c r="A545" s="415"/>
      <c r="B545" s="129"/>
      <c r="L545" s="129"/>
      <c r="V545" s="129"/>
      <c r="AF545" s="129"/>
      <c r="AP545" s="129"/>
      <c r="AZ545" s="129"/>
      <c r="BJ545" s="129"/>
      <c r="BT545" s="129"/>
      <c r="CD545" s="129"/>
      <c r="CN545" s="129"/>
      <c r="CX545" s="129"/>
      <c r="DH545" s="129"/>
      <c r="DR545" s="129"/>
      <c r="DS545" s="129"/>
      <c r="EB545" s="129"/>
      <c r="EL545" s="129"/>
      <c r="EV545" s="129"/>
      <c r="FF545" s="129"/>
      <c r="FP545" s="129"/>
      <c r="FZ545" s="129"/>
      <c r="GJ545" s="129"/>
      <c r="GT545" s="129"/>
      <c r="HD545" s="129"/>
      <c r="HN545" s="129"/>
      <c r="HX545" s="129"/>
      <c r="IH545" s="129"/>
      <c r="IR545" s="129"/>
      <c r="JB545" s="129"/>
      <c r="JL545" s="129"/>
      <c r="JV545" s="129"/>
      <c r="KF545" s="129"/>
      <c r="KP545" s="129"/>
      <c r="KZ545" s="129"/>
      <c r="LJ545" s="129"/>
      <c r="LT545" s="129"/>
    </row>
    <row xmlns:x14ac="http://schemas.microsoft.com/office/spreadsheetml/2009/9/ac" r="546" s="3" customFormat="true" x14ac:dyDescent="0.25">
      <c r="A546" s="415"/>
      <c r="B546" s="129"/>
      <c r="L546" s="129"/>
      <c r="V546" s="129"/>
      <c r="AF546" s="129"/>
      <c r="AP546" s="129"/>
      <c r="AZ546" s="129"/>
      <c r="BJ546" s="129"/>
      <c r="BT546" s="129"/>
      <c r="CD546" s="129"/>
      <c r="CN546" s="129"/>
      <c r="CX546" s="129"/>
      <c r="DH546" s="129"/>
      <c r="DR546" s="129"/>
      <c r="DS546" s="129"/>
      <c r="EB546" s="129"/>
      <c r="EL546" s="129"/>
      <c r="EV546" s="129"/>
      <c r="FF546" s="129"/>
      <c r="FP546" s="129"/>
      <c r="FZ546" s="129"/>
      <c r="GJ546" s="129"/>
      <c r="GT546" s="129"/>
      <c r="HD546" s="129"/>
      <c r="HN546" s="129"/>
      <c r="HX546" s="129"/>
      <c r="IH546" s="129"/>
      <c r="IR546" s="129"/>
      <c r="JB546" s="129"/>
      <c r="JL546" s="129"/>
      <c r="JV546" s="129"/>
      <c r="KF546" s="129"/>
      <c r="KP546" s="129"/>
      <c r="KZ546" s="129"/>
      <c r="LJ546" s="129"/>
      <c r="LT546" s="129"/>
    </row>
    <row xmlns:x14ac="http://schemas.microsoft.com/office/spreadsheetml/2009/9/ac" r="547" s="3" customFormat="true" x14ac:dyDescent="0.25">
      <c r="A547" s="415"/>
      <c r="B547" s="129"/>
      <c r="L547" s="129"/>
      <c r="V547" s="129"/>
      <c r="AF547" s="129"/>
      <c r="AP547" s="129"/>
      <c r="AZ547" s="129"/>
      <c r="BJ547" s="129"/>
      <c r="BT547" s="129"/>
      <c r="CD547" s="129"/>
      <c r="CN547" s="129"/>
      <c r="CX547" s="129"/>
      <c r="DH547" s="129"/>
      <c r="DR547" s="129"/>
      <c r="DS547" s="129"/>
      <c r="EB547" s="129"/>
      <c r="EL547" s="129"/>
      <c r="EV547" s="129"/>
      <c r="FF547" s="129"/>
      <c r="FP547" s="129"/>
      <c r="FZ547" s="129"/>
      <c r="GJ547" s="129"/>
      <c r="GT547" s="129"/>
      <c r="HD547" s="129"/>
      <c r="HN547" s="129"/>
      <c r="HX547" s="129"/>
      <c r="IH547" s="129"/>
      <c r="IR547" s="129"/>
      <c r="JB547" s="129"/>
      <c r="JL547" s="129"/>
      <c r="JV547" s="129"/>
      <c r="KF547" s="129"/>
      <c r="KP547" s="129"/>
      <c r="KZ547" s="129"/>
      <c r="LJ547" s="129"/>
      <c r="LT547" s="129"/>
    </row>
    <row xmlns:x14ac="http://schemas.microsoft.com/office/spreadsheetml/2009/9/ac" r="548" s="3" customFormat="true" x14ac:dyDescent="0.25">
      <c r="A548" s="415"/>
      <c r="B548" s="129"/>
      <c r="L548" s="129"/>
      <c r="V548" s="129"/>
      <c r="AF548" s="129"/>
      <c r="AP548" s="129"/>
      <c r="AZ548" s="129"/>
      <c r="BJ548" s="129"/>
      <c r="BT548" s="129"/>
      <c r="CD548" s="129"/>
      <c r="CN548" s="129"/>
      <c r="CX548" s="129"/>
      <c r="DH548" s="129"/>
      <c r="DR548" s="129"/>
      <c r="DS548" s="129"/>
      <c r="EB548" s="129"/>
      <c r="EL548" s="129"/>
      <c r="EV548" s="129"/>
      <c r="FF548" s="129"/>
      <c r="FP548" s="129"/>
      <c r="FZ548" s="129"/>
      <c r="GJ548" s="129"/>
      <c r="GT548" s="129"/>
      <c r="HD548" s="129"/>
      <c r="HN548" s="129"/>
      <c r="HX548" s="129"/>
      <c r="IH548" s="129"/>
      <c r="IR548" s="129"/>
      <c r="JB548" s="129"/>
      <c r="JL548" s="129"/>
      <c r="JV548" s="129"/>
      <c r="KF548" s="129"/>
      <c r="KP548" s="129"/>
      <c r="KZ548" s="129"/>
      <c r="LJ548" s="129"/>
      <c r="LT548" s="129"/>
    </row>
    <row xmlns:x14ac="http://schemas.microsoft.com/office/spreadsheetml/2009/9/ac" r="549" s="3" customFormat="true" x14ac:dyDescent="0.25">
      <c r="A549" s="415"/>
      <c r="B549" s="129"/>
      <c r="L549" s="129"/>
      <c r="V549" s="129"/>
      <c r="AF549" s="129"/>
      <c r="AP549" s="129"/>
      <c r="AZ549" s="129"/>
      <c r="BJ549" s="129"/>
      <c r="BT549" s="129"/>
      <c r="CD549" s="129"/>
      <c r="CN549" s="129"/>
      <c r="CX549" s="129"/>
      <c r="DH549" s="129"/>
      <c r="DR549" s="129"/>
      <c r="DS549" s="129"/>
      <c r="EB549" s="129"/>
      <c r="EL549" s="129"/>
      <c r="EV549" s="129"/>
      <c r="FF549" s="129"/>
      <c r="FP549" s="129"/>
      <c r="FZ549" s="129"/>
      <c r="GJ549" s="129"/>
      <c r="GT549" s="129"/>
      <c r="HD549" s="129"/>
      <c r="HN549" s="129"/>
      <c r="HX549" s="129"/>
      <c r="IH549" s="129"/>
      <c r="IR549" s="129"/>
      <c r="JB549" s="129"/>
      <c r="JL549" s="129"/>
      <c r="JV549" s="129"/>
      <c r="KF549" s="129"/>
      <c r="KP549" s="129"/>
      <c r="KZ549" s="129"/>
      <c r="LJ549" s="129"/>
      <c r="LT549" s="129"/>
    </row>
    <row xmlns:x14ac="http://schemas.microsoft.com/office/spreadsheetml/2009/9/ac" r="550" s="3" customFormat="true" x14ac:dyDescent="0.25">
      <c r="A550" s="415"/>
      <c r="B550" s="129"/>
      <c r="L550" s="129"/>
      <c r="V550" s="129"/>
      <c r="AF550" s="129"/>
      <c r="AP550" s="129"/>
      <c r="AZ550" s="129"/>
      <c r="BJ550" s="129"/>
      <c r="BT550" s="129"/>
      <c r="CD550" s="129"/>
      <c r="CN550" s="129"/>
      <c r="CX550" s="129"/>
      <c r="DH550" s="129"/>
      <c r="DR550" s="129"/>
      <c r="DS550" s="129"/>
      <c r="EB550" s="129"/>
      <c r="EL550" s="129"/>
      <c r="EV550" s="129"/>
      <c r="FF550" s="129"/>
      <c r="FP550" s="129"/>
      <c r="FZ550" s="129"/>
      <c r="GJ550" s="129"/>
      <c r="GT550" s="129"/>
      <c r="HD550" s="129"/>
      <c r="HN550" s="129"/>
      <c r="HX550" s="129"/>
      <c r="IH550" s="129"/>
      <c r="IR550" s="129"/>
      <c r="JB550" s="129"/>
      <c r="JL550" s="129"/>
      <c r="JV550" s="129"/>
      <c r="KF550" s="129"/>
      <c r="KP550" s="129"/>
      <c r="KZ550" s="129"/>
      <c r="LJ550" s="129"/>
      <c r="LT550" s="129"/>
    </row>
    <row xmlns:x14ac="http://schemas.microsoft.com/office/spreadsheetml/2009/9/ac" r="551" s="3" customFormat="true" x14ac:dyDescent="0.25">
      <c r="A551" s="415"/>
      <c r="B551" s="129"/>
      <c r="L551" s="129"/>
      <c r="V551" s="129"/>
      <c r="AF551" s="129"/>
      <c r="AP551" s="129"/>
      <c r="AZ551" s="129"/>
      <c r="BJ551" s="129"/>
      <c r="BT551" s="129"/>
      <c r="CD551" s="129"/>
      <c r="CN551" s="129"/>
      <c r="CX551" s="129"/>
      <c r="DH551" s="129"/>
      <c r="DR551" s="129"/>
      <c r="DS551" s="129"/>
      <c r="EB551" s="129"/>
      <c r="EL551" s="129"/>
      <c r="EV551" s="129"/>
      <c r="FF551" s="129"/>
      <c r="FP551" s="129"/>
      <c r="FZ551" s="129"/>
      <c r="GJ551" s="129"/>
      <c r="GT551" s="129"/>
      <c r="HD551" s="129"/>
      <c r="HN551" s="129"/>
      <c r="HX551" s="129"/>
      <c r="IH551" s="129"/>
      <c r="IR551" s="129"/>
      <c r="JB551" s="129"/>
      <c r="JL551" s="129"/>
      <c r="JV551" s="129"/>
      <c r="KF551" s="129"/>
      <c r="KP551" s="129"/>
      <c r="KZ551" s="129"/>
      <c r="LJ551" s="129"/>
      <c r="LT551" s="129"/>
    </row>
    <row xmlns:x14ac="http://schemas.microsoft.com/office/spreadsheetml/2009/9/ac" r="552" s="3" customFormat="true" x14ac:dyDescent="0.25">
      <c r="A552" s="415"/>
      <c r="B552" s="129"/>
      <c r="L552" s="129"/>
      <c r="V552" s="129"/>
      <c r="AF552" s="129"/>
      <c r="AP552" s="129"/>
      <c r="AZ552" s="129"/>
      <c r="BJ552" s="129"/>
      <c r="BT552" s="129"/>
      <c r="CD552" s="129"/>
      <c r="CN552" s="129"/>
      <c r="CX552" s="129"/>
      <c r="DH552" s="129"/>
      <c r="DR552" s="129"/>
      <c r="DS552" s="129"/>
      <c r="EB552" s="129"/>
      <c r="EL552" s="129"/>
      <c r="EV552" s="129"/>
      <c r="FF552" s="129"/>
      <c r="FP552" s="129"/>
      <c r="FZ552" s="129"/>
      <c r="GJ552" s="129"/>
      <c r="GT552" s="129"/>
      <c r="HD552" s="129"/>
      <c r="HN552" s="129"/>
      <c r="HX552" s="129"/>
      <c r="IH552" s="129"/>
      <c r="IR552" s="129"/>
      <c r="JB552" s="129"/>
      <c r="JL552" s="129"/>
      <c r="JV552" s="129"/>
      <c r="KF552" s="129"/>
      <c r="KP552" s="129"/>
      <c r="KZ552" s="129"/>
      <c r="LJ552" s="129"/>
      <c r="LT552" s="129"/>
    </row>
    <row xmlns:x14ac="http://schemas.microsoft.com/office/spreadsheetml/2009/9/ac" r="553" s="3" customFormat="true" x14ac:dyDescent="0.25">
      <c r="A553" s="415"/>
      <c r="B553" s="129"/>
      <c r="L553" s="129"/>
      <c r="V553" s="129"/>
      <c r="AF553" s="129"/>
      <c r="AP553" s="129"/>
      <c r="AZ553" s="129"/>
      <c r="BJ553" s="129"/>
      <c r="BT553" s="129"/>
      <c r="CD553" s="129"/>
      <c r="CN553" s="129"/>
      <c r="CX553" s="129"/>
      <c r="DH553" s="129"/>
      <c r="DR553" s="129"/>
      <c r="DS553" s="129"/>
      <c r="EB553" s="129"/>
      <c r="EL553" s="129"/>
      <c r="EV553" s="129"/>
      <c r="FF553" s="129"/>
      <c r="FP553" s="129"/>
      <c r="FZ553" s="129"/>
      <c r="GJ553" s="129"/>
      <c r="GT553" s="129"/>
      <c r="HD553" s="129"/>
      <c r="HN553" s="129"/>
      <c r="HX553" s="129"/>
      <c r="IH553" s="129"/>
      <c r="IR553" s="129"/>
      <c r="JB553" s="129"/>
      <c r="JL553" s="129"/>
      <c r="JV553" s="129"/>
      <c r="KF553" s="129"/>
      <c r="KP553" s="129"/>
      <c r="KZ553" s="129"/>
      <c r="LJ553" s="129"/>
      <c r="LT553" s="129"/>
    </row>
    <row xmlns:x14ac="http://schemas.microsoft.com/office/spreadsheetml/2009/9/ac" r="554" s="3" customFormat="true" x14ac:dyDescent="0.25">
      <c r="A554" s="415"/>
      <c r="B554" s="129"/>
      <c r="L554" s="129"/>
      <c r="V554" s="129"/>
      <c r="AF554" s="129"/>
      <c r="AP554" s="129"/>
      <c r="AZ554" s="129"/>
      <c r="BJ554" s="129"/>
      <c r="BT554" s="129"/>
      <c r="CD554" s="129"/>
      <c r="CN554" s="129"/>
      <c r="CX554" s="129"/>
      <c r="DH554" s="129"/>
      <c r="DR554" s="129"/>
      <c r="DS554" s="129"/>
      <c r="EB554" s="129"/>
      <c r="EL554" s="129"/>
      <c r="EV554" s="129"/>
      <c r="FF554" s="129"/>
      <c r="FP554" s="129"/>
      <c r="FZ554" s="129"/>
      <c r="GJ554" s="129"/>
      <c r="GT554" s="129"/>
      <c r="HD554" s="129"/>
      <c r="HN554" s="129"/>
      <c r="HX554" s="129"/>
      <c r="IH554" s="129"/>
      <c r="IR554" s="129"/>
      <c r="JB554" s="129"/>
      <c r="JL554" s="129"/>
      <c r="JV554" s="129"/>
      <c r="KF554" s="129"/>
      <c r="KP554" s="129"/>
      <c r="KZ554" s="129"/>
      <c r="LJ554" s="129"/>
      <c r="LT554" s="129"/>
    </row>
    <row xmlns:x14ac="http://schemas.microsoft.com/office/spreadsheetml/2009/9/ac" r="555" s="3" customFormat="true" x14ac:dyDescent="0.25">
      <c r="A555" s="415"/>
      <c r="B555" s="129"/>
      <c r="L555" s="129"/>
      <c r="V555" s="129"/>
      <c r="AF555" s="129"/>
      <c r="AP555" s="129"/>
      <c r="AZ555" s="129"/>
      <c r="BJ555" s="129"/>
      <c r="BT555" s="129"/>
      <c r="CD555" s="129"/>
      <c r="CN555" s="129"/>
      <c r="CX555" s="129"/>
      <c r="DH555" s="129"/>
      <c r="DR555" s="129"/>
      <c r="DS555" s="129"/>
      <c r="EB555" s="129"/>
      <c r="EL555" s="129"/>
      <c r="EV555" s="129"/>
      <c r="FF555" s="129"/>
      <c r="FP555" s="129"/>
      <c r="FZ555" s="129"/>
      <c r="GJ555" s="129"/>
      <c r="GT555" s="129"/>
      <c r="HD555" s="129"/>
      <c r="HN555" s="129"/>
      <c r="HX555" s="129"/>
      <c r="IH555" s="129"/>
      <c r="IR555" s="129"/>
      <c r="JB555" s="129"/>
      <c r="JL555" s="129"/>
      <c r="JV555" s="129"/>
      <c r="KF555" s="129"/>
      <c r="KP555" s="129"/>
      <c r="KZ555" s="129"/>
      <c r="LJ555" s="129"/>
      <c r="LT555" s="129"/>
    </row>
    <row xmlns:x14ac="http://schemas.microsoft.com/office/spreadsheetml/2009/9/ac" r="556" s="3" customFormat="true" x14ac:dyDescent="0.25">
      <c r="A556" s="415"/>
      <c r="B556" s="129"/>
      <c r="L556" s="129"/>
      <c r="V556" s="129"/>
      <c r="AF556" s="129"/>
      <c r="AP556" s="129"/>
      <c r="AZ556" s="129"/>
      <c r="BJ556" s="129"/>
      <c r="BT556" s="129"/>
      <c r="CD556" s="129"/>
      <c r="CN556" s="129"/>
      <c r="CX556" s="129"/>
      <c r="DH556" s="129"/>
      <c r="DR556" s="129"/>
      <c r="DS556" s="129"/>
      <c r="EB556" s="129"/>
      <c r="EL556" s="129"/>
      <c r="EV556" s="129"/>
      <c r="FF556" s="129"/>
      <c r="FP556" s="129"/>
      <c r="FZ556" s="129"/>
      <c r="GJ556" s="129"/>
      <c r="GT556" s="129"/>
      <c r="HD556" s="129"/>
      <c r="HN556" s="129"/>
      <c r="HX556" s="129"/>
      <c r="IH556" s="129"/>
      <c r="IR556" s="129"/>
      <c r="JB556" s="129"/>
      <c r="JL556" s="129"/>
      <c r="JV556" s="129"/>
      <c r="KF556" s="129"/>
      <c r="KP556" s="129"/>
      <c r="KZ556" s="129"/>
      <c r="LJ556" s="129"/>
      <c r="LT556" s="129"/>
    </row>
    <row xmlns:x14ac="http://schemas.microsoft.com/office/spreadsheetml/2009/9/ac" r="557" s="3" customFormat="true" x14ac:dyDescent="0.25">
      <c r="A557" s="415"/>
      <c r="B557" s="129"/>
      <c r="L557" s="129"/>
      <c r="V557" s="129"/>
      <c r="AF557" s="129"/>
      <c r="AP557" s="129"/>
      <c r="AZ557" s="129"/>
      <c r="BJ557" s="129"/>
      <c r="BT557" s="129"/>
      <c r="CD557" s="129"/>
      <c r="CN557" s="129"/>
      <c r="CX557" s="129"/>
      <c r="DH557" s="129"/>
      <c r="DR557" s="129"/>
      <c r="DS557" s="129"/>
      <c r="EB557" s="129"/>
      <c r="EL557" s="129"/>
      <c r="EV557" s="129"/>
      <c r="FF557" s="129"/>
      <c r="FP557" s="129"/>
      <c r="FZ557" s="129"/>
      <c r="GJ557" s="129"/>
      <c r="GT557" s="129"/>
      <c r="HD557" s="129"/>
      <c r="HN557" s="129"/>
      <c r="HX557" s="129"/>
      <c r="IH557" s="129"/>
      <c r="IR557" s="129"/>
      <c r="JB557" s="129"/>
      <c r="JL557" s="129"/>
      <c r="JV557" s="129"/>
      <c r="KF557" s="129"/>
      <c r="KP557" s="129"/>
      <c r="KZ557" s="129"/>
      <c r="LJ557" s="129"/>
      <c r="LT557" s="129"/>
    </row>
    <row xmlns:x14ac="http://schemas.microsoft.com/office/spreadsheetml/2009/9/ac" r="558" s="3" customFormat="true" x14ac:dyDescent="0.25">
      <c r="A558" s="415"/>
      <c r="B558" s="129"/>
      <c r="L558" s="129"/>
      <c r="V558" s="129"/>
      <c r="AF558" s="129"/>
      <c r="AP558" s="129"/>
      <c r="AZ558" s="129"/>
      <c r="BJ558" s="129"/>
      <c r="BT558" s="129"/>
      <c r="CD558" s="129"/>
      <c r="CN558" s="129"/>
      <c r="CX558" s="129"/>
      <c r="DH558" s="129"/>
      <c r="DR558" s="129"/>
      <c r="DS558" s="129"/>
      <c r="EB558" s="129"/>
      <c r="EL558" s="129"/>
      <c r="EV558" s="129"/>
      <c r="FF558" s="129"/>
      <c r="FP558" s="129"/>
      <c r="FZ558" s="129"/>
      <c r="GJ558" s="129"/>
      <c r="GT558" s="129"/>
      <c r="HD558" s="129"/>
      <c r="HN558" s="129"/>
      <c r="HX558" s="129"/>
      <c r="IH558" s="129"/>
      <c r="IR558" s="129"/>
      <c r="JB558" s="129"/>
      <c r="JL558" s="129"/>
      <c r="JV558" s="129"/>
      <c r="KF558" s="129"/>
      <c r="KP558" s="129"/>
      <c r="KZ558" s="129"/>
      <c r="LJ558" s="129"/>
      <c r="LT558" s="129"/>
    </row>
    <row xmlns:x14ac="http://schemas.microsoft.com/office/spreadsheetml/2009/9/ac" r="559" s="3" customFormat="true" x14ac:dyDescent="0.25">
      <c r="A559" s="415"/>
      <c r="B559" s="129"/>
      <c r="L559" s="129"/>
      <c r="V559" s="129"/>
      <c r="AF559" s="129"/>
      <c r="AP559" s="129"/>
      <c r="AZ559" s="129"/>
      <c r="BJ559" s="129"/>
      <c r="BT559" s="129"/>
      <c r="CD559" s="129"/>
      <c r="CN559" s="129"/>
      <c r="CX559" s="129"/>
      <c r="DH559" s="129"/>
      <c r="DR559" s="129"/>
      <c r="DS559" s="129"/>
      <c r="EB559" s="129"/>
      <c r="EL559" s="129"/>
      <c r="EV559" s="129"/>
      <c r="FF559" s="129"/>
      <c r="FP559" s="129"/>
      <c r="FZ559" s="129"/>
      <c r="GJ559" s="129"/>
      <c r="GT559" s="129"/>
      <c r="HD559" s="129"/>
      <c r="HN559" s="129"/>
      <c r="HX559" s="129"/>
      <c r="IH559" s="129"/>
      <c r="IR559" s="129"/>
      <c r="JB559" s="129"/>
      <c r="JL559" s="129"/>
      <c r="JV559" s="129"/>
      <c r="KF559" s="129"/>
      <c r="KP559" s="129"/>
      <c r="KZ559" s="129"/>
      <c r="LJ559" s="129"/>
      <c r="LT559" s="129"/>
    </row>
    <row xmlns:x14ac="http://schemas.microsoft.com/office/spreadsheetml/2009/9/ac" r="560" s="3" customFormat="true" x14ac:dyDescent="0.25">
      <c r="A560" s="415"/>
      <c r="B560" s="129"/>
      <c r="L560" s="129"/>
      <c r="V560" s="129"/>
      <c r="AF560" s="129"/>
      <c r="AP560" s="129"/>
      <c r="AZ560" s="129"/>
      <c r="BJ560" s="129"/>
      <c r="BT560" s="129"/>
      <c r="CD560" s="129"/>
      <c r="CN560" s="129"/>
      <c r="CX560" s="129"/>
      <c r="DH560" s="129"/>
      <c r="DR560" s="129"/>
      <c r="DS560" s="129"/>
      <c r="EB560" s="129"/>
      <c r="EL560" s="129"/>
      <c r="EV560" s="129"/>
      <c r="FF560" s="129"/>
      <c r="FP560" s="129"/>
      <c r="FZ560" s="129"/>
      <c r="GJ560" s="129"/>
      <c r="GT560" s="129"/>
      <c r="HD560" s="129"/>
      <c r="HN560" s="129"/>
      <c r="HX560" s="129"/>
      <c r="IH560" s="129"/>
      <c r="IR560" s="129"/>
      <c r="JB560" s="129"/>
      <c r="JL560" s="129"/>
      <c r="JV560" s="129"/>
      <c r="KF560" s="129"/>
      <c r="KP560" s="129"/>
      <c r="KZ560" s="129"/>
      <c r="LJ560" s="129"/>
      <c r="LT560" s="129"/>
    </row>
    <row xmlns:x14ac="http://schemas.microsoft.com/office/spreadsheetml/2009/9/ac" r="561" s="3" customFormat="true" x14ac:dyDescent="0.25">
      <c r="A561" s="415"/>
      <c r="B561" s="129"/>
      <c r="L561" s="129"/>
      <c r="V561" s="129"/>
      <c r="AF561" s="129"/>
      <c r="AP561" s="129"/>
      <c r="AZ561" s="129"/>
      <c r="BJ561" s="129"/>
      <c r="BT561" s="129"/>
      <c r="CD561" s="129"/>
      <c r="CN561" s="129"/>
      <c r="CX561" s="129"/>
      <c r="DH561" s="129"/>
      <c r="DR561" s="129"/>
      <c r="DS561" s="129"/>
      <c r="EB561" s="129"/>
      <c r="EL561" s="129"/>
      <c r="EV561" s="129"/>
      <c r="FF561" s="129"/>
      <c r="FP561" s="129"/>
      <c r="FZ561" s="129"/>
      <c r="GJ561" s="129"/>
      <c r="GT561" s="129"/>
      <c r="HD561" s="129"/>
      <c r="HN561" s="129"/>
      <c r="HX561" s="129"/>
      <c r="IH561" s="129"/>
      <c r="IR561" s="129"/>
      <c r="JB561" s="129"/>
      <c r="JL561" s="129"/>
      <c r="JV561" s="129"/>
      <c r="KF561" s="129"/>
      <c r="KP561" s="129"/>
      <c r="KZ561" s="129"/>
      <c r="LJ561" s="129"/>
      <c r="LT561" s="129"/>
    </row>
    <row xmlns:x14ac="http://schemas.microsoft.com/office/spreadsheetml/2009/9/ac" r="562" s="3" customFormat="true" x14ac:dyDescent="0.25">
      <c r="A562" s="415"/>
      <c r="B562" s="129"/>
      <c r="L562" s="129"/>
      <c r="V562" s="129"/>
      <c r="AF562" s="129"/>
      <c r="AP562" s="129"/>
      <c r="AZ562" s="129"/>
      <c r="BJ562" s="129"/>
      <c r="BT562" s="129"/>
      <c r="CD562" s="129"/>
      <c r="CN562" s="129"/>
      <c r="CX562" s="129"/>
      <c r="DH562" s="129"/>
      <c r="DR562" s="129"/>
      <c r="DS562" s="129"/>
      <c r="EB562" s="129"/>
      <c r="EL562" s="129"/>
      <c r="EV562" s="129"/>
      <c r="FF562" s="129"/>
      <c r="FP562" s="129"/>
      <c r="FZ562" s="129"/>
      <c r="GJ562" s="129"/>
      <c r="GT562" s="129"/>
      <c r="HD562" s="129"/>
      <c r="HN562" s="129"/>
      <c r="HX562" s="129"/>
      <c r="IH562" s="129"/>
      <c r="IR562" s="129"/>
      <c r="JB562" s="129"/>
      <c r="JL562" s="129"/>
      <c r="JV562" s="129"/>
      <c r="KF562" s="129"/>
      <c r="KP562" s="129"/>
      <c r="KZ562" s="129"/>
      <c r="LJ562" s="129"/>
      <c r="LT562" s="129"/>
    </row>
    <row xmlns:x14ac="http://schemas.microsoft.com/office/spreadsheetml/2009/9/ac" r="563" s="3" customFormat="true" x14ac:dyDescent="0.25">
      <c r="A563" s="415"/>
      <c r="B563" s="129"/>
      <c r="L563" s="129"/>
      <c r="V563" s="129"/>
      <c r="AF563" s="129"/>
      <c r="AP563" s="129"/>
      <c r="AZ563" s="129"/>
      <c r="BJ563" s="129"/>
      <c r="BT563" s="129"/>
      <c r="CD563" s="129"/>
      <c r="CN563" s="129"/>
      <c r="CX563" s="129"/>
      <c r="DH563" s="129"/>
      <c r="DR563" s="129"/>
      <c r="DS563" s="129"/>
      <c r="EB563" s="129"/>
      <c r="EL563" s="129"/>
      <c r="EV563" s="129"/>
      <c r="FF563" s="129"/>
      <c r="FP563" s="129"/>
      <c r="FZ563" s="129"/>
      <c r="GJ563" s="129"/>
      <c r="GT563" s="129"/>
      <c r="HD563" s="129"/>
      <c r="HN563" s="129"/>
      <c r="HX563" s="129"/>
      <c r="IH563" s="129"/>
      <c r="IR563" s="129"/>
      <c r="JB563" s="129"/>
      <c r="JL563" s="129"/>
      <c r="JV563" s="129"/>
      <c r="KF563" s="129"/>
      <c r="KP563" s="129"/>
      <c r="KZ563" s="129"/>
      <c r="LJ563" s="129"/>
      <c r="LT563" s="129"/>
    </row>
    <row xmlns:x14ac="http://schemas.microsoft.com/office/spreadsheetml/2009/9/ac" r="564" s="3" customFormat="true" x14ac:dyDescent="0.25">
      <c r="A564" s="415"/>
      <c r="B564" s="129"/>
      <c r="L564" s="129"/>
      <c r="V564" s="129"/>
      <c r="AF564" s="129"/>
      <c r="AP564" s="129"/>
      <c r="AZ564" s="129"/>
      <c r="BJ564" s="129"/>
      <c r="BT564" s="129"/>
      <c r="CD564" s="129"/>
      <c r="CN564" s="129"/>
      <c r="CX564" s="129"/>
      <c r="DH564" s="129"/>
      <c r="DR564" s="129"/>
      <c r="DS564" s="129"/>
      <c r="EB564" s="129"/>
      <c r="EL564" s="129"/>
      <c r="EV564" s="129"/>
      <c r="FF564" s="129"/>
      <c r="FP564" s="129"/>
      <c r="FZ564" s="129"/>
      <c r="GJ564" s="129"/>
      <c r="GT564" s="129"/>
      <c r="HD564" s="129"/>
      <c r="HN564" s="129"/>
      <c r="HX564" s="129"/>
      <c r="IH564" s="129"/>
      <c r="IR564" s="129"/>
      <c r="JB564" s="129"/>
      <c r="JL564" s="129"/>
      <c r="JV564" s="129"/>
      <c r="KF564" s="129"/>
      <c r="KP564" s="129"/>
      <c r="KZ564" s="129"/>
      <c r="LJ564" s="129"/>
      <c r="LT564" s="129"/>
    </row>
    <row xmlns:x14ac="http://schemas.microsoft.com/office/spreadsheetml/2009/9/ac" r="565" s="3" customFormat="true" x14ac:dyDescent="0.25">
      <c r="A565" s="415"/>
      <c r="B565" s="129"/>
      <c r="L565" s="129"/>
      <c r="V565" s="129"/>
      <c r="AF565" s="129"/>
      <c r="AP565" s="129"/>
      <c r="AZ565" s="129"/>
      <c r="BJ565" s="129"/>
      <c r="BT565" s="129"/>
      <c r="CD565" s="129"/>
      <c r="CN565" s="129"/>
      <c r="CX565" s="129"/>
      <c r="DH565" s="129"/>
      <c r="DR565" s="129"/>
      <c r="DS565" s="129"/>
      <c r="EB565" s="129"/>
      <c r="EL565" s="129"/>
      <c r="EV565" s="129"/>
      <c r="FF565" s="129"/>
      <c r="FP565" s="129"/>
      <c r="FZ565" s="129"/>
      <c r="GJ565" s="129"/>
      <c r="GT565" s="129"/>
      <c r="HD565" s="129"/>
      <c r="HN565" s="129"/>
      <c r="HX565" s="129"/>
      <c r="IH565" s="129"/>
      <c r="IR565" s="129"/>
      <c r="JB565" s="129"/>
      <c r="JL565" s="129"/>
      <c r="JV565" s="129"/>
      <c r="KF565" s="129"/>
      <c r="KP565" s="129"/>
      <c r="KZ565" s="129"/>
      <c r="LJ565" s="129"/>
      <c r="LT565" s="129"/>
    </row>
    <row xmlns:x14ac="http://schemas.microsoft.com/office/spreadsheetml/2009/9/ac" r="566" s="3" customFormat="true" x14ac:dyDescent="0.25">
      <c r="A566" s="415"/>
      <c r="B566" s="129"/>
      <c r="L566" s="129"/>
      <c r="V566" s="129"/>
      <c r="AF566" s="129"/>
      <c r="AP566" s="129"/>
      <c r="AZ566" s="129"/>
      <c r="BJ566" s="129"/>
      <c r="BT566" s="129"/>
      <c r="CD566" s="129"/>
      <c r="CN566" s="129"/>
      <c r="CX566" s="129"/>
      <c r="DH566" s="129"/>
      <c r="DR566" s="129"/>
      <c r="DS566" s="129"/>
      <c r="EB566" s="129"/>
      <c r="EL566" s="129"/>
      <c r="EV566" s="129"/>
      <c r="FF566" s="129"/>
      <c r="FP566" s="129"/>
      <c r="FZ566" s="129"/>
      <c r="GJ566" s="129"/>
      <c r="GT566" s="129"/>
      <c r="HD566" s="129"/>
      <c r="HN566" s="129"/>
      <c r="HX566" s="129"/>
      <c r="IH566" s="129"/>
      <c r="IR566" s="129"/>
      <c r="JB566" s="129"/>
      <c r="JL566" s="129"/>
      <c r="JV566" s="129"/>
      <c r="KF566" s="129"/>
      <c r="KP566" s="129"/>
      <c r="KZ566" s="129"/>
      <c r="LJ566" s="129"/>
      <c r="LT566" s="129"/>
    </row>
    <row xmlns:x14ac="http://schemas.microsoft.com/office/spreadsheetml/2009/9/ac" r="567" s="3" customFormat="true" x14ac:dyDescent="0.25">
      <c r="A567" s="415"/>
      <c r="B567" s="129"/>
      <c r="L567" s="129"/>
      <c r="V567" s="129"/>
      <c r="AF567" s="129"/>
      <c r="AP567" s="129"/>
      <c r="AZ567" s="129"/>
      <c r="BJ567" s="129"/>
      <c r="BT567" s="129"/>
      <c r="CD567" s="129"/>
      <c r="CN567" s="129"/>
      <c r="CX567" s="129"/>
      <c r="DH567" s="129"/>
      <c r="DR567" s="129"/>
      <c r="DS567" s="129"/>
      <c r="EB567" s="129"/>
      <c r="EL567" s="129"/>
      <c r="EV567" s="129"/>
      <c r="FF567" s="129"/>
      <c r="FP567" s="129"/>
      <c r="FZ567" s="129"/>
      <c r="GJ567" s="129"/>
      <c r="GT567" s="129"/>
      <c r="HD567" s="129"/>
      <c r="HN567" s="129"/>
      <c r="HX567" s="129"/>
      <c r="IH567" s="129"/>
      <c r="IR567" s="129"/>
      <c r="JB567" s="129"/>
      <c r="JL567" s="129"/>
      <c r="JV567" s="129"/>
      <c r="KF567" s="129"/>
      <c r="KP567" s="129"/>
      <c r="KZ567" s="129"/>
      <c r="LJ567" s="129"/>
      <c r="LT567" s="129"/>
    </row>
    <row xmlns:x14ac="http://schemas.microsoft.com/office/spreadsheetml/2009/9/ac" r="568" s="3" customFormat="true" x14ac:dyDescent="0.25">
      <c r="A568" s="415"/>
      <c r="B568" s="129"/>
      <c r="L568" s="129"/>
      <c r="V568" s="129"/>
      <c r="AF568" s="129"/>
      <c r="AP568" s="129"/>
      <c r="AZ568" s="129"/>
      <c r="BJ568" s="129"/>
      <c r="BT568" s="129"/>
      <c r="CD568" s="129"/>
      <c r="CN568" s="129"/>
      <c r="CX568" s="129"/>
      <c r="DH568" s="129"/>
      <c r="DR568" s="129"/>
      <c r="DS568" s="129"/>
      <c r="EB568" s="129"/>
      <c r="EL568" s="129"/>
      <c r="EV568" s="129"/>
      <c r="FF568" s="129"/>
      <c r="FP568" s="129"/>
      <c r="FZ568" s="129"/>
      <c r="GJ568" s="129"/>
      <c r="GT568" s="129"/>
      <c r="HD568" s="129"/>
      <c r="HN568" s="129"/>
      <c r="HX568" s="129"/>
      <c r="IH568" s="129"/>
      <c r="IR568" s="129"/>
      <c r="JB568" s="129"/>
      <c r="JL568" s="129"/>
      <c r="JV568" s="129"/>
      <c r="KF568" s="129"/>
      <c r="KP568" s="129"/>
      <c r="KZ568" s="129"/>
      <c r="LJ568" s="129"/>
      <c r="LT568" s="129"/>
    </row>
    <row xmlns:x14ac="http://schemas.microsoft.com/office/spreadsheetml/2009/9/ac" r="569" s="3" customFormat="true" x14ac:dyDescent="0.25">
      <c r="A569" s="415"/>
      <c r="B569" s="129"/>
      <c r="L569" s="129"/>
      <c r="V569" s="129"/>
      <c r="AF569" s="129"/>
      <c r="AP569" s="129"/>
      <c r="AZ569" s="129"/>
      <c r="BJ569" s="129"/>
      <c r="BT569" s="129"/>
      <c r="CD569" s="129"/>
      <c r="CN569" s="129"/>
      <c r="CX569" s="129"/>
      <c r="DH569" s="129"/>
      <c r="DR569" s="129"/>
      <c r="DS569" s="129"/>
      <c r="EB569" s="129"/>
      <c r="EL569" s="129"/>
      <c r="EV569" s="129"/>
      <c r="FF569" s="129"/>
      <c r="FP569" s="129"/>
      <c r="FZ569" s="129"/>
      <c r="GJ569" s="129"/>
      <c r="GT569" s="129"/>
      <c r="HD569" s="129"/>
      <c r="HN569" s="129"/>
      <c r="HX569" s="129"/>
      <c r="IH569" s="129"/>
      <c r="IR569" s="129"/>
      <c r="JB569" s="129"/>
      <c r="JL569" s="129"/>
      <c r="JV569" s="129"/>
      <c r="KF569" s="129"/>
      <c r="KP569" s="129"/>
      <c r="KZ569" s="129"/>
      <c r="LJ569" s="129"/>
      <c r="LT569" s="129"/>
    </row>
    <row xmlns:x14ac="http://schemas.microsoft.com/office/spreadsheetml/2009/9/ac" r="570" s="3" customFormat="true" x14ac:dyDescent="0.25">
      <c r="A570" s="415"/>
      <c r="B570" s="129"/>
      <c r="L570" s="129"/>
      <c r="V570" s="129"/>
      <c r="AF570" s="129"/>
      <c r="AP570" s="129"/>
      <c r="AZ570" s="129"/>
      <c r="BJ570" s="129"/>
      <c r="BT570" s="129"/>
      <c r="CD570" s="129"/>
      <c r="CN570" s="129"/>
      <c r="CX570" s="129"/>
      <c r="DH570" s="129"/>
      <c r="DR570" s="129"/>
      <c r="DS570" s="129"/>
      <c r="EB570" s="129"/>
      <c r="EL570" s="129"/>
      <c r="EV570" s="129"/>
      <c r="FF570" s="129"/>
      <c r="FP570" s="129"/>
      <c r="FZ570" s="129"/>
      <c r="GJ570" s="129"/>
      <c r="GT570" s="129"/>
      <c r="HD570" s="129"/>
      <c r="HN570" s="129"/>
      <c r="HX570" s="129"/>
      <c r="IH570" s="129"/>
      <c r="IR570" s="129"/>
      <c r="JB570" s="129"/>
      <c r="JL570" s="129"/>
      <c r="JV570" s="129"/>
      <c r="KF570" s="129"/>
      <c r="KP570" s="129"/>
      <c r="KZ570" s="129"/>
      <c r="LJ570" s="129"/>
      <c r="LT570" s="129"/>
    </row>
    <row xmlns:x14ac="http://schemas.microsoft.com/office/spreadsheetml/2009/9/ac" r="571" s="3" customFormat="true" x14ac:dyDescent="0.25">
      <c r="A571" s="415"/>
      <c r="B571" s="129"/>
      <c r="L571" s="129"/>
      <c r="V571" s="129"/>
      <c r="AF571" s="129"/>
      <c r="AP571" s="129"/>
      <c r="AZ571" s="129"/>
      <c r="BJ571" s="129"/>
      <c r="BT571" s="129"/>
      <c r="CD571" s="129"/>
      <c r="CN571" s="129"/>
      <c r="CX571" s="129"/>
      <c r="DH571" s="129"/>
      <c r="DR571" s="129"/>
      <c r="DS571" s="129"/>
      <c r="EB571" s="129"/>
      <c r="EL571" s="129"/>
      <c r="EV571" s="129"/>
      <c r="FF571" s="129"/>
      <c r="FP571" s="129"/>
      <c r="FZ571" s="129"/>
      <c r="GJ571" s="129"/>
      <c r="GT571" s="129"/>
      <c r="HD571" s="129"/>
      <c r="HN571" s="129"/>
      <c r="HX571" s="129"/>
      <c r="IH571" s="129"/>
      <c r="IR571" s="129"/>
      <c r="JB571" s="129"/>
      <c r="JL571" s="129"/>
      <c r="JV571" s="129"/>
      <c r="KF571" s="129"/>
      <c r="KP571" s="129"/>
      <c r="KZ571" s="129"/>
      <c r="LJ571" s="129"/>
      <c r="LT571" s="129"/>
    </row>
    <row xmlns:x14ac="http://schemas.microsoft.com/office/spreadsheetml/2009/9/ac" r="572" s="3" customFormat="true" x14ac:dyDescent="0.25">
      <c r="A572" s="415"/>
      <c r="B572" s="129"/>
      <c r="L572" s="129"/>
      <c r="V572" s="129"/>
      <c r="AF572" s="129"/>
      <c r="AP572" s="129"/>
      <c r="AZ572" s="129"/>
      <c r="BJ572" s="129"/>
      <c r="BT572" s="129"/>
      <c r="CD572" s="129"/>
      <c r="CN572" s="129"/>
      <c r="CX572" s="129"/>
      <c r="DH572" s="129"/>
      <c r="DR572" s="129"/>
      <c r="DS572" s="129"/>
      <c r="EB572" s="129"/>
      <c r="EL572" s="129"/>
      <c r="EV572" s="129"/>
      <c r="FF572" s="129"/>
      <c r="FP572" s="129"/>
      <c r="FZ572" s="129"/>
      <c r="GJ572" s="129"/>
      <c r="GT572" s="129"/>
      <c r="HD572" s="129"/>
      <c r="HN572" s="129"/>
      <c r="HX572" s="129"/>
      <c r="IH572" s="129"/>
      <c r="IR572" s="129"/>
      <c r="JB572" s="129"/>
      <c r="JL572" s="129"/>
      <c r="JV572" s="129"/>
      <c r="KF572" s="129"/>
      <c r="KP572" s="129"/>
      <c r="KZ572" s="129"/>
      <c r="LJ572" s="129"/>
      <c r="LT572" s="129"/>
    </row>
    <row xmlns:x14ac="http://schemas.microsoft.com/office/spreadsheetml/2009/9/ac" r="573" s="3" customFormat="true" x14ac:dyDescent="0.25">
      <c r="A573" s="415"/>
      <c r="B573" s="129"/>
      <c r="L573" s="129"/>
      <c r="V573" s="129"/>
      <c r="AF573" s="129"/>
      <c r="AP573" s="129"/>
      <c r="AZ573" s="129"/>
      <c r="BJ573" s="129"/>
      <c r="BT573" s="129"/>
      <c r="CD573" s="129"/>
      <c r="CN573" s="129"/>
      <c r="CX573" s="129"/>
      <c r="DH573" s="129"/>
      <c r="DR573" s="129"/>
      <c r="DS573" s="129"/>
      <c r="EB573" s="129"/>
      <c r="EL573" s="129"/>
      <c r="EV573" s="129"/>
      <c r="FF573" s="129"/>
      <c r="FP573" s="129"/>
      <c r="FZ573" s="129"/>
      <c r="GJ573" s="129"/>
      <c r="GT573" s="129"/>
      <c r="HD573" s="129"/>
      <c r="HN573" s="129"/>
      <c r="HX573" s="129"/>
      <c r="IH573" s="129"/>
      <c r="IR573" s="129"/>
      <c r="JB573" s="129"/>
      <c r="JL573" s="129"/>
      <c r="JV573" s="129"/>
      <c r="KF573" s="129"/>
      <c r="KP573" s="129"/>
      <c r="KZ573" s="129"/>
      <c r="LJ573" s="129"/>
      <c r="LT573" s="129"/>
    </row>
    <row xmlns:x14ac="http://schemas.microsoft.com/office/spreadsheetml/2009/9/ac" r="574" s="3" customFormat="true" x14ac:dyDescent="0.25">
      <c r="A574" s="415"/>
      <c r="B574" s="129"/>
      <c r="L574" s="129"/>
      <c r="V574" s="129"/>
      <c r="AF574" s="129"/>
      <c r="AP574" s="129"/>
      <c r="AZ574" s="129"/>
      <c r="BJ574" s="129"/>
      <c r="BT574" s="129"/>
      <c r="CD574" s="129"/>
      <c r="CN574" s="129"/>
      <c r="CX574" s="129"/>
      <c r="DH574" s="129"/>
      <c r="DR574" s="129"/>
      <c r="DS574" s="129"/>
      <c r="EB574" s="129"/>
      <c r="EL574" s="129"/>
      <c r="EV574" s="129"/>
      <c r="FF574" s="129"/>
      <c r="FP574" s="129"/>
      <c r="FZ574" s="129"/>
      <c r="GJ574" s="129"/>
      <c r="GT574" s="129"/>
      <c r="HD574" s="129"/>
      <c r="HN574" s="129"/>
      <c r="HX574" s="129"/>
      <c r="IH574" s="129"/>
      <c r="IR574" s="129"/>
      <c r="JB574" s="129"/>
      <c r="JL574" s="129"/>
      <c r="JV574" s="129"/>
      <c r="KF574" s="129"/>
      <c r="KP574" s="129"/>
      <c r="KZ574" s="129"/>
      <c r="LJ574" s="129"/>
      <c r="LT574" s="129"/>
    </row>
    <row xmlns:x14ac="http://schemas.microsoft.com/office/spreadsheetml/2009/9/ac" r="575" s="3" customFormat="true" x14ac:dyDescent="0.25">
      <c r="A575" s="415"/>
      <c r="B575" s="129"/>
      <c r="L575" s="129"/>
      <c r="V575" s="129"/>
      <c r="AF575" s="129"/>
      <c r="AP575" s="129"/>
      <c r="AZ575" s="129"/>
      <c r="BJ575" s="129"/>
      <c r="BT575" s="129"/>
      <c r="CD575" s="129"/>
      <c r="CN575" s="129"/>
      <c r="CX575" s="129"/>
      <c r="DH575" s="129"/>
      <c r="DR575" s="129"/>
      <c r="DS575" s="129"/>
      <c r="EB575" s="129"/>
      <c r="EL575" s="129"/>
      <c r="EV575" s="129"/>
      <c r="FF575" s="129"/>
      <c r="FP575" s="129"/>
      <c r="FZ575" s="129"/>
      <c r="GJ575" s="129"/>
      <c r="GT575" s="129"/>
      <c r="HD575" s="129"/>
      <c r="HN575" s="129"/>
      <c r="HX575" s="129"/>
      <c r="IH575" s="129"/>
      <c r="IR575" s="129"/>
      <c r="JB575" s="129"/>
      <c r="JL575" s="129"/>
      <c r="JV575" s="129"/>
      <c r="KF575" s="129"/>
      <c r="KP575" s="129"/>
      <c r="KZ575" s="129"/>
      <c r="LJ575" s="129"/>
      <c r="LT575" s="129"/>
    </row>
    <row xmlns:x14ac="http://schemas.microsoft.com/office/spreadsheetml/2009/9/ac" r="576" s="3" customFormat="true" x14ac:dyDescent="0.25">
      <c r="A576" s="415"/>
      <c r="B576" s="129"/>
      <c r="L576" s="129"/>
      <c r="V576" s="129"/>
      <c r="AF576" s="129"/>
      <c r="AP576" s="129"/>
      <c r="AZ576" s="129"/>
      <c r="BJ576" s="129"/>
      <c r="BT576" s="129"/>
      <c r="CD576" s="129"/>
      <c r="CN576" s="129"/>
      <c r="CX576" s="129"/>
      <c r="DH576" s="129"/>
      <c r="DR576" s="129"/>
      <c r="DS576" s="129"/>
      <c r="EB576" s="129"/>
      <c r="EL576" s="129"/>
      <c r="EV576" s="129"/>
      <c r="FF576" s="129"/>
      <c r="FP576" s="129"/>
      <c r="FZ576" s="129"/>
      <c r="GJ576" s="129"/>
      <c r="GT576" s="129"/>
      <c r="HD576" s="129"/>
      <c r="HN576" s="129"/>
      <c r="HX576" s="129"/>
      <c r="IH576" s="129"/>
      <c r="IR576" s="129"/>
      <c r="JB576" s="129"/>
      <c r="JL576" s="129"/>
      <c r="JV576" s="129"/>
      <c r="KF576" s="129"/>
      <c r="KP576" s="129"/>
      <c r="KZ576" s="129"/>
      <c r="LJ576" s="129"/>
      <c r="LT576" s="129"/>
    </row>
    <row xmlns:x14ac="http://schemas.microsoft.com/office/spreadsheetml/2009/9/ac" r="577" s="3" customFormat="true" x14ac:dyDescent="0.25">
      <c r="A577" s="415"/>
      <c r="B577" s="129"/>
      <c r="L577" s="129"/>
      <c r="V577" s="129"/>
      <c r="AF577" s="129"/>
      <c r="AP577" s="129"/>
      <c r="AZ577" s="129"/>
      <c r="BJ577" s="129"/>
      <c r="BT577" s="129"/>
      <c r="CD577" s="129"/>
      <c r="CN577" s="129"/>
      <c r="CX577" s="129"/>
      <c r="DH577" s="129"/>
      <c r="DR577" s="129"/>
      <c r="DS577" s="129"/>
      <c r="EB577" s="129"/>
      <c r="EL577" s="129"/>
      <c r="EV577" s="129"/>
      <c r="FF577" s="129"/>
      <c r="FP577" s="129"/>
      <c r="FZ577" s="129"/>
      <c r="GJ577" s="129"/>
      <c r="GT577" s="129"/>
      <c r="HD577" s="129"/>
      <c r="HN577" s="129"/>
      <c r="HX577" s="129"/>
      <c r="IH577" s="129"/>
      <c r="IR577" s="129"/>
      <c r="JB577" s="129"/>
      <c r="JL577" s="129"/>
      <c r="JV577" s="129"/>
      <c r="KF577" s="129"/>
      <c r="KP577" s="129"/>
      <c r="KZ577" s="129"/>
      <c r="LJ577" s="129"/>
      <c r="LT577" s="129"/>
    </row>
    <row xmlns:x14ac="http://schemas.microsoft.com/office/spreadsheetml/2009/9/ac" r="578" s="3" customFormat="true" x14ac:dyDescent="0.25">
      <c r="A578" s="415"/>
      <c r="B578" s="129"/>
      <c r="L578" s="129"/>
      <c r="V578" s="129"/>
      <c r="AF578" s="129"/>
      <c r="AP578" s="129"/>
      <c r="AZ578" s="129"/>
      <c r="BJ578" s="129"/>
      <c r="BT578" s="129"/>
      <c r="CD578" s="129"/>
      <c r="CN578" s="129"/>
      <c r="CX578" s="129"/>
      <c r="DH578" s="129"/>
      <c r="DR578" s="129"/>
      <c r="DS578" s="129"/>
      <c r="EB578" s="129"/>
      <c r="EL578" s="129"/>
      <c r="EV578" s="129"/>
      <c r="FF578" s="129"/>
      <c r="FP578" s="129"/>
      <c r="FZ578" s="129"/>
      <c r="GJ578" s="129"/>
      <c r="GT578" s="129"/>
      <c r="HD578" s="129"/>
      <c r="HN578" s="129"/>
      <c r="HX578" s="129"/>
      <c r="IH578" s="129"/>
      <c r="IR578" s="129"/>
      <c r="JB578" s="129"/>
      <c r="JL578" s="129"/>
      <c r="JV578" s="129"/>
      <c r="KF578" s="129"/>
      <c r="KP578" s="129"/>
      <c r="KZ578" s="129"/>
      <c r="LJ578" s="129"/>
      <c r="LT578" s="129"/>
    </row>
    <row xmlns:x14ac="http://schemas.microsoft.com/office/spreadsheetml/2009/9/ac" r="579" s="3" customFormat="true" x14ac:dyDescent="0.25">
      <c r="A579" s="415"/>
      <c r="B579" s="129"/>
      <c r="L579" s="129"/>
      <c r="V579" s="129"/>
      <c r="AF579" s="129"/>
      <c r="AP579" s="129"/>
      <c r="AZ579" s="129"/>
      <c r="BJ579" s="129"/>
      <c r="BT579" s="129"/>
      <c r="CD579" s="129"/>
      <c r="CN579" s="129"/>
      <c r="CX579" s="129"/>
      <c r="DH579" s="129"/>
      <c r="DR579" s="129"/>
      <c r="DS579" s="129"/>
      <c r="EB579" s="129"/>
      <c r="EL579" s="129"/>
      <c r="EV579" s="129"/>
      <c r="FF579" s="129"/>
      <c r="FP579" s="129"/>
      <c r="FZ579" s="129"/>
      <c r="GJ579" s="129"/>
      <c r="GT579" s="129"/>
      <c r="HD579" s="129"/>
      <c r="HN579" s="129"/>
      <c r="HX579" s="129"/>
      <c r="IH579" s="129"/>
      <c r="IR579" s="129"/>
      <c r="JB579" s="129"/>
      <c r="JL579" s="129"/>
      <c r="JV579" s="129"/>
      <c r="KF579" s="129"/>
      <c r="KP579" s="129"/>
      <c r="KZ579" s="129"/>
      <c r="LJ579" s="129"/>
      <c r="LT579" s="129"/>
    </row>
    <row xmlns:x14ac="http://schemas.microsoft.com/office/spreadsheetml/2009/9/ac" r="580" s="3" customFormat="true" x14ac:dyDescent="0.25">
      <c r="A580" s="415"/>
      <c r="B580" s="129"/>
      <c r="L580" s="129"/>
      <c r="V580" s="129"/>
      <c r="AF580" s="129"/>
      <c r="AP580" s="129"/>
      <c r="AZ580" s="129"/>
      <c r="BJ580" s="129"/>
      <c r="BT580" s="129"/>
      <c r="CD580" s="129"/>
      <c r="CN580" s="129"/>
      <c r="CX580" s="129"/>
      <c r="DH580" s="129"/>
      <c r="DR580" s="129"/>
      <c r="DS580" s="129"/>
      <c r="EB580" s="129"/>
      <c r="EL580" s="129"/>
      <c r="EV580" s="129"/>
      <c r="FF580" s="129"/>
      <c r="FP580" s="129"/>
      <c r="FZ580" s="129"/>
      <c r="GJ580" s="129"/>
      <c r="GT580" s="129"/>
      <c r="HD580" s="129"/>
      <c r="HN580" s="129"/>
      <c r="HX580" s="129"/>
      <c r="IH580" s="129"/>
      <c r="IR580" s="129"/>
      <c r="JB580" s="129"/>
      <c r="JL580" s="129"/>
      <c r="JV580" s="129"/>
      <c r="KF580" s="129"/>
      <c r="KP580" s="129"/>
      <c r="KZ580" s="129"/>
      <c r="LJ580" s="129"/>
      <c r="LT580" s="129"/>
    </row>
    <row xmlns:x14ac="http://schemas.microsoft.com/office/spreadsheetml/2009/9/ac" r="581" s="3" customFormat="true" x14ac:dyDescent="0.25">
      <c r="A581" s="415"/>
      <c r="B581" s="129"/>
      <c r="L581" s="129"/>
      <c r="V581" s="129"/>
      <c r="AF581" s="129"/>
      <c r="AP581" s="129"/>
      <c r="AZ581" s="129"/>
      <c r="BJ581" s="129"/>
      <c r="BT581" s="129"/>
      <c r="CD581" s="129"/>
      <c r="CN581" s="129"/>
      <c r="CX581" s="129"/>
      <c r="DH581" s="129"/>
      <c r="DR581" s="129"/>
      <c r="DS581" s="129"/>
      <c r="EB581" s="129"/>
      <c r="EL581" s="129"/>
      <c r="EV581" s="129"/>
      <c r="FF581" s="129"/>
      <c r="FP581" s="129"/>
      <c r="FZ581" s="129"/>
      <c r="GJ581" s="129"/>
      <c r="GT581" s="129"/>
      <c r="HD581" s="129"/>
      <c r="HN581" s="129"/>
      <c r="HX581" s="129"/>
      <c r="IH581" s="129"/>
      <c r="IR581" s="129"/>
      <c r="JB581" s="129"/>
      <c r="JL581" s="129"/>
      <c r="JV581" s="129"/>
      <c r="KF581" s="129"/>
      <c r="KP581" s="129"/>
      <c r="KZ581" s="129"/>
      <c r="LJ581" s="129"/>
      <c r="LT581" s="129"/>
    </row>
    <row xmlns:x14ac="http://schemas.microsoft.com/office/spreadsheetml/2009/9/ac" r="582" s="3" customFormat="true" x14ac:dyDescent="0.25">
      <c r="A582" s="415"/>
      <c r="B582" s="129"/>
      <c r="L582" s="129"/>
      <c r="V582" s="129"/>
      <c r="AF582" s="129"/>
      <c r="AP582" s="129"/>
      <c r="AZ582" s="129"/>
      <c r="BJ582" s="129"/>
      <c r="BT582" s="129"/>
      <c r="CD582" s="129"/>
      <c r="CN582" s="129"/>
      <c r="CX582" s="129"/>
      <c r="DH582" s="129"/>
      <c r="DR582" s="129"/>
      <c r="DS582" s="129"/>
      <c r="EB582" s="129"/>
      <c r="EL582" s="129"/>
      <c r="EV582" s="129"/>
      <c r="FF582" s="129"/>
      <c r="FP582" s="129"/>
      <c r="FZ582" s="129"/>
      <c r="GJ582" s="129"/>
      <c r="GT582" s="129"/>
      <c r="HD582" s="129"/>
      <c r="HN582" s="129"/>
      <c r="HX582" s="129"/>
      <c r="IH582" s="129"/>
      <c r="IR582" s="129"/>
      <c r="JB582" s="129"/>
      <c r="JL582" s="129"/>
      <c r="JV582" s="129"/>
      <c r="KF582" s="129"/>
      <c r="KP582" s="129"/>
      <c r="KZ582" s="129"/>
      <c r="LJ582" s="129"/>
      <c r="LT582" s="129"/>
    </row>
    <row xmlns:x14ac="http://schemas.microsoft.com/office/spreadsheetml/2009/9/ac" r="583" s="3" customFormat="true" x14ac:dyDescent="0.25">
      <c r="A583" s="415"/>
      <c r="B583" s="129"/>
      <c r="L583" s="129"/>
      <c r="V583" s="129"/>
      <c r="AF583" s="129"/>
      <c r="AP583" s="129"/>
      <c r="AZ583" s="129"/>
      <c r="BJ583" s="129"/>
      <c r="BT583" s="129"/>
      <c r="CD583" s="129"/>
      <c r="CN583" s="129"/>
      <c r="CX583" s="129"/>
      <c r="DH583" s="129"/>
      <c r="DR583" s="129"/>
      <c r="DS583" s="129"/>
      <c r="EB583" s="129"/>
      <c r="EL583" s="129"/>
      <c r="EV583" s="129"/>
      <c r="FF583" s="129"/>
      <c r="FP583" s="129"/>
      <c r="FZ583" s="129"/>
      <c r="GJ583" s="129"/>
      <c r="GT583" s="129"/>
      <c r="HD583" s="129"/>
      <c r="HN583" s="129"/>
      <c r="HX583" s="129"/>
      <c r="IH583" s="129"/>
      <c r="IR583" s="129"/>
      <c r="JB583" s="129"/>
      <c r="JL583" s="129"/>
      <c r="JV583" s="129"/>
      <c r="KF583" s="129"/>
      <c r="KP583" s="129"/>
      <c r="KZ583" s="129"/>
      <c r="LJ583" s="129"/>
      <c r="LT583" s="129"/>
    </row>
    <row xmlns:x14ac="http://schemas.microsoft.com/office/spreadsheetml/2009/9/ac" r="584" s="3" customFormat="true" x14ac:dyDescent="0.25">
      <c r="A584" s="415"/>
      <c r="B584" s="129"/>
      <c r="L584" s="129"/>
      <c r="V584" s="129"/>
      <c r="AF584" s="129"/>
      <c r="AP584" s="129"/>
      <c r="AZ584" s="129"/>
      <c r="BJ584" s="129"/>
      <c r="BT584" s="129"/>
      <c r="CD584" s="129"/>
      <c r="CN584" s="129"/>
      <c r="CX584" s="129"/>
      <c r="DH584" s="129"/>
      <c r="DR584" s="129"/>
      <c r="DS584" s="129"/>
      <c r="EB584" s="129"/>
      <c r="EL584" s="129"/>
      <c r="EV584" s="129"/>
      <c r="FF584" s="129"/>
      <c r="FP584" s="129"/>
      <c r="FZ584" s="129"/>
      <c r="GJ584" s="129"/>
      <c r="GT584" s="129"/>
      <c r="HD584" s="129"/>
      <c r="HN584" s="129"/>
      <c r="HX584" s="129"/>
      <c r="IH584" s="129"/>
      <c r="IR584" s="129"/>
      <c r="JB584" s="129"/>
      <c r="JL584" s="129"/>
      <c r="JV584" s="129"/>
      <c r="KF584" s="129"/>
      <c r="KP584" s="129"/>
      <c r="KZ584" s="129"/>
      <c r="LJ584" s="129"/>
      <c r="LT584" s="129"/>
    </row>
    <row xmlns:x14ac="http://schemas.microsoft.com/office/spreadsheetml/2009/9/ac" r="585" s="3" customFormat="true" x14ac:dyDescent="0.25">
      <c r="A585" s="415"/>
      <c r="B585" s="129"/>
      <c r="L585" s="129"/>
      <c r="V585" s="129"/>
      <c r="AF585" s="129"/>
      <c r="AP585" s="129"/>
      <c r="AZ585" s="129"/>
      <c r="BJ585" s="129"/>
      <c r="BT585" s="129"/>
      <c r="CD585" s="129"/>
      <c r="CN585" s="129"/>
      <c r="CX585" s="129"/>
      <c r="DH585" s="129"/>
      <c r="DR585" s="129"/>
      <c r="DS585" s="129"/>
      <c r="EB585" s="129"/>
      <c r="EL585" s="129"/>
      <c r="EV585" s="129"/>
      <c r="FF585" s="129"/>
      <c r="FP585" s="129"/>
      <c r="FZ585" s="129"/>
      <c r="GJ585" s="129"/>
      <c r="GT585" s="129"/>
      <c r="HD585" s="129"/>
      <c r="HN585" s="129"/>
      <c r="HX585" s="129"/>
      <c r="IH585" s="129"/>
      <c r="IR585" s="129"/>
      <c r="JB585" s="129"/>
      <c r="JL585" s="129"/>
      <c r="JV585" s="129"/>
      <c r="KF585" s="129"/>
      <c r="KP585" s="129"/>
      <c r="KZ585" s="129"/>
      <c r="LJ585" s="129"/>
      <c r="LT585" s="129"/>
    </row>
    <row xmlns:x14ac="http://schemas.microsoft.com/office/spreadsheetml/2009/9/ac" r="586" s="3" customFormat="true" x14ac:dyDescent="0.25">
      <c r="A586" s="415"/>
      <c r="B586" s="129"/>
      <c r="L586" s="129"/>
      <c r="V586" s="129"/>
      <c r="AF586" s="129"/>
      <c r="AP586" s="129"/>
      <c r="AZ586" s="129"/>
      <c r="BJ586" s="129"/>
      <c r="BT586" s="129"/>
      <c r="CD586" s="129"/>
      <c r="CN586" s="129"/>
      <c r="CX586" s="129"/>
      <c r="DH586" s="129"/>
      <c r="DR586" s="129"/>
      <c r="DS586" s="129"/>
      <c r="EB586" s="129"/>
      <c r="EL586" s="129"/>
      <c r="EV586" s="129"/>
      <c r="FF586" s="129"/>
      <c r="FP586" s="129"/>
      <c r="FZ586" s="129"/>
      <c r="GJ586" s="129"/>
      <c r="GT586" s="129"/>
      <c r="HD586" s="129"/>
      <c r="HN586" s="129"/>
      <c r="HX586" s="129"/>
      <c r="IH586" s="129"/>
      <c r="IR586" s="129"/>
      <c r="JB586" s="129"/>
      <c r="JL586" s="129"/>
      <c r="JV586" s="129"/>
      <c r="KF586" s="129"/>
      <c r="KP586" s="129"/>
      <c r="KZ586" s="129"/>
      <c r="LJ586" s="129"/>
      <c r="LT586" s="129"/>
    </row>
    <row xmlns:x14ac="http://schemas.microsoft.com/office/spreadsheetml/2009/9/ac" r="587" s="3" customFormat="true" x14ac:dyDescent="0.25">
      <c r="A587" s="415"/>
      <c r="B587" s="129"/>
      <c r="L587" s="129"/>
      <c r="V587" s="129"/>
      <c r="AF587" s="129"/>
      <c r="AP587" s="129"/>
      <c r="AZ587" s="129"/>
      <c r="BJ587" s="129"/>
      <c r="BT587" s="129"/>
      <c r="CD587" s="129"/>
      <c r="CN587" s="129"/>
      <c r="CX587" s="129"/>
      <c r="DH587" s="129"/>
      <c r="DR587" s="129"/>
      <c r="DS587" s="129"/>
      <c r="EB587" s="129"/>
      <c r="EL587" s="129"/>
      <c r="EV587" s="129"/>
      <c r="FF587" s="129"/>
      <c r="FP587" s="129"/>
      <c r="FZ587" s="129"/>
      <c r="GJ587" s="129"/>
      <c r="GT587" s="129"/>
      <c r="HD587" s="129"/>
      <c r="HN587" s="129"/>
      <c r="HX587" s="129"/>
      <c r="IH587" s="129"/>
      <c r="IR587" s="129"/>
      <c r="JB587" s="129"/>
      <c r="JL587" s="129"/>
      <c r="JV587" s="129"/>
      <c r="KF587" s="129"/>
      <c r="KP587" s="129"/>
      <c r="KZ587" s="129"/>
      <c r="LJ587" s="129"/>
      <c r="LT587" s="129"/>
    </row>
    <row xmlns:x14ac="http://schemas.microsoft.com/office/spreadsheetml/2009/9/ac" r="588" s="3" customFormat="true" x14ac:dyDescent="0.25">
      <c r="A588" s="415"/>
      <c r="B588" s="129"/>
      <c r="L588" s="129"/>
      <c r="V588" s="129"/>
      <c r="AF588" s="129"/>
      <c r="AP588" s="129"/>
      <c r="AZ588" s="129"/>
      <c r="BJ588" s="129"/>
      <c r="BT588" s="129"/>
      <c r="CD588" s="129"/>
      <c r="CN588" s="129"/>
      <c r="CX588" s="129"/>
      <c r="DH588" s="129"/>
      <c r="DR588" s="129"/>
      <c r="DS588" s="129"/>
      <c r="EB588" s="129"/>
      <c r="EL588" s="129"/>
      <c r="EV588" s="129"/>
      <c r="FF588" s="129"/>
      <c r="FP588" s="129"/>
      <c r="FZ588" s="129"/>
      <c r="GJ588" s="129"/>
      <c r="GT588" s="129"/>
      <c r="HD588" s="129"/>
      <c r="HN588" s="129"/>
      <c r="HX588" s="129"/>
      <c r="IH588" s="129"/>
      <c r="IR588" s="129"/>
      <c r="JB588" s="129"/>
      <c r="JL588" s="129"/>
      <c r="JV588" s="129"/>
      <c r="KF588" s="129"/>
      <c r="KP588" s="129"/>
      <c r="KZ588" s="129"/>
      <c r="LJ588" s="129"/>
      <c r="LT588" s="129"/>
    </row>
    <row xmlns:x14ac="http://schemas.microsoft.com/office/spreadsheetml/2009/9/ac" r="589" s="3" customFormat="true" x14ac:dyDescent="0.25">
      <c r="A589" s="415"/>
      <c r="B589" s="129"/>
      <c r="L589" s="129"/>
      <c r="V589" s="129"/>
      <c r="AF589" s="129"/>
      <c r="AP589" s="129"/>
      <c r="AZ589" s="129"/>
      <c r="BJ589" s="129"/>
      <c r="BT589" s="129"/>
      <c r="CD589" s="129"/>
      <c r="CN589" s="129"/>
      <c r="CX589" s="129"/>
      <c r="DH589" s="129"/>
      <c r="DR589" s="129"/>
      <c r="DS589" s="129"/>
      <c r="EB589" s="129"/>
      <c r="EL589" s="129"/>
      <c r="EV589" s="129"/>
      <c r="FF589" s="129"/>
      <c r="FP589" s="129"/>
      <c r="FZ589" s="129"/>
      <c r="GJ589" s="129"/>
      <c r="GT589" s="129"/>
      <c r="HD589" s="129"/>
      <c r="HN589" s="129"/>
      <c r="HX589" s="129"/>
      <c r="IH589" s="129"/>
      <c r="IR589" s="129"/>
      <c r="JB589" s="129"/>
      <c r="JL589" s="129"/>
      <c r="JV589" s="129"/>
      <c r="KF589" s="129"/>
      <c r="KP589" s="129"/>
      <c r="KZ589" s="129"/>
      <c r="LJ589" s="129"/>
      <c r="LT589" s="129"/>
    </row>
    <row xmlns:x14ac="http://schemas.microsoft.com/office/spreadsheetml/2009/9/ac" r="590" s="3" customFormat="true" x14ac:dyDescent="0.25">
      <c r="A590" s="415"/>
      <c r="B590" s="129"/>
      <c r="L590" s="129"/>
      <c r="V590" s="129"/>
      <c r="AF590" s="129"/>
      <c r="AP590" s="129"/>
      <c r="AZ590" s="129"/>
      <c r="BJ590" s="129"/>
      <c r="BT590" s="129"/>
      <c r="CD590" s="129"/>
      <c r="CN590" s="129"/>
      <c r="CX590" s="129"/>
      <c r="DH590" s="129"/>
      <c r="DR590" s="129"/>
      <c r="DS590" s="129"/>
      <c r="EB590" s="129"/>
      <c r="EL590" s="129"/>
      <c r="EV590" s="129"/>
      <c r="FF590" s="129"/>
      <c r="FP590" s="129"/>
      <c r="FZ590" s="129"/>
      <c r="GJ590" s="129"/>
      <c r="GT590" s="129"/>
      <c r="HD590" s="129"/>
      <c r="HN590" s="129"/>
      <c r="HX590" s="129"/>
      <c r="IH590" s="129"/>
      <c r="IR590" s="129"/>
      <c r="JB590" s="129"/>
      <c r="JL590" s="129"/>
      <c r="JV590" s="129"/>
      <c r="KF590" s="129"/>
      <c r="KP590" s="129"/>
      <c r="KZ590" s="129"/>
      <c r="LJ590" s="129"/>
      <c r="LT590" s="129"/>
    </row>
    <row xmlns:x14ac="http://schemas.microsoft.com/office/spreadsheetml/2009/9/ac" r="591" s="3" customFormat="true" x14ac:dyDescent="0.25">
      <c r="A591" s="415"/>
      <c r="B591" s="129"/>
      <c r="L591" s="129"/>
      <c r="V591" s="129"/>
      <c r="AF591" s="129"/>
      <c r="AP591" s="129"/>
      <c r="AZ591" s="129"/>
      <c r="BJ591" s="129"/>
      <c r="BT591" s="129"/>
      <c r="CD591" s="129"/>
      <c r="CN591" s="129"/>
      <c r="CX591" s="129"/>
      <c r="DH591" s="129"/>
      <c r="DR591" s="129"/>
      <c r="DS591" s="129"/>
      <c r="EB591" s="129"/>
      <c r="EL591" s="129"/>
      <c r="EV591" s="129"/>
      <c r="FF591" s="129"/>
      <c r="FP591" s="129"/>
      <c r="FZ591" s="129"/>
      <c r="GJ591" s="129"/>
      <c r="GT591" s="129"/>
      <c r="HD591" s="129"/>
      <c r="HN591" s="129"/>
      <c r="HX591" s="129"/>
      <c r="IH591" s="129"/>
      <c r="IR591" s="129"/>
      <c r="JB591" s="129"/>
      <c r="JL591" s="129"/>
      <c r="JV591" s="129"/>
      <c r="KF591" s="129"/>
      <c r="KP591" s="129"/>
      <c r="KZ591" s="129"/>
      <c r="LJ591" s="129"/>
      <c r="LT591" s="129"/>
    </row>
    <row xmlns:x14ac="http://schemas.microsoft.com/office/spreadsheetml/2009/9/ac" r="592" s="3" customFormat="true" x14ac:dyDescent="0.25">
      <c r="A592" s="415"/>
      <c r="B592" s="129"/>
      <c r="L592" s="129"/>
      <c r="V592" s="129"/>
      <c r="AF592" s="129"/>
      <c r="AP592" s="129"/>
      <c r="AZ592" s="129"/>
      <c r="BJ592" s="129"/>
      <c r="BT592" s="129"/>
      <c r="CD592" s="129"/>
      <c r="CN592" s="129"/>
      <c r="CX592" s="129"/>
      <c r="DH592" s="129"/>
      <c r="DR592" s="129"/>
      <c r="DS592" s="129"/>
      <c r="EB592" s="129"/>
      <c r="EL592" s="129"/>
      <c r="EV592" s="129"/>
      <c r="FF592" s="129"/>
      <c r="FP592" s="129"/>
      <c r="FZ592" s="129"/>
      <c r="GJ592" s="129"/>
      <c r="GT592" s="129"/>
      <c r="HD592" s="129"/>
      <c r="HN592" s="129"/>
      <c r="HX592" s="129"/>
      <c r="IH592" s="129"/>
      <c r="IR592" s="129"/>
      <c r="JB592" s="129"/>
      <c r="JL592" s="129"/>
      <c r="JV592" s="129"/>
      <c r="KF592" s="129"/>
      <c r="KP592" s="129"/>
      <c r="KZ592" s="129"/>
      <c r="LJ592" s="129"/>
      <c r="LT592" s="129"/>
    </row>
    <row xmlns:x14ac="http://schemas.microsoft.com/office/spreadsheetml/2009/9/ac" r="593" s="3" customFormat="true" x14ac:dyDescent="0.25">
      <c r="A593" s="415"/>
      <c r="B593" s="129"/>
      <c r="L593" s="129"/>
      <c r="V593" s="129"/>
      <c r="AF593" s="129"/>
      <c r="AP593" s="129"/>
      <c r="AZ593" s="129"/>
      <c r="BJ593" s="129"/>
      <c r="BT593" s="129"/>
      <c r="CD593" s="129"/>
      <c r="CN593" s="129"/>
      <c r="CX593" s="129"/>
      <c r="DH593" s="129"/>
      <c r="DR593" s="129"/>
      <c r="DS593" s="129"/>
      <c r="EB593" s="129"/>
      <c r="EL593" s="129"/>
      <c r="EV593" s="129"/>
      <c r="FF593" s="129"/>
      <c r="FP593" s="129"/>
      <c r="FZ593" s="129"/>
      <c r="GJ593" s="129"/>
      <c r="GT593" s="129"/>
      <c r="HD593" s="129"/>
      <c r="HN593" s="129"/>
      <c r="HX593" s="129"/>
      <c r="IH593" s="129"/>
      <c r="IR593" s="129"/>
      <c r="JB593" s="129"/>
      <c r="JL593" s="129"/>
      <c r="JV593" s="129"/>
      <c r="KF593" s="129"/>
      <c r="KP593" s="129"/>
      <c r="KZ593" s="129"/>
      <c r="LJ593" s="129"/>
      <c r="LT593" s="129"/>
    </row>
    <row xmlns:x14ac="http://schemas.microsoft.com/office/spreadsheetml/2009/9/ac" r="594" s="3" customFormat="true" x14ac:dyDescent="0.25">
      <c r="A594" s="415"/>
      <c r="B594" s="129"/>
      <c r="L594" s="129"/>
      <c r="V594" s="129"/>
      <c r="AF594" s="129"/>
      <c r="AP594" s="129"/>
      <c r="AZ594" s="129"/>
      <c r="BJ594" s="129"/>
      <c r="BT594" s="129"/>
      <c r="CD594" s="129"/>
      <c r="CN594" s="129"/>
      <c r="CX594" s="129"/>
      <c r="DH594" s="129"/>
      <c r="DR594" s="129"/>
      <c r="DS594" s="129"/>
      <c r="EB594" s="129"/>
      <c r="EL594" s="129"/>
      <c r="EV594" s="129"/>
      <c r="FF594" s="129"/>
      <c r="FP594" s="129"/>
      <c r="FZ594" s="129"/>
      <c r="GJ594" s="129"/>
      <c r="GT594" s="129"/>
      <c r="HD594" s="129"/>
      <c r="HN594" s="129"/>
      <c r="HX594" s="129"/>
      <c r="IH594" s="129"/>
      <c r="IR594" s="129"/>
      <c r="JB594" s="129"/>
      <c r="JL594" s="129"/>
      <c r="JV594" s="129"/>
      <c r="KF594" s="129"/>
      <c r="KP594" s="129"/>
      <c r="KZ594" s="129"/>
      <c r="LJ594" s="129"/>
      <c r="LT594" s="129"/>
    </row>
    <row xmlns:x14ac="http://schemas.microsoft.com/office/spreadsheetml/2009/9/ac" r="595" s="3" customFormat="true" x14ac:dyDescent="0.25">
      <c r="A595" s="415"/>
      <c r="B595" s="129"/>
      <c r="L595" s="129"/>
      <c r="V595" s="129"/>
      <c r="AF595" s="129"/>
      <c r="AP595" s="129"/>
      <c r="AZ595" s="129"/>
      <c r="BJ595" s="129"/>
      <c r="BT595" s="129"/>
      <c r="CD595" s="129"/>
      <c r="CN595" s="129"/>
      <c r="CX595" s="129"/>
      <c r="DH595" s="129"/>
      <c r="DR595" s="129"/>
      <c r="DS595" s="129"/>
      <c r="EB595" s="129"/>
      <c r="EL595" s="129"/>
      <c r="EV595" s="129"/>
      <c r="FF595" s="129"/>
      <c r="FP595" s="129"/>
      <c r="FZ595" s="129"/>
      <c r="GJ595" s="129"/>
      <c r="GT595" s="129"/>
      <c r="HD595" s="129"/>
      <c r="HN595" s="129"/>
      <c r="HX595" s="129"/>
      <c r="IH595" s="129"/>
      <c r="IR595" s="129"/>
      <c r="JB595" s="129"/>
      <c r="JL595" s="129"/>
      <c r="JV595" s="129"/>
      <c r="KF595" s="129"/>
      <c r="KP595" s="129"/>
      <c r="KZ595" s="129"/>
      <c r="LJ595" s="129"/>
      <c r="LT595" s="129"/>
    </row>
    <row xmlns:x14ac="http://schemas.microsoft.com/office/spreadsheetml/2009/9/ac" r="596" s="3" customFormat="true" x14ac:dyDescent="0.25">
      <c r="A596" s="415"/>
      <c r="B596" s="129"/>
      <c r="L596" s="129"/>
      <c r="V596" s="129"/>
      <c r="AF596" s="129"/>
      <c r="AP596" s="129"/>
      <c r="AZ596" s="129"/>
      <c r="BJ596" s="129"/>
      <c r="BT596" s="129"/>
      <c r="CD596" s="129"/>
      <c r="CN596" s="129"/>
      <c r="CX596" s="129"/>
      <c r="DH596" s="129"/>
      <c r="DR596" s="129"/>
      <c r="DS596" s="129"/>
      <c r="EB596" s="129"/>
      <c r="EL596" s="129"/>
      <c r="EV596" s="129"/>
      <c r="FF596" s="129"/>
      <c r="FP596" s="129"/>
      <c r="FZ596" s="129"/>
      <c r="GJ596" s="129"/>
      <c r="GT596" s="129"/>
      <c r="HD596" s="129"/>
      <c r="HN596" s="129"/>
      <c r="HX596" s="129"/>
      <c r="IH596" s="129"/>
      <c r="IR596" s="129"/>
      <c r="JB596" s="129"/>
      <c r="JL596" s="129"/>
      <c r="JV596" s="129"/>
      <c r="KF596" s="129"/>
      <c r="KP596" s="129"/>
      <c r="KZ596" s="129"/>
      <c r="LJ596" s="129"/>
      <c r="LT596" s="129"/>
    </row>
    <row xmlns:x14ac="http://schemas.microsoft.com/office/spreadsheetml/2009/9/ac" r="597" s="3" customFormat="true" x14ac:dyDescent="0.25">
      <c r="A597" s="415"/>
      <c r="B597" s="129"/>
      <c r="L597" s="129"/>
      <c r="V597" s="129"/>
      <c r="AF597" s="129"/>
      <c r="AP597" s="129"/>
      <c r="AZ597" s="129"/>
      <c r="BJ597" s="129"/>
      <c r="BT597" s="129"/>
      <c r="CD597" s="129"/>
      <c r="CN597" s="129"/>
      <c r="CX597" s="129"/>
      <c r="DH597" s="129"/>
      <c r="DR597" s="129"/>
      <c r="DS597" s="129"/>
      <c r="EB597" s="129"/>
      <c r="EL597" s="129"/>
      <c r="EV597" s="129"/>
      <c r="FF597" s="129"/>
      <c r="FP597" s="129"/>
      <c r="FZ597" s="129"/>
      <c r="GJ597" s="129"/>
      <c r="GT597" s="129"/>
      <c r="HD597" s="129"/>
      <c r="HN597" s="129"/>
      <c r="HX597" s="129"/>
      <c r="IH597" s="129"/>
      <c r="IR597" s="129"/>
      <c r="JB597" s="129"/>
      <c r="JL597" s="129"/>
      <c r="JV597" s="129"/>
      <c r="KF597" s="129"/>
      <c r="KP597" s="129"/>
      <c r="KZ597" s="129"/>
      <c r="LJ597" s="129"/>
      <c r="LT597" s="129"/>
    </row>
    <row xmlns:x14ac="http://schemas.microsoft.com/office/spreadsheetml/2009/9/ac" r="598" s="3" customFormat="true" x14ac:dyDescent="0.25">
      <c r="A598" s="415"/>
      <c r="B598" s="129"/>
      <c r="L598" s="129"/>
      <c r="V598" s="129"/>
      <c r="AF598" s="129"/>
      <c r="AP598" s="129"/>
      <c r="AZ598" s="129"/>
      <c r="BJ598" s="129"/>
      <c r="BT598" s="129"/>
      <c r="CD598" s="129"/>
      <c r="CN598" s="129"/>
      <c r="CX598" s="129"/>
      <c r="DH598" s="129"/>
      <c r="DR598" s="129"/>
      <c r="DS598" s="129"/>
      <c r="EB598" s="129"/>
      <c r="EL598" s="129"/>
      <c r="EV598" s="129"/>
      <c r="FF598" s="129"/>
      <c r="FP598" s="129"/>
      <c r="FZ598" s="129"/>
      <c r="GJ598" s="129"/>
      <c r="GT598" s="129"/>
      <c r="HD598" s="129"/>
      <c r="HN598" s="129"/>
      <c r="HX598" s="129"/>
      <c r="IH598" s="129"/>
      <c r="IR598" s="129"/>
      <c r="JB598" s="129"/>
      <c r="JL598" s="129"/>
      <c r="JV598" s="129"/>
      <c r="KF598" s="129"/>
      <c r="KP598" s="129"/>
      <c r="KZ598" s="129"/>
      <c r="LJ598" s="129"/>
      <c r="LT598" s="129"/>
    </row>
    <row xmlns:x14ac="http://schemas.microsoft.com/office/spreadsheetml/2009/9/ac" r="599" s="3" customFormat="true" x14ac:dyDescent="0.25">
      <c r="A599" s="415"/>
      <c r="B599" s="129"/>
      <c r="L599" s="129"/>
      <c r="V599" s="129"/>
      <c r="AF599" s="129"/>
      <c r="AP599" s="129"/>
      <c r="AZ599" s="129"/>
      <c r="BJ599" s="129"/>
      <c r="BT599" s="129"/>
      <c r="CD599" s="129"/>
      <c r="CN599" s="129"/>
      <c r="CX599" s="129"/>
      <c r="DH599" s="129"/>
      <c r="DR599" s="129"/>
      <c r="DS599" s="129"/>
      <c r="EB599" s="129"/>
      <c r="EL599" s="129"/>
      <c r="EV599" s="129"/>
      <c r="FF599" s="129"/>
      <c r="FP599" s="129"/>
      <c r="FZ599" s="129"/>
      <c r="GJ599" s="129"/>
      <c r="GT599" s="129"/>
      <c r="HD599" s="129"/>
      <c r="HN599" s="129"/>
      <c r="HX599" s="129"/>
      <c r="IH599" s="129"/>
      <c r="IR599" s="129"/>
      <c r="JB599" s="129"/>
      <c r="JL599" s="129"/>
      <c r="JV599" s="129"/>
      <c r="KF599" s="129"/>
      <c r="KP599" s="129"/>
      <c r="KZ599" s="129"/>
      <c r="LJ599" s="129"/>
      <c r="LT599" s="129"/>
    </row>
    <row xmlns:x14ac="http://schemas.microsoft.com/office/spreadsheetml/2009/9/ac" r="600" s="3" customFormat="true" x14ac:dyDescent="0.25">
      <c r="A600" s="415"/>
      <c r="B600" s="129"/>
      <c r="L600" s="129"/>
      <c r="V600" s="129"/>
      <c r="AF600" s="129"/>
      <c r="AP600" s="129"/>
      <c r="AZ600" s="129"/>
      <c r="BJ600" s="129"/>
      <c r="BT600" s="129"/>
      <c r="CD600" s="129"/>
      <c r="CN600" s="129"/>
      <c r="CX600" s="129"/>
      <c r="DH600" s="129"/>
      <c r="DR600" s="129"/>
      <c r="DS600" s="129"/>
      <c r="EB600" s="129"/>
      <c r="EL600" s="129"/>
      <c r="EV600" s="129"/>
      <c r="FF600" s="129"/>
      <c r="FP600" s="129"/>
      <c r="FZ600" s="129"/>
      <c r="GJ600" s="129"/>
      <c r="GT600" s="129"/>
      <c r="HD600" s="129"/>
      <c r="HN600" s="129"/>
      <c r="HX600" s="129"/>
      <c r="IH600" s="129"/>
      <c r="IR600" s="129"/>
      <c r="JB600" s="129"/>
      <c r="JL600" s="129"/>
      <c r="JV600" s="129"/>
      <c r="KF600" s="129"/>
      <c r="KP600" s="129"/>
      <c r="KZ600" s="129"/>
      <c r="LJ600" s="129"/>
      <c r="LT600" s="129"/>
    </row>
    <row xmlns:x14ac="http://schemas.microsoft.com/office/spreadsheetml/2009/9/ac" r="601" s="3" customFormat="true" x14ac:dyDescent="0.25">
      <c r="A601" s="415"/>
      <c r="B601" s="129"/>
      <c r="L601" s="129"/>
      <c r="V601" s="129"/>
      <c r="AF601" s="129"/>
      <c r="AP601" s="129"/>
      <c r="AZ601" s="129"/>
      <c r="BJ601" s="129"/>
      <c r="BT601" s="129"/>
      <c r="CD601" s="129"/>
      <c r="CN601" s="129"/>
      <c r="CX601" s="129"/>
      <c r="DH601" s="129"/>
      <c r="DR601" s="129"/>
      <c r="DS601" s="129"/>
      <c r="EB601" s="129"/>
      <c r="EL601" s="129"/>
      <c r="EV601" s="129"/>
      <c r="FF601" s="129"/>
      <c r="FP601" s="129"/>
      <c r="FZ601" s="129"/>
      <c r="GJ601" s="129"/>
      <c r="GT601" s="129"/>
      <c r="HD601" s="129"/>
      <c r="HN601" s="129"/>
      <c r="HX601" s="129"/>
      <c r="IH601" s="129"/>
      <c r="IR601" s="129"/>
      <c r="JB601" s="129"/>
      <c r="JL601" s="129"/>
      <c r="JV601" s="129"/>
      <c r="KF601" s="129"/>
      <c r="KP601" s="129"/>
      <c r="KZ601" s="129"/>
      <c r="LJ601" s="129"/>
      <c r="LT601" s="129"/>
    </row>
    <row xmlns:x14ac="http://schemas.microsoft.com/office/spreadsheetml/2009/9/ac" r="602" s="3" customFormat="true" x14ac:dyDescent="0.25">
      <c r="A602" s="415"/>
      <c r="B602" s="129"/>
      <c r="L602" s="129"/>
      <c r="V602" s="129"/>
      <c r="AF602" s="129"/>
      <c r="AP602" s="129"/>
      <c r="AZ602" s="129"/>
      <c r="BJ602" s="129"/>
      <c r="BT602" s="129"/>
      <c r="CD602" s="129"/>
      <c r="CN602" s="129"/>
      <c r="CX602" s="129"/>
      <c r="DH602" s="129"/>
      <c r="DR602" s="129"/>
      <c r="DS602" s="129"/>
      <c r="EB602" s="129"/>
      <c r="EL602" s="129"/>
      <c r="EV602" s="129"/>
      <c r="FF602" s="129"/>
      <c r="FP602" s="129"/>
      <c r="FZ602" s="129"/>
      <c r="GJ602" s="129"/>
      <c r="GT602" s="129"/>
      <c r="HD602" s="129"/>
      <c r="HN602" s="129"/>
      <c r="HX602" s="129"/>
      <c r="IH602" s="129"/>
      <c r="IR602" s="129"/>
      <c r="JB602" s="129"/>
      <c r="JL602" s="129"/>
      <c r="JV602" s="129"/>
      <c r="KF602" s="129"/>
      <c r="KP602" s="129"/>
      <c r="KZ602" s="129"/>
      <c r="LJ602" s="129"/>
      <c r="LT602" s="129"/>
    </row>
    <row xmlns:x14ac="http://schemas.microsoft.com/office/spreadsheetml/2009/9/ac" r="603" s="3" customFormat="true" x14ac:dyDescent="0.25">
      <c r="A603" s="415"/>
      <c r="B603" s="129"/>
      <c r="L603" s="129"/>
      <c r="V603" s="129"/>
      <c r="AF603" s="129"/>
      <c r="AP603" s="129"/>
      <c r="AZ603" s="129"/>
      <c r="BJ603" s="129"/>
      <c r="BT603" s="129"/>
      <c r="CD603" s="129"/>
      <c r="CN603" s="129"/>
      <c r="CX603" s="129"/>
      <c r="DH603" s="129"/>
      <c r="DR603" s="129"/>
      <c r="DS603" s="129"/>
      <c r="EB603" s="129"/>
      <c r="EL603" s="129"/>
      <c r="EV603" s="129"/>
      <c r="FF603" s="129"/>
      <c r="FP603" s="129"/>
      <c r="FZ603" s="129"/>
      <c r="GJ603" s="129"/>
      <c r="GT603" s="129"/>
      <c r="HD603" s="129"/>
      <c r="HN603" s="129"/>
      <c r="HX603" s="129"/>
      <c r="IH603" s="129"/>
      <c r="IR603" s="129"/>
      <c r="JB603" s="129"/>
      <c r="JL603" s="129"/>
      <c r="JV603" s="129"/>
      <c r="KF603" s="129"/>
      <c r="KP603" s="129"/>
      <c r="KZ603" s="129"/>
      <c r="LJ603" s="129"/>
      <c r="LT603" s="129"/>
    </row>
    <row xmlns:x14ac="http://schemas.microsoft.com/office/spreadsheetml/2009/9/ac" r="604" s="3" customFormat="true" x14ac:dyDescent="0.25">
      <c r="A604" s="415"/>
      <c r="B604" s="129"/>
      <c r="L604" s="129"/>
      <c r="V604" s="129"/>
      <c r="AF604" s="129"/>
      <c r="AP604" s="129"/>
      <c r="AZ604" s="129"/>
      <c r="BJ604" s="129"/>
      <c r="BT604" s="129"/>
      <c r="CD604" s="129"/>
      <c r="CN604" s="129"/>
      <c r="CX604" s="129"/>
      <c r="DH604" s="129"/>
      <c r="DR604" s="129"/>
      <c r="DS604" s="129"/>
      <c r="EB604" s="129"/>
      <c r="EL604" s="129"/>
      <c r="EV604" s="129"/>
      <c r="FF604" s="129"/>
      <c r="FP604" s="129"/>
      <c r="FZ604" s="129"/>
      <c r="GJ604" s="129"/>
      <c r="GT604" s="129"/>
      <c r="HD604" s="129"/>
      <c r="HN604" s="129"/>
      <c r="HX604" s="129"/>
      <c r="IH604" s="129"/>
      <c r="IR604" s="129"/>
      <c r="JB604" s="129"/>
      <c r="JL604" s="129"/>
      <c r="JV604" s="129"/>
      <c r="KF604" s="129"/>
      <c r="KP604" s="129"/>
      <c r="KZ604" s="129"/>
      <c r="LJ604" s="129"/>
      <c r="LT604" s="129"/>
    </row>
    <row xmlns:x14ac="http://schemas.microsoft.com/office/spreadsheetml/2009/9/ac" r="605" s="3" customFormat="true" x14ac:dyDescent="0.25">
      <c r="A605" s="415"/>
      <c r="B605" s="129"/>
      <c r="L605" s="129"/>
      <c r="V605" s="129"/>
      <c r="AF605" s="129"/>
      <c r="AP605" s="129"/>
      <c r="AZ605" s="129"/>
      <c r="BJ605" s="129"/>
      <c r="BT605" s="129"/>
      <c r="CD605" s="129"/>
      <c r="CN605" s="129"/>
      <c r="CX605" s="129"/>
      <c r="DH605" s="129"/>
      <c r="DR605" s="129"/>
      <c r="DS605" s="129"/>
      <c r="EB605" s="129"/>
      <c r="EL605" s="129"/>
      <c r="EV605" s="129"/>
      <c r="FF605" s="129"/>
      <c r="FP605" s="129"/>
      <c r="FZ605" s="129"/>
      <c r="GJ605" s="129"/>
      <c r="GT605" s="129"/>
      <c r="HD605" s="129"/>
      <c r="HN605" s="129"/>
      <c r="HX605" s="129"/>
      <c r="IH605" s="129"/>
      <c r="IR605" s="129"/>
      <c r="JB605" s="129"/>
      <c r="JL605" s="129"/>
      <c r="JV605" s="129"/>
      <c r="KF605" s="129"/>
      <c r="KP605" s="129"/>
      <c r="KZ605" s="129"/>
      <c r="LJ605" s="129"/>
      <c r="LT605" s="129"/>
    </row>
    <row xmlns:x14ac="http://schemas.microsoft.com/office/spreadsheetml/2009/9/ac" r="606" s="3" customFormat="true" x14ac:dyDescent="0.25">
      <c r="A606" s="415"/>
      <c r="B606" s="129"/>
      <c r="L606" s="129"/>
      <c r="V606" s="129"/>
      <c r="AF606" s="129"/>
      <c r="AP606" s="129"/>
      <c r="AZ606" s="129"/>
      <c r="BJ606" s="129"/>
      <c r="BT606" s="129"/>
      <c r="CD606" s="129"/>
      <c r="CN606" s="129"/>
      <c r="CX606" s="129"/>
      <c r="DH606" s="129"/>
      <c r="DR606" s="129"/>
      <c r="DS606" s="129"/>
      <c r="EB606" s="129"/>
      <c r="EL606" s="129"/>
      <c r="EV606" s="129"/>
      <c r="FF606" s="129"/>
      <c r="FP606" s="129"/>
      <c r="FZ606" s="129"/>
      <c r="GJ606" s="129"/>
      <c r="GT606" s="129"/>
      <c r="HD606" s="129"/>
      <c r="HN606" s="129"/>
      <c r="HX606" s="129"/>
      <c r="IH606" s="129"/>
      <c r="IR606" s="129"/>
      <c r="JB606" s="129"/>
      <c r="JL606" s="129"/>
      <c r="JV606" s="129"/>
      <c r="KF606" s="129"/>
      <c r="KP606" s="129"/>
      <c r="KZ606" s="129"/>
      <c r="LJ606" s="129"/>
      <c r="LT606" s="129"/>
    </row>
    <row xmlns:x14ac="http://schemas.microsoft.com/office/spreadsheetml/2009/9/ac" r="607" s="3" customFormat="true" x14ac:dyDescent="0.25">
      <c r="A607" s="415"/>
      <c r="B607" s="129"/>
      <c r="L607" s="129"/>
      <c r="V607" s="129"/>
      <c r="AF607" s="129"/>
      <c r="AP607" s="129"/>
      <c r="AZ607" s="129"/>
      <c r="BJ607" s="129"/>
      <c r="BT607" s="129"/>
      <c r="CD607" s="129"/>
      <c r="CN607" s="129"/>
      <c r="CX607" s="129"/>
      <c r="DH607" s="129"/>
      <c r="DR607" s="129"/>
      <c r="DS607" s="129"/>
      <c r="EB607" s="129"/>
      <c r="EL607" s="129"/>
      <c r="EV607" s="129"/>
      <c r="FF607" s="129"/>
      <c r="FP607" s="129"/>
      <c r="FZ607" s="129"/>
      <c r="GJ607" s="129"/>
      <c r="GT607" s="129"/>
      <c r="HD607" s="129"/>
      <c r="HN607" s="129"/>
      <c r="HX607" s="129"/>
      <c r="IH607" s="129"/>
      <c r="IR607" s="129"/>
      <c r="JB607" s="129"/>
      <c r="JL607" s="129"/>
      <c r="JV607" s="129"/>
      <c r="KF607" s="129"/>
      <c r="KP607" s="129"/>
      <c r="KZ607" s="129"/>
      <c r="LJ607" s="129"/>
      <c r="LT607" s="129"/>
    </row>
    <row xmlns:x14ac="http://schemas.microsoft.com/office/spreadsheetml/2009/9/ac" r="608" s="3" customFormat="true" x14ac:dyDescent="0.25">
      <c r="A608" s="415"/>
      <c r="B608" s="129"/>
      <c r="L608" s="129"/>
      <c r="V608" s="129"/>
      <c r="AF608" s="129"/>
      <c r="AP608" s="129"/>
      <c r="AZ608" s="129"/>
      <c r="BJ608" s="129"/>
      <c r="BT608" s="129"/>
      <c r="CD608" s="129"/>
      <c r="CN608" s="129"/>
      <c r="CX608" s="129"/>
      <c r="DH608" s="129"/>
      <c r="DR608" s="129"/>
      <c r="DS608" s="129"/>
      <c r="EB608" s="129"/>
      <c r="EL608" s="129"/>
      <c r="EV608" s="129"/>
      <c r="FF608" s="129"/>
      <c r="FP608" s="129"/>
      <c r="FZ608" s="129"/>
      <c r="GJ608" s="129"/>
      <c r="GT608" s="129"/>
      <c r="HD608" s="129"/>
      <c r="HN608" s="129"/>
      <c r="HX608" s="129"/>
      <c r="IH608" s="129"/>
      <c r="IR608" s="129"/>
      <c r="JB608" s="129"/>
      <c r="JL608" s="129"/>
      <c r="JV608" s="129"/>
      <c r="KF608" s="129"/>
      <c r="KP608" s="129"/>
      <c r="KZ608" s="129"/>
      <c r="LJ608" s="129"/>
      <c r="LT608" s="129"/>
    </row>
    <row xmlns:x14ac="http://schemas.microsoft.com/office/spreadsheetml/2009/9/ac" r="609" s="3" customFormat="true" x14ac:dyDescent="0.25">
      <c r="A609" s="415"/>
      <c r="B609" s="129"/>
      <c r="L609" s="129"/>
      <c r="V609" s="129"/>
      <c r="AF609" s="129"/>
      <c r="AP609" s="129"/>
      <c r="AZ609" s="129"/>
      <c r="BJ609" s="129"/>
      <c r="BT609" s="129"/>
      <c r="CD609" s="129"/>
      <c r="CN609" s="129"/>
      <c r="CX609" s="129"/>
      <c r="DH609" s="129"/>
      <c r="DR609" s="129"/>
      <c r="DS609" s="129"/>
      <c r="EB609" s="129"/>
      <c r="EL609" s="129"/>
      <c r="EV609" s="129"/>
      <c r="FF609" s="129"/>
      <c r="FP609" s="129"/>
      <c r="FZ609" s="129"/>
      <c r="GJ609" s="129"/>
      <c r="GT609" s="129"/>
      <c r="HD609" s="129"/>
      <c r="HN609" s="129"/>
      <c r="HX609" s="129"/>
      <c r="IH609" s="129"/>
      <c r="IR609" s="129"/>
      <c r="JB609" s="129"/>
      <c r="JL609" s="129"/>
      <c r="JV609" s="129"/>
      <c r="KF609" s="129"/>
      <c r="KP609" s="129"/>
      <c r="KZ609" s="129"/>
      <c r="LJ609" s="129"/>
      <c r="LT609" s="129"/>
    </row>
    <row xmlns:x14ac="http://schemas.microsoft.com/office/spreadsheetml/2009/9/ac" r="610" s="3" customFormat="true" x14ac:dyDescent="0.25">
      <c r="A610" s="415"/>
      <c r="B610" s="129"/>
      <c r="L610" s="129"/>
      <c r="V610" s="129"/>
      <c r="AF610" s="129"/>
      <c r="AP610" s="129"/>
      <c r="AZ610" s="129"/>
      <c r="BJ610" s="129"/>
      <c r="BT610" s="129"/>
      <c r="CD610" s="129"/>
      <c r="CN610" s="129"/>
      <c r="CX610" s="129"/>
      <c r="DH610" s="129"/>
      <c r="DR610" s="129"/>
      <c r="DS610" s="129"/>
      <c r="EB610" s="129"/>
      <c r="EL610" s="129"/>
      <c r="EV610" s="129"/>
      <c r="FF610" s="129"/>
      <c r="FP610" s="129"/>
      <c r="FZ610" s="129"/>
      <c r="GJ610" s="129"/>
      <c r="GT610" s="129"/>
      <c r="HD610" s="129"/>
      <c r="HN610" s="129"/>
      <c r="HX610" s="129"/>
      <c r="IH610" s="129"/>
      <c r="IR610" s="129"/>
      <c r="JB610" s="129"/>
      <c r="JL610" s="129"/>
      <c r="JV610" s="129"/>
      <c r="KF610" s="129"/>
      <c r="KP610" s="129"/>
      <c r="KZ610" s="129"/>
      <c r="LJ610" s="129"/>
      <c r="LT610" s="129"/>
    </row>
    <row xmlns:x14ac="http://schemas.microsoft.com/office/spreadsheetml/2009/9/ac" r="611" s="3" customFormat="true" x14ac:dyDescent="0.25">
      <c r="A611" s="415"/>
      <c r="B611" s="129"/>
      <c r="L611" s="129"/>
      <c r="V611" s="129"/>
      <c r="AF611" s="129"/>
      <c r="AP611" s="129"/>
      <c r="AZ611" s="129"/>
      <c r="BJ611" s="129"/>
      <c r="BT611" s="129"/>
      <c r="CD611" s="129"/>
      <c r="CN611" s="129"/>
      <c r="CX611" s="129"/>
      <c r="DH611" s="129"/>
      <c r="DR611" s="129"/>
      <c r="DS611" s="129"/>
      <c r="EB611" s="129"/>
      <c r="EL611" s="129"/>
      <c r="EV611" s="129"/>
      <c r="FF611" s="129"/>
      <c r="FP611" s="129"/>
      <c r="FZ611" s="129"/>
      <c r="GJ611" s="129"/>
      <c r="GT611" s="129"/>
      <c r="HD611" s="129"/>
      <c r="HN611" s="129"/>
      <c r="HX611" s="129"/>
      <c r="IH611" s="129"/>
      <c r="IR611" s="129"/>
      <c r="JB611" s="129"/>
      <c r="JL611" s="129"/>
      <c r="JV611" s="129"/>
      <c r="KF611" s="129"/>
      <c r="KP611" s="129"/>
      <c r="KZ611" s="129"/>
      <c r="LJ611" s="129"/>
      <c r="LT611" s="129"/>
    </row>
    <row xmlns:x14ac="http://schemas.microsoft.com/office/spreadsheetml/2009/9/ac" r="612" s="3" customFormat="true" x14ac:dyDescent="0.25">
      <c r="A612" s="415"/>
      <c r="B612" s="129"/>
      <c r="L612" s="129"/>
      <c r="V612" s="129"/>
      <c r="AF612" s="129"/>
      <c r="AP612" s="129"/>
      <c r="AZ612" s="129"/>
      <c r="BJ612" s="129"/>
      <c r="BT612" s="129"/>
      <c r="CD612" s="129"/>
      <c r="CN612" s="129"/>
      <c r="CX612" s="129"/>
      <c r="DH612" s="129"/>
      <c r="DR612" s="129"/>
      <c r="DS612" s="129"/>
      <c r="EB612" s="129"/>
      <c r="EL612" s="129"/>
      <c r="EV612" s="129"/>
      <c r="FF612" s="129"/>
      <c r="FP612" s="129"/>
      <c r="FZ612" s="129"/>
      <c r="GJ612" s="129"/>
      <c r="GT612" s="129"/>
      <c r="HD612" s="129"/>
      <c r="HN612" s="129"/>
      <c r="HX612" s="129"/>
      <c r="IH612" s="129"/>
      <c r="IR612" s="129"/>
      <c r="JB612" s="129"/>
      <c r="JL612" s="129"/>
      <c r="JV612" s="129"/>
      <c r="KF612" s="129"/>
      <c r="KP612" s="129"/>
      <c r="KZ612" s="129"/>
      <c r="LJ612" s="129"/>
      <c r="LT612" s="129"/>
    </row>
    <row xmlns:x14ac="http://schemas.microsoft.com/office/spreadsheetml/2009/9/ac" r="613" s="3" customFormat="true" x14ac:dyDescent="0.25">
      <c r="A613" s="415"/>
      <c r="B613" s="129"/>
      <c r="L613" s="129"/>
      <c r="V613" s="129"/>
      <c r="AF613" s="129"/>
      <c r="AP613" s="129"/>
      <c r="AZ613" s="129"/>
      <c r="BJ613" s="129"/>
      <c r="BT613" s="129"/>
      <c r="CD613" s="129"/>
      <c r="CN613" s="129"/>
      <c r="CX613" s="129"/>
      <c r="DH613" s="129"/>
      <c r="DR613" s="129"/>
      <c r="DS613" s="129"/>
      <c r="EB613" s="129"/>
      <c r="EL613" s="129"/>
      <c r="EV613" s="129"/>
      <c r="FF613" s="129"/>
      <c r="FP613" s="129"/>
      <c r="FZ613" s="129"/>
      <c r="GJ613" s="129"/>
      <c r="GT613" s="129"/>
      <c r="HD613" s="129"/>
      <c r="HN613" s="129"/>
      <c r="HX613" s="129"/>
      <c r="IH613" s="129"/>
      <c r="IR613" s="129"/>
      <c r="JB613" s="129"/>
      <c r="JL613" s="129"/>
      <c r="JV613" s="129"/>
      <c r="KF613" s="129"/>
      <c r="KP613" s="129"/>
      <c r="KZ613" s="129"/>
      <c r="LJ613" s="129"/>
      <c r="LT613" s="129"/>
    </row>
    <row xmlns:x14ac="http://schemas.microsoft.com/office/spreadsheetml/2009/9/ac" r="614" s="3" customFormat="true" x14ac:dyDescent="0.25">
      <c r="A614" s="415"/>
      <c r="B614" s="129"/>
      <c r="L614" s="129"/>
      <c r="V614" s="129"/>
      <c r="AF614" s="129"/>
      <c r="AP614" s="129"/>
      <c r="AZ614" s="129"/>
      <c r="BJ614" s="129"/>
      <c r="BT614" s="129"/>
      <c r="CD614" s="129"/>
      <c r="CN614" s="129"/>
      <c r="CX614" s="129"/>
      <c r="DH614" s="129"/>
      <c r="DR614" s="129"/>
      <c r="DS614" s="129"/>
      <c r="EB614" s="129"/>
      <c r="EL614" s="129"/>
      <c r="EV614" s="129"/>
      <c r="FF614" s="129"/>
      <c r="FP614" s="129"/>
      <c r="FZ614" s="129"/>
      <c r="GJ614" s="129"/>
      <c r="GT614" s="129"/>
      <c r="HD614" s="129"/>
      <c r="HN614" s="129"/>
      <c r="HX614" s="129"/>
      <c r="IH614" s="129"/>
      <c r="IR614" s="129"/>
      <c r="JB614" s="129"/>
      <c r="JL614" s="129"/>
      <c r="JV614" s="129"/>
      <c r="KF614" s="129"/>
      <c r="KP614" s="129"/>
      <c r="KZ614" s="129"/>
      <c r="LJ614" s="129"/>
      <c r="LT614" s="129"/>
    </row>
    <row xmlns:x14ac="http://schemas.microsoft.com/office/spreadsheetml/2009/9/ac" r="615" s="3" customFormat="true" x14ac:dyDescent="0.25">
      <c r="A615" s="415"/>
      <c r="B615" s="129"/>
      <c r="L615" s="129"/>
      <c r="V615" s="129"/>
      <c r="AF615" s="129"/>
      <c r="AP615" s="129"/>
      <c r="AZ615" s="129"/>
      <c r="BJ615" s="129"/>
      <c r="BT615" s="129"/>
      <c r="CD615" s="129"/>
      <c r="CN615" s="129"/>
      <c r="CX615" s="129"/>
      <c r="DH615" s="129"/>
      <c r="DR615" s="129"/>
      <c r="DS615" s="129"/>
      <c r="EB615" s="129"/>
      <c r="EL615" s="129"/>
      <c r="EV615" s="129"/>
      <c r="FF615" s="129"/>
      <c r="FP615" s="129"/>
      <c r="FZ615" s="129"/>
      <c r="GJ615" s="129"/>
      <c r="GT615" s="129"/>
      <c r="HD615" s="129"/>
      <c r="HN615" s="129"/>
      <c r="HX615" s="129"/>
      <c r="IH615" s="129"/>
      <c r="IR615" s="129"/>
      <c r="JB615" s="129"/>
      <c r="JL615" s="129"/>
      <c r="JV615" s="129"/>
      <c r="KF615" s="129"/>
      <c r="KP615" s="129"/>
      <c r="KZ615" s="129"/>
      <c r="LJ615" s="129"/>
      <c r="LT615" s="129"/>
    </row>
    <row xmlns:x14ac="http://schemas.microsoft.com/office/spreadsheetml/2009/9/ac" r="616" s="3" customFormat="true" x14ac:dyDescent="0.25">
      <c r="A616" s="415"/>
      <c r="B616" s="129"/>
      <c r="L616" s="129"/>
      <c r="V616" s="129"/>
      <c r="AF616" s="129"/>
      <c r="AP616" s="129"/>
      <c r="AZ616" s="129"/>
      <c r="BJ616" s="129"/>
      <c r="BT616" s="129"/>
      <c r="CD616" s="129"/>
      <c r="CN616" s="129"/>
      <c r="CX616" s="129"/>
      <c r="DH616" s="129"/>
      <c r="DR616" s="129"/>
      <c r="DS616" s="129"/>
      <c r="EB616" s="129"/>
      <c r="EL616" s="129"/>
      <c r="EV616" s="129"/>
      <c r="FF616" s="129"/>
      <c r="FP616" s="129"/>
      <c r="FZ616" s="129"/>
      <c r="GJ616" s="129"/>
      <c r="GT616" s="129"/>
      <c r="HD616" s="129"/>
      <c r="HN616" s="129"/>
      <c r="HX616" s="129"/>
      <c r="IH616" s="129"/>
      <c r="IR616" s="129"/>
      <c r="JB616" s="129"/>
      <c r="JL616" s="129"/>
      <c r="JV616" s="129"/>
      <c r="KF616" s="129"/>
      <c r="KP616" s="129"/>
      <c r="KZ616" s="129"/>
      <c r="LJ616" s="129"/>
      <c r="LT616" s="129"/>
    </row>
    <row xmlns:x14ac="http://schemas.microsoft.com/office/spreadsheetml/2009/9/ac" r="617" s="3" customFormat="true" x14ac:dyDescent="0.25">
      <c r="A617" s="415"/>
      <c r="B617" s="129"/>
      <c r="L617" s="129"/>
      <c r="V617" s="129"/>
      <c r="AF617" s="129"/>
      <c r="AP617" s="129"/>
      <c r="AZ617" s="129"/>
      <c r="BJ617" s="129"/>
      <c r="BT617" s="129"/>
      <c r="CD617" s="129"/>
      <c r="CN617" s="129"/>
      <c r="CX617" s="129"/>
      <c r="DH617" s="129"/>
      <c r="DR617" s="129"/>
      <c r="DS617" s="129"/>
      <c r="EB617" s="129"/>
      <c r="EL617" s="129"/>
      <c r="EV617" s="129"/>
      <c r="FF617" s="129"/>
      <c r="FP617" s="129"/>
      <c r="FZ617" s="129"/>
      <c r="GJ617" s="129"/>
      <c r="GT617" s="129"/>
      <c r="HD617" s="129"/>
      <c r="HN617" s="129"/>
      <c r="HX617" s="129"/>
      <c r="IH617" s="129"/>
      <c r="IR617" s="129"/>
      <c r="JB617" s="129"/>
      <c r="JL617" s="129"/>
      <c r="JV617" s="129"/>
      <c r="KF617" s="129"/>
      <c r="KP617" s="129"/>
      <c r="KZ617" s="129"/>
      <c r="LJ617" s="129"/>
      <c r="LT617" s="129"/>
    </row>
    <row xmlns:x14ac="http://schemas.microsoft.com/office/spreadsheetml/2009/9/ac" r="618" s="3" customFormat="true" x14ac:dyDescent="0.25">
      <c r="A618" s="415"/>
      <c r="B618" s="129"/>
      <c r="L618" s="129"/>
      <c r="V618" s="129"/>
      <c r="AF618" s="129"/>
      <c r="AP618" s="129"/>
      <c r="AZ618" s="129"/>
      <c r="BJ618" s="129"/>
      <c r="BT618" s="129"/>
      <c r="CD618" s="129"/>
      <c r="CN618" s="129"/>
      <c r="CX618" s="129"/>
      <c r="DH618" s="129"/>
      <c r="DR618" s="129"/>
      <c r="DS618" s="129"/>
      <c r="EB618" s="129"/>
      <c r="EL618" s="129"/>
      <c r="EV618" s="129"/>
      <c r="FF618" s="129"/>
      <c r="FP618" s="129"/>
      <c r="FZ618" s="129"/>
      <c r="GJ618" s="129"/>
      <c r="GT618" s="129"/>
      <c r="HD618" s="129"/>
      <c r="HN618" s="129"/>
      <c r="HX618" s="129"/>
      <c r="IH618" s="129"/>
      <c r="IR618" s="129"/>
      <c r="JB618" s="129"/>
      <c r="JL618" s="129"/>
      <c r="JV618" s="129"/>
      <c r="KF618" s="129"/>
      <c r="KP618" s="129"/>
      <c r="KZ618" s="129"/>
      <c r="LJ618" s="129"/>
      <c r="LT618" s="129"/>
    </row>
    <row xmlns:x14ac="http://schemas.microsoft.com/office/spreadsheetml/2009/9/ac" r="619" s="3" customFormat="true" x14ac:dyDescent="0.25">
      <c r="A619" s="415"/>
      <c r="B619" s="129"/>
      <c r="L619" s="129"/>
      <c r="V619" s="129"/>
      <c r="AF619" s="129"/>
      <c r="AP619" s="129"/>
      <c r="AZ619" s="129"/>
      <c r="BJ619" s="129"/>
      <c r="BT619" s="129"/>
      <c r="CD619" s="129"/>
      <c r="CN619" s="129"/>
      <c r="CX619" s="129"/>
      <c r="DH619" s="129"/>
      <c r="DR619" s="129"/>
      <c r="DS619" s="129"/>
      <c r="EB619" s="129"/>
      <c r="EL619" s="129"/>
      <c r="EV619" s="129"/>
      <c r="FF619" s="129"/>
      <c r="FP619" s="129"/>
      <c r="FZ619" s="129"/>
      <c r="GJ619" s="129"/>
      <c r="GT619" s="129"/>
      <c r="HD619" s="129"/>
      <c r="HN619" s="129"/>
      <c r="HX619" s="129"/>
      <c r="IH619" s="129"/>
      <c r="IR619" s="129"/>
      <c r="JB619" s="129"/>
      <c r="JL619" s="129"/>
      <c r="JV619" s="129"/>
      <c r="KF619" s="129"/>
      <c r="KP619" s="129"/>
      <c r="KZ619" s="129"/>
      <c r="LJ619" s="129"/>
      <c r="LT619" s="129"/>
    </row>
    <row xmlns:x14ac="http://schemas.microsoft.com/office/spreadsheetml/2009/9/ac" r="620" s="3" customFormat="true" x14ac:dyDescent="0.25">
      <c r="A620" s="415"/>
      <c r="B620" s="129"/>
      <c r="L620" s="129"/>
      <c r="V620" s="129"/>
      <c r="AF620" s="129"/>
      <c r="AP620" s="129"/>
      <c r="AZ620" s="129"/>
      <c r="BJ620" s="129"/>
      <c r="BT620" s="129"/>
      <c r="CD620" s="129"/>
      <c r="CN620" s="129"/>
      <c r="CX620" s="129"/>
      <c r="DH620" s="129"/>
      <c r="DR620" s="129"/>
      <c r="DS620" s="129"/>
      <c r="EB620" s="129"/>
      <c r="EL620" s="129"/>
      <c r="EV620" s="129"/>
      <c r="FF620" s="129"/>
      <c r="FP620" s="129"/>
      <c r="FZ620" s="129"/>
      <c r="GJ620" s="129"/>
      <c r="GT620" s="129"/>
      <c r="HD620" s="129"/>
      <c r="HN620" s="129"/>
      <c r="HX620" s="129"/>
      <c r="IH620" s="129"/>
      <c r="IR620" s="129"/>
      <c r="JB620" s="129"/>
      <c r="JL620" s="129"/>
      <c r="JV620" s="129"/>
      <c r="KF620" s="129"/>
      <c r="KP620" s="129"/>
      <c r="KZ620" s="129"/>
      <c r="LJ620" s="129"/>
      <c r="LT620" s="129"/>
    </row>
    <row xmlns:x14ac="http://schemas.microsoft.com/office/spreadsheetml/2009/9/ac" r="621" s="3" customFormat="true" x14ac:dyDescent="0.25">
      <c r="A621" s="415"/>
      <c r="B621" s="129"/>
      <c r="L621" s="129"/>
      <c r="V621" s="129"/>
      <c r="AF621" s="129"/>
      <c r="AP621" s="129"/>
      <c r="AZ621" s="129"/>
      <c r="BJ621" s="129"/>
      <c r="BT621" s="129"/>
      <c r="CD621" s="129"/>
      <c r="CN621" s="129"/>
      <c r="CX621" s="129"/>
      <c r="DH621" s="129"/>
      <c r="DR621" s="129"/>
      <c r="DS621" s="129"/>
      <c r="EB621" s="129"/>
      <c r="EL621" s="129"/>
      <c r="EV621" s="129"/>
      <c r="FF621" s="129"/>
      <c r="FP621" s="129"/>
      <c r="FZ621" s="129"/>
      <c r="GJ621" s="129"/>
      <c r="GT621" s="129"/>
      <c r="HD621" s="129"/>
      <c r="HN621" s="129"/>
      <c r="HX621" s="129"/>
      <c r="IH621" s="129"/>
      <c r="IR621" s="129"/>
      <c r="JB621" s="129"/>
      <c r="JL621" s="129"/>
      <c r="JV621" s="129"/>
      <c r="KF621" s="129"/>
      <c r="KP621" s="129"/>
      <c r="KZ621" s="129"/>
      <c r="LJ621" s="129"/>
      <c r="LT621" s="129"/>
    </row>
    <row xmlns:x14ac="http://schemas.microsoft.com/office/spreadsheetml/2009/9/ac" r="622" s="3" customFormat="true" x14ac:dyDescent="0.25">
      <c r="A622" s="415"/>
      <c r="B622" s="129"/>
      <c r="L622" s="129"/>
      <c r="V622" s="129"/>
      <c r="AF622" s="129"/>
      <c r="AP622" s="129"/>
      <c r="AZ622" s="129"/>
      <c r="BJ622" s="129"/>
      <c r="BT622" s="129"/>
      <c r="CD622" s="129"/>
      <c r="CN622" s="129"/>
      <c r="CX622" s="129"/>
      <c r="DH622" s="129"/>
      <c r="DR622" s="129"/>
      <c r="DS622" s="129"/>
      <c r="EB622" s="129"/>
      <c r="EL622" s="129"/>
      <c r="EV622" s="129"/>
      <c r="FF622" s="129"/>
      <c r="FP622" s="129"/>
      <c r="FZ622" s="129"/>
      <c r="GJ622" s="129"/>
      <c r="GT622" s="129"/>
      <c r="HD622" s="129"/>
      <c r="HN622" s="129"/>
      <c r="HX622" s="129"/>
      <c r="IH622" s="129"/>
      <c r="IR622" s="129"/>
      <c r="JB622" s="129"/>
      <c r="JL622" s="129"/>
      <c r="JV622" s="129"/>
      <c r="KF622" s="129"/>
      <c r="KP622" s="129"/>
      <c r="KZ622" s="129"/>
      <c r="LJ622" s="129"/>
      <c r="LT622" s="129"/>
    </row>
    <row xmlns:x14ac="http://schemas.microsoft.com/office/spreadsheetml/2009/9/ac" r="623" s="3" customFormat="true" x14ac:dyDescent="0.25">
      <c r="A623" s="415"/>
      <c r="B623" s="129"/>
      <c r="L623" s="129"/>
      <c r="V623" s="129"/>
      <c r="AF623" s="129"/>
      <c r="AP623" s="129"/>
      <c r="AZ623" s="129"/>
      <c r="BJ623" s="129"/>
      <c r="BT623" s="129"/>
      <c r="CD623" s="129"/>
      <c r="CN623" s="129"/>
      <c r="CX623" s="129"/>
      <c r="DH623" s="129"/>
      <c r="DR623" s="129"/>
      <c r="DS623" s="129"/>
      <c r="EB623" s="129"/>
      <c r="EL623" s="129"/>
      <c r="EV623" s="129"/>
      <c r="FF623" s="129"/>
      <c r="FP623" s="129"/>
      <c r="FZ623" s="129"/>
      <c r="GJ623" s="129"/>
      <c r="GT623" s="129"/>
      <c r="HD623" s="129"/>
      <c r="HN623" s="129"/>
      <c r="HX623" s="129"/>
      <c r="IH623" s="129"/>
      <c r="IR623" s="129"/>
      <c r="JB623" s="129"/>
      <c r="JL623" s="129"/>
      <c r="JV623" s="129"/>
      <c r="KF623" s="129"/>
      <c r="KP623" s="129"/>
      <c r="KZ623" s="129"/>
      <c r="LJ623" s="129"/>
      <c r="LT623" s="129"/>
    </row>
    <row xmlns:x14ac="http://schemas.microsoft.com/office/spreadsheetml/2009/9/ac" r="624" s="3" customFormat="true" x14ac:dyDescent="0.25">
      <c r="A624" s="415"/>
      <c r="B624" s="129"/>
      <c r="L624" s="129"/>
      <c r="V624" s="129"/>
      <c r="AF624" s="129"/>
      <c r="AP624" s="129"/>
      <c r="AZ624" s="129"/>
      <c r="BJ624" s="129"/>
      <c r="BT624" s="129"/>
      <c r="CD624" s="129"/>
      <c r="CN624" s="129"/>
      <c r="CX624" s="129"/>
      <c r="DH624" s="129"/>
      <c r="DR624" s="129"/>
      <c r="DS624" s="129"/>
      <c r="EB624" s="129"/>
      <c r="EL624" s="129"/>
      <c r="EV624" s="129"/>
      <c r="FF624" s="129"/>
      <c r="FP624" s="129"/>
      <c r="FZ624" s="129"/>
      <c r="GJ624" s="129"/>
      <c r="GT624" s="129"/>
      <c r="HD624" s="129"/>
      <c r="HN624" s="129"/>
      <c r="HX624" s="129"/>
      <c r="IH624" s="129"/>
      <c r="IR624" s="129"/>
      <c r="JB624" s="129"/>
      <c r="JL624" s="129"/>
      <c r="JV624" s="129"/>
      <c r="KF624" s="129"/>
      <c r="KP624" s="129"/>
      <c r="KZ624" s="129"/>
      <c r="LJ624" s="129"/>
      <c r="LT624" s="129"/>
    </row>
    <row xmlns:x14ac="http://schemas.microsoft.com/office/spreadsheetml/2009/9/ac" r="625" s="3" customFormat="true" x14ac:dyDescent="0.25">
      <c r="A625" s="415"/>
      <c r="B625" s="129"/>
      <c r="L625" s="129"/>
      <c r="V625" s="129"/>
      <c r="AF625" s="129"/>
      <c r="AP625" s="129"/>
      <c r="AZ625" s="129"/>
      <c r="BJ625" s="129"/>
      <c r="BT625" s="129"/>
      <c r="CD625" s="129"/>
      <c r="CN625" s="129"/>
      <c r="CX625" s="129"/>
      <c r="DH625" s="129"/>
      <c r="DR625" s="129"/>
      <c r="DS625" s="129"/>
      <c r="EB625" s="129"/>
      <c r="EL625" s="129"/>
      <c r="EV625" s="129"/>
      <c r="FF625" s="129"/>
      <c r="FP625" s="129"/>
      <c r="FZ625" s="129"/>
      <c r="GJ625" s="129"/>
      <c r="GT625" s="129"/>
      <c r="HD625" s="129"/>
      <c r="HN625" s="129"/>
      <c r="HX625" s="129"/>
      <c r="IH625" s="129"/>
      <c r="IR625" s="129"/>
      <c r="JB625" s="129"/>
      <c r="JL625" s="129"/>
      <c r="JV625" s="129"/>
      <c r="KF625" s="129"/>
      <c r="KP625" s="129"/>
      <c r="KZ625" s="129"/>
      <c r="LJ625" s="129"/>
      <c r="LT625" s="129"/>
    </row>
    <row xmlns:x14ac="http://schemas.microsoft.com/office/spreadsheetml/2009/9/ac" r="626" s="3" customFormat="true" x14ac:dyDescent="0.25">
      <c r="A626" s="415"/>
      <c r="B626" s="129"/>
      <c r="L626" s="129"/>
      <c r="V626" s="129"/>
      <c r="AF626" s="129"/>
      <c r="AP626" s="129"/>
      <c r="AZ626" s="129"/>
      <c r="BJ626" s="129"/>
      <c r="BT626" s="129"/>
      <c r="CD626" s="129"/>
      <c r="CN626" s="129"/>
      <c r="CX626" s="129"/>
      <c r="DH626" s="129"/>
      <c r="DR626" s="129"/>
      <c r="DS626" s="129"/>
      <c r="EB626" s="129"/>
      <c r="EL626" s="129"/>
      <c r="EV626" s="129"/>
      <c r="FF626" s="129"/>
      <c r="FP626" s="129"/>
      <c r="FZ626" s="129"/>
      <c r="GJ626" s="129"/>
      <c r="GT626" s="129"/>
      <c r="HD626" s="129"/>
      <c r="HN626" s="129"/>
      <c r="HX626" s="129"/>
      <c r="IH626" s="129"/>
      <c r="IR626" s="129"/>
      <c r="JB626" s="129"/>
      <c r="JL626" s="129"/>
      <c r="JV626" s="129"/>
      <c r="KF626" s="129"/>
      <c r="KP626" s="129"/>
      <c r="KZ626" s="129"/>
      <c r="LJ626" s="129"/>
      <c r="LT626" s="129"/>
    </row>
    <row xmlns:x14ac="http://schemas.microsoft.com/office/spreadsheetml/2009/9/ac" r="627" s="3" customFormat="true" x14ac:dyDescent="0.25">
      <c r="A627" s="415"/>
      <c r="B627" s="129"/>
      <c r="L627" s="129"/>
      <c r="V627" s="129"/>
      <c r="AF627" s="129"/>
      <c r="AP627" s="129"/>
      <c r="AZ627" s="129"/>
      <c r="BJ627" s="129"/>
      <c r="BT627" s="129"/>
      <c r="CD627" s="129"/>
      <c r="CN627" s="129"/>
      <c r="CX627" s="129"/>
      <c r="DH627" s="129"/>
      <c r="DR627" s="129"/>
      <c r="DS627" s="129"/>
      <c r="EB627" s="129"/>
      <c r="EL627" s="129"/>
      <c r="EV627" s="129"/>
      <c r="FF627" s="129"/>
      <c r="FP627" s="129"/>
      <c r="FZ627" s="129"/>
      <c r="GJ627" s="129"/>
      <c r="GT627" s="129"/>
      <c r="HD627" s="129"/>
      <c r="HN627" s="129"/>
      <c r="HX627" s="129"/>
      <c r="IH627" s="129"/>
      <c r="IR627" s="129"/>
      <c r="JB627" s="129"/>
      <c r="JL627" s="129"/>
      <c r="JV627" s="129"/>
      <c r="KF627" s="129"/>
      <c r="KP627" s="129"/>
      <c r="KZ627" s="129"/>
      <c r="LJ627" s="129"/>
      <c r="LT627" s="129"/>
    </row>
    <row xmlns:x14ac="http://schemas.microsoft.com/office/spreadsheetml/2009/9/ac" r="628" s="3" customFormat="true" x14ac:dyDescent="0.25">
      <c r="A628" s="415"/>
      <c r="B628" s="129"/>
      <c r="L628" s="129"/>
      <c r="V628" s="129"/>
      <c r="AF628" s="129"/>
      <c r="AP628" s="129"/>
      <c r="AZ628" s="129"/>
      <c r="BJ628" s="129"/>
      <c r="BT628" s="129"/>
      <c r="CD628" s="129"/>
      <c r="CN628" s="129"/>
      <c r="CX628" s="129"/>
      <c r="DH628" s="129"/>
      <c r="DR628" s="129"/>
      <c r="DS628" s="129"/>
      <c r="EB628" s="129"/>
      <c r="EL628" s="129"/>
      <c r="EV628" s="129"/>
      <c r="FF628" s="129"/>
      <c r="FP628" s="129"/>
      <c r="FZ628" s="129"/>
      <c r="GJ628" s="129"/>
      <c r="GT628" s="129"/>
      <c r="HD628" s="129"/>
      <c r="HN628" s="129"/>
      <c r="HX628" s="129"/>
      <c r="IH628" s="129"/>
      <c r="IR628" s="129"/>
      <c r="JB628" s="129"/>
      <c r="JL628" s="129"/>
      <c r="JV628" s="129"/>
      <c r="KF628" s="129"/>
      <c r="KP628" s="129"/>
      <c r="KZ628" s="129"/>
      <c r="LJ628" s="129"/>
      <c r="LT628" s="129"/>
    </row>
    <row xmlns:x14ac="http://schemas.microsoft.com/office/spreadsheetml/2009/9/ac" r="629" s="3" customFormat="true" x14ac:dyDescent="0.25">
      <c r="A629" s="415"/>
      <c r="B629" s="129"/>
      <c r="L629" s="129"/>
      <c r="V629" s="129"/>
      <c r="AF629" s="129"/>
      <c r="AP629" s="129"/>
      <c r="AZ629" s="129"/>
      <c r="BJ629" s="129"/>
      <c r="BT629" s="129"/>
      <c r="CD629" s="129"/>
      <c r="CN629" s="129"/>
      <c r="CX629" s="129"/>
      <c r="DH629" s="129"/>
      <c r="DR629" s="129"/>
      <c r="DS629" s="129"/>
      <c r="EB629" s="129"/>
      <c r="EL629" s="129"/>
      <c r="EV629" s="129"/>
      <c r="FF629" s="129"/>
      <c r="FP629" s="129"/>
      <c r="FZ629" s="129"/>
      <c r="GJ629" s="129"/>
      <c r="GT629" s="129"/>
      <c r="HD629" s="129"/>
      <c r="HN629" s="129"/>
      <c r="HX629" s="129"/>
      <c r="IH629" s="129"/>
      <c r="IR629" s="129"/>
      <c r="JB629" s="129"/>
      <c r="JL629" s="129"/>
      <c r="JV629" s="129"/>
      <c r="KF629" s="129"/>
      <c r="KP629" s="129"/>
      <c r="KZ629" s="129"/>
      <c r="LJ629" s="129"/>
      <c r="LT629" s="129"/>
    </row>
    <row xmlns:x14ac="http://schemas.microsoft.com/office/spreadsheetml/2009/9/ac" r="630" s="3" customFormat="true" x14ac:dyDescent="0.25">
      <c r="A630" s="415"/>
      <c r="B630" s="129"/>
      <c r="L630" s="129"/>
      <c r="V630" s="129"/>
      <c r="AF630" s="129"/>
      <c r="AP630" s="129"/>
      <c r="AZ630" s="129"/>
      <c r="BJ630" s="129"/>
      <c r="BT630" s="129"/>
      <c r="CD630" s="129"/>
      <c r="CN630" s="129"/>
      <c r="CX630" s="129"/>
      <c r="DH630" s="129"/>
      <c r="DR630" s="129"/>
      <c r="DS630" s="129"/>
      <c r="EB630" s="129"/>
      <c r="EL630" s="129"/>
      <c r="EV630" s="129"/>
      <c r="FF630" s="129"/>
      <c r="FP630" s="129"/>
      <c r="FZ630" s="129"/>
      <c r="GJ630" s="129"/>
      <c r="GT630" s="129"/>
      <c r="HD630" s="129"/>
      <c r="HN630" s="129"/>
      <c r="HX630" s="129"/>
      <c r="IH630" s="129"/>
      <c r="IR630" s="129"/>
      <c r="JB630" s="129"/>
      <c r="JL630" s="129"/>
      <c r="JV630" s="129"/>
      <c r="KF630" s="129"/>
      <c r="KP630" s="129"/>
      <c r="KZ630" s="129"/>
      <c r="LJ630" s="129"/>
      <c r="LT630" s="129"/>
    </row>
    <row xmlns:x14ac="http://schemas.microsoft.com/office/spreadsheetml/2009/9/ac" r="631" s="3" customFormat="true" x14ac:dyDescent="0.25">
      <c r="A631" s="415"/>
      <c r="B631" s="129"/>
      <c r="L631" s="129"/>
      <c r="V631" s="129"/>
      <c r="AF631" s="129"/>
      <c r="AP631" s="129"/>
      <c r="AZ631" s="129"/>
      <c r="BJ631" s="129"/>
      <c r="BT631" s="129"/>
      <c r="CD631" s="129"/>
      <c r="CN631" s="129"/>
      <c r="CX631" s="129"/>
      <c r="DH631" s="129"/>
      <c r="DR631" s="129"/>
      <c r="DS631" s="129"/>
      <c r="EB631" s="129"/>
      <c r="EL631" s="129"/>
      <c r="EV631" s="129"/>
      <c r="FF631" s="129"/>
      <c r="FP631" s="129"/>
      <c r="FZ631" s="129"/>
      <c r="GJ631" s="129"/>
      <c r="GT631" s="129"/>
      <c r="HD631" s="129"/>
      <c r="HN631" s="129"/>
      <c r="HX631" s="129"/>
      <c r="IH631" s="129"/>
      <c r="IR631" s="129"/>
      <c r="JB631" s="129"/>
      <c r="JL631" s="129"/>
      <c r="JV631" s="129"/>
      <c r="KF631" s="129"/>
      <c r="KP631" s="129"/>
      <c r="KZ631" s="129"/>
      <c r="LJ631" s="129"/>
      <c r="LT631" s="129"/>
    </row>
    <row xmlns:x14ac="http://schemas.microsoft.com/office/spreadsheetml/2009/9/ac" r="632" s="3" customFormat="true" x14ac:dyDescent="0.25">
      <c r="A632" s="415"/>
      <c r="B632" s="129"/>
      <c r="L632" s="129"/>
      <c r="V632" s="129"/>
      <c r="AF632" s="129"/>
      <c r="AP632" s="129"/>
      <c r="AZ632" s="129"/>
      <c r="BJ632" s="129"/>
      <c r="BT632" s="129"/>
      <c r="CD632" s="129"/>
      <c r="CN632" s="129"/>
      <c r="CX632" s="129"/>
      <c r="DH632" s="129"/>
      <c r="DR632" s="129"/>
      <c r="DS632" s="129"/>
      <c r="EB632" s="129"/>
      <c r="EL632" s="129"/>
      <c r="EV632" s="129"/>
      <c r="FF632" s="129"/>
      <c r="FP632" s="129"/>
      <c r="FZ632" s="129"/>
      <c r="GJ632" s="129"/>
      <c r="GT632" s="129"/>
      <c r="HD632" s="129"/>
      <c r="HN632" s="129"/>
      <c r="HX632" s="129"/>
      <c r="IH632" s="129"/>
      <c r="IR632" s="129"/>
      <c r="JB632" s="129"/>
      <c r="JL632" s="129"/>
      <c r="JV632" s="129"/>
      <c r="KF632" s="129"/>
      <c r="KP632" s="129"/>
      <c r="KZ632" s="129"/>
      <c r="LJ632" s="129"/>
      <c r="LT632" s="129"/>
    </row>
    <row xmlns:x14ac="http://schemas.microsoft.com/office/spreadsheetml/2009/9/ac" r="633" s="3" customFormat="true" x14ac:dyDescent="0.25">
      <c r="A633" s="415"/>
      <c r="B633" s="129"/>
      <c r="L633" s="129"/>
      <c r="V633" s="129"/>
      <c r="AF633" s="129"/>
      <c r="AP633" s="129"/>
      <c r="AZ633" s="129"/>
      <c r="BJ633" s="129"/>
      <c r="BT633" s="129"/>
      <c r="CD633" s="129"/>
      <c r="CN633" s="129"/>
      <c r="CX633" s="129"/>
      <c r="DH633" s="129"/>
      <c r="DR633" s="129"/>
      <c r="DS633" s="129"/>
      <c r="EB633" s="129"/>
      <c r="EL633" s="129"/>
      <c r="EV633" s="129"/>
      <c r="FF633" s="129"/>
      <c r="FP633" s="129"/>
      <c r="FZ633" s="129"/>
      <c r="GJ633" s="129"/>
      <c r="GT633" s="129"/>
      <c r="HD633" s="129"/>
      <c r="HN633" s="129"/>
      <c r="HX633" s="129"/>
      <c r="IH633" s="129"/>
      <c r="IR633" s="129"/>
      <c r="JB633" s="129"/>
      <c r="JL633" s="129"/>
      <c r="JV633" s="129"/>
      <c r="KF633" s="129"/>
      <c r="KP633" s="129"/>
      <c r="KZ633" s="129"/>
      <c r="LJ633" s="129"/>
      <c r="LT633" s="129"/>
    </row>
    <row xmlns:x14ac="http://schemas.microsoft.com/office/spreadsheetml/2009/9/ac" r="634" s="3" customFormat="true" x14ac:dyDescent="0.25">
      <c r="A634" s="415"/>
      <c r="B634" s="129"/>
      <c r="L634" s="129"/>
      <c r="V634" s="129"/>
      <c r="AF634" s="129"/>
      <c r="AP634" s="129"/>
      <c r="AZ634" s="129"/>
      <c r="BJ634" s="129"/>
      <c r="BT634" s="129"/>
      <c r="CD634" s="129"/>
      <c r="CN634" s="129"/>
      <c r="CX634" s="129"/>
      <c r="DH634" s="129"/>
      <c r="DR634" s="129"/>
      <c r="DS634" s="129"/>
      <c r="EB634" s="129"/>
      <c r="EL634" s="129"/>
      <c r="EV634" s="129"/>
      <c r="FF634" s="129"/>
      <c r="FP634" s="129"/>
      <c r="FZ634" s="129"/>
      <c r="GJ634" s="129"/>
      <c r="GT634" s="129"/>
      <c r="HD634" s="129"/>
      <c r="HN634" s="129"/>
      <c r="HX634" s="129"/>
      <c r="IH634" s="129"/>
      <c r="IR634" s="129"/>
      <c r="JB634" s="129"/>
      <c r="JL634" s="129"/>
      <c r="JV634" s="129"/>
      <c r="KF634" s="129"/>
      <c r="KP634" s="129"/>
      <c r="KZ634" s="129"/>
      <c r="LJ634" s="129"/>
      <c r="LT634" s="129"/>
    </row>
    <row xmlns:x14ac="http://schemas.microsoft.com/office/spreadsheetml/2009/9/ac" r="635" s="3" customFormat="true" x14ac:dyDescent="0.25">
      <c r="A635" s="415"/>
      <c r="B635" s="129"/>
      <c r="L635" s="129"/>
      <c r="V635" s="129"/>
      <c r="AF635" s="129"/>
      <c r="AP635" s="129"/>
      <c r="AZ635" s="129"/>
      <c r="BJ635" s="129"/>
      <c r="BT635" s="129"/>
      <c r="CD635" s="129"/>
      <c r="CN635" s="129"/>
      <c r="CX635" s="129"/>
      <c r="DH635" s="129"/>
      <c r="DR635" s="129"/>
      <c r="DS635" s="129"/>
      <c r="EB635" s="129"/>
      <c r="EL635" s="129"/>
      <c r="EV635" s="129"/>
      <c r="FF635" s="129"/>
      <c r="FP635" s="129"/>
      <c r="FZ635" s="129"/>
      <c r="GJ635" s="129"/>
      <c r="GT635" s="129"/>
      <c r="HD635" s="129"/>
      <c r="HN635" s="129"/>
      <c r="HX635" s="129"/>
      <c r="IH635" s="129"/>
      <c r="IR635" s="129"/>
      <c r="JB635" s="129"/>
      <c r="JL635" s="129"/>
      <c r="JV635" s="129"/>
      <c r="KF635" s="129"/>
      <c r="KP635" s="129"/>
      <c r="KZ635" s="129"/>
      <c r="LJ635" s="129"/>
      <c r="LT635" s="129"/>
    </row>
    <row xmlns:x14ac="http://schemas.microsoft.com/office/spreadsheetml/2009/9/ac" r="636" s="3" customFormat="true" x14ac:dyDescent="0.25">
      <c r="A636" s="415"/>
      <c r="B636" s="129"/>
      <c r="L636" s="129"/>
      <c r="V636" s="129"/>
      <c r="AF636" s="129"/>
      <c r="AP636" s="129"/>
      <c r="AZ636" s="129"/>
      <c r="BJ636" s="129"/>
      <c r="BT636" s="129"/>
      <c r="CD636" s="129"/>
      <c r="CN636" s="129"/>
      <c r="CX636" s="129"/>
      <c r="DH636" s="129"/>
      <c r="DR636" s="129"/>
      <c r="DS636" s="129"/>
      <c r="EB636" s="129"/>
      <c r="EL636" s="129"/>
      <c r="EV636" s="129"/>
      <c r="FF636" s="129"/>
      <c r="FP636" s="129"/>
      <c r="FZ636" s="129"/>
      <c r="GJ636" s="129"/>
      <c r="GT636" s="129"/>
      <c r="HD636" s="129"/>
      <c r="HN636" s="129"/>
      <c r="HX636" s="129"/>
      <c r="IH636" s="129"/>
      <c r="IR636" s="129"/>
      <c r="JB636" s="129"/>
      <c r="JL636" s="129"/>
      <c r="JV636" s="129"/>
      <c r="KF636" s="129"/>
      <c r="KP636" s="129"/>
      <c r="KZ636" s="129"/>
      <c r="LJ636" s="129"/>
      <c r="LT636" s="129"/>
    </row>
    <row xmlns:x14ac="http://schemas.microsoft.com/office/spreadsheetml/2009/9/ac" r="637" s="3" customFormat="true" x14ac:dyDescent="0.25">
      <c r="A637" s="415"/>
      <c r="B637" s="129"/>
      <c r="L637" s="129"/>
      <c r="V637" s="129"/>
      <c r="AF637" s="129"/>
      <c r="AP637" s="129"/>
      <c r="AZ637" s="129"/>
      <c r="BJ637" s="129"/>
      <c r="BT637" s="129"/>
      <c r="CD637" s="129"/>
      <c r="CN637" s="129"/>
      <c r="CX637" s="129"/>
      <c r="DH637" s="129"/>
      <c r="DR637" s="129"/>
      <c r="DS637" s="129"/>
      <c r="EB637" s="129"/>
      <c r="EL637" s="129"/>
      <c r="EV637" s="129"/>
      <c r="FF637" s="129"/>
      <c r="FP637" s="129"/>
      <c r="FZ637" s="129"/>
      <c r="GJ637" s="129"/>
      <c r="GT637" s="129"/>
      <c r="HD637" s="129"/>
      <c r="HN637" s="129"/>
      <c r="HX637" s="129"/>
      <c r="IH637" s="129"/>
      <c r="IR637" s="129"/>
      <c r="JB637" s="129"/>
      <c r="JL637" s="129"/>
      <c r="JV637" s="129"/>
      <c r="KF637" s="129"/>
      <c r="KP637" s="129"/>
      <c r="KZ637" s="129"/>
      <c r="LJ637" s="129"/>
      <c r="LT637" s="129"/>
    </row>
    <row xmlns:x14ac="http://schemas.microsoft.com/office/spreadsheetml/2009/9/ac" r="638" s="3" customFormat="true" x14ac:dyDescent="0.25">
      <c r="A638" s="415"/>
      <c r="B638" s="129"/>
      <c r="L638" s="129"/>
      <c r="V638" s="129"/>
      <c r="AF638" s="129"/>
      <c r="AP638" s="129"/>
      <c r="AZ638" s="129"/>
      <c r="BJ638" s="129"/>
      <c r="BT638" s="129"/>
      <c r="CD638" s="129"/>
      <c r="CN638" s="129"/>
      <c r="CX638" s="129"/>
      <c r="DH638" s="129"/>
      <c r="DR638" s="129"/>
      <c r="DS638" s="129"/>
      <c r="EB638" s="129"/>
      <c r="EL638" s="129"/>
      <c r="EV638" s="129"/>
      <c r="FF638" s="129"/>
      <c r="FP638" s="129"/>
      <c r="FZ638" s="129"/>
      <c r="GJ638" s="129"/>
      <c r="GT638" s="129"/>
      <c r="HD638" s="129"/>
      <c r="HN638" s="129"/>
      <c r="HX638" s="129"/>
      <c r="IH638" s="129"/>
      <c r="IR638" s="129"/>
      <c r="JB638" s="129"/>
      <c r="JL638" s="129"/>
      <c r="JV638" s="129"/>
      <c r="KF638" s="129"/>
      <c r="KP638" s="129"/>
      <c r="KZ638" s="129"/>
      <c r="LJ638" s="129"/>
      <c r="LT638" s="129"/>
    </row>
    <row xmlns:x14ac="http://schemas.microsoft.com/office/spreadsheetml/2009/9/ac" r="639" s="3" customFormat="true" x14ac:dyDescent="0.25">
      <c r="A639" s="415"/>
      <c r="B639" s="129"/>
      <c r="L639" s="129"/>
      <c r="V639" s="129"/>
      <c r="AF639" s="129"/>
      <c r="AP639" s="129"/>
      <c r="AZ639" s="129"/>
      <c r="BJ639" s="129"/>
      <c r="BT639" s="129"/>
      <c r="CD639" s="129"/>
      <c r="CN639" s="129"/>
      <c r="CX639" s="129"/>
      <c r="DH639" s="129"/>
      <c r="DR639" s="129"/>
      <c r="DS639" s="129"/>
      <c r="EB639" s="129"/>
      <c r="EL639" s="129"/>
      <c r="EV639" s="129"/>
      <c r="FF639" s="129"/>
      <c r="FP639" s="129"/>
      <c r="FZ639" s="129"/>
      <c r="GJ639" s="129"/>
      <c r="GT639" s="129"/>
      <c r="HD639" s="129"/>
      <c r="HN639" s="129"/>
      <c r="HX639" s="129"/>
      <c r="IH639" s="129"/>
      <c r="IR639" s="129"/>
      <c r="JB639" s="129"/>
      <c r="JL639" s="129"/>
      <c r="JV639" s="129"/>
      <c r="KF639" s="129"/>
      <c r="KP639" s="129"/>
      <c r="KZ639" s="129"/>
      <c r="LJ639" s="129"/>
      <c r="LT639" s="129"/>
    </row>
    <row xmlns:x14ac="http://schemas.microsoft.com/office/spreadsheetml/2009/9/ac" r="640" s="3" customFormat="true" x14ac:dyDescent="0.25">
      <c r="A640" s="415"/>
      <c r="B640" s="129"/>
      <c r="L640" s="129"/>
      <c r="V640" s="129"/>
      <c r="AF640" s="129"/>
      <c r="AP640" s="129"/>
      <c r="AZ640" s="129"/>
      <c r="BJ640" s="129"/>
      <c r="BT640" s="129"/>
      <c r="CD640" s="129"/>
      <c r="CN640" s="129"/>
      <c r="CX640" s="129"/>
      <c r="DH640" s="129"/>
      <c r="DR640" s="129"/>
      <c r="DS640" s="129"/>
      <c r="EB640" s="129"/>
      <c r="EL640" s="129"/>
      <c r="EV640" s="129"/>
      <c r="FF640" s="129"/>
      <c r="FP640" s="129"/>
      <c r="FZ640" s="129"/>
      <c r="GJ640" s="129"/>
      <c r="GT640" s="129"/>
      <c r="HD640" s="129"/>
      <c r="HN640" s="129"/>
      <c r="HX640" s="129"/>
      <c r="IH640" s="129"/>
      <c r="IR640" s="129"/>
      <c r="JB640" s="129"/>
      <c r="JL640" s="129"/>
      <c r="JV640" s="129"/>
      <c r="KF640" s="129"/>
      <c r="KP640" s="129"/>
      <c r="KZ640" s="129"/>
      <c r="LJ640" s="129"/>
      <c r="LT640" s="129"/>
    </row>
  </sheetData>
  <mergeCells count="29">
    <mergeCell ref="A2:A3"/>
    <mergeCell ref="DS27:DY27"/>
    <mergeCell ref="DI27:DO27"/>
    <mergeCell ref="BU27:CA27"/>
    <mergeCell ref="CO27:CU27"/>
    <mergeCell ref="C27:I27"/>
    <mergeCell ref="AQ27:AW27"/>
    <mergeCell ref="BK27:BQ27"/>
    <mergeCell ref="CE27:CK27"/>
    <mergeCell ref="CY27:DE27"/>
    <mergeCell ref="AG27:AM27"/>
    <mergeCell ref="BA27:BG27"/>
    <mergeCell ref="M27:S27"/>
    <mergeCell ref="W27:AC27"/>
    <mergeCell ref="EW27:FC27"/>
    <mergeCell ref="HY27:IE27"/>
    <mergeCell ref="II27:IO27"/>
    <mergeCell ref="EC27:EI27"/>
    <mergeCell ref="GA27:GG27"/>
    <mergeCell ref="GK27:GQ27"/>
    <mergeCell ref="GU27:HA27"/>
    <mergeCell ref="EM27:ES27"/>
    <mergeCell ref="FG27:FM27"/>
    <mergeCell ref="FQ27:FW27"/>
    <mergeCell ref="JM27:JS27"/>
    <mergeCell ref="IS27:IY27"/>
    <mergeCell ref="JC27:JI27"/>
    <mergeCell ref="HE27:HK27"/>
    <mergeCell ref="HO27:HU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 ref="A26" location="myrangeS22" display="myrangeS22"/>
    <hyperlink ref="A27" location="myrangeS23" display="myrangeS23"/>
    <hyperlink ref="A28" location="myrangeS24" display="myrangeS24"/>
    <hyperlink ref="A29" location="myrangeS25" display="myrangeS25"/>
    <hyperlink ref="A30" location="myrangeS26" display="myrangeS26"/>
    <hyperlink ref="A31" location="myrangeS27" display="myrangeS27"/>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84</vt:i4>
      </vt:variant>
    </vt:vector>
  </HeadingPairs>
  <TitlesOfParts>
    <vt:vector size="96"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myrangeH22</vt:lpstr>
      <vt:lpstr>myrangeH23</vt:lpstr>
      <vt:lpstr>myrangeH24</vt:lpstr>
      <vt:lpstr>myrangeH25</vt:lpstr>
      <vt:lpstr>myrangeH26</vt:lpstr>
      <vt:lpstr>myrangeH27</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myrangeS22</vt:lpstr>
      <vt:lpstr>myrangeS23</vt:lpstr>
      <vt:lpstr>myrangeS24</vt:lpstr>
      <vt:lpstr>myrangeS25</vt:lpstr>
      <vt:lpstr>myrangeS26</vt:lpstr>
      <vt:lpstr>myrangeS27</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myrangeW22</vt:lpstr>
      <vt:lpstr>myrangeW23</vt:lpstr>
      <vt:lpstr>myrangeW24</vt:lpstr>
      <vt:lpstr>myrangeW25</vt:lpstr>
      <vt:lpstr>myrangeW26</vt:lpstr>
      <vt:lpstr>myrangeW27</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2024-04-24T06:10:42Z</dcterms:modified>
</cp:coreProperties>
</file>